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X3514" i="4" s="1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X3521" i="4" s="1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X3525" i="4" s="1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X3529" i="4" s="1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X3533" i="4" s="1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X3534" i="4" s="1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T3601" i="4" s="1"/>
  <c r="E1053" i="3" s="1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T3606" i="4" s="1"/>
  <c r="I3606" i="4"/>
  <c r="J3606" i="4"/>
  <c r="K3606" i="4"/>
  <c r="L3606" i="4"/>
  <c r="X3606" i="4" s="1"/>
  <c r="M3606" i="4"/>
  <c r="N3606" i="4"/>
  <c r="O3606" i="4"/>
  <c r="P3606" i="4"/>
  <c r="Q3606" i="4"/>
  <c r="R3606" i="4"/>
  <c r="S3606" i="4"/>
  <c r="B3607" i="4"/>
  <c r="T3607" i="4" s="1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X3631" i="4" s="1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V3639" i="4" s="1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V3641" i="4" s="1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V3643" i="4" s="1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V3645" i="4" s="1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V3647" i="4" s="1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V3649" i="4" s="1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V3651" i="4" s="1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V3653" i="4" s="1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V3655" i="4" s="1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V3657" i="4" s="1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V3659" i="4" s="1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V3661" i="4" s="1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V3663" i="4" s="1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V3665" i="4" s="1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W3666" i="4" s="1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Y3667" i="4" s="1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W3668" i="4" s="1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V3675" i="4" s="1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X3676" i="4" s="1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V3677" i="4" s="1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X3678" i="4" s="1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Y3679" i="4" s="1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W3680" i="4" s="1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V3683" i="4" s="1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X3684" i="4" s="1"/>
  <c r="M3684" i="4"/>
  <c r="N3684" i="4"/>
  <c r="O3684" i="4"/>
  <c r="P3684" i="4"/>
  <c r="V3684" i="4" s="1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Y3685" i="4" s="1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W3686" i="4" s="1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Y3689" i="4" s="1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V3690" i="4" s="1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T3692" i="4" s="1"/>
  <c r="E1741" i="3" s="1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V3696" i="4" s="1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V3698" i="4" s="1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V3700" i="4" s="1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V3704" i="4" s="1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V3708" i="4" s="1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V3712" i="4" s="1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V3716" i="4" s="1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V3720" i="4" s="1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V3724" i="4" s="1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V3728" i="4" s="1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V3732" i="4" s="1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V3736" i="4" s="1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V3740" i="4" s="1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W3746" i="4" s="1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X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Y3748" i="4" s="1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X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W3767" i="4" s="1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X3787" i="4" s="1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Y3816" i="4" s="1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Y3817" i="4" s="1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Y3821" i="4" s="1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Y3822" i="4" s="1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Y3824" i="4" s="1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Y3826" i="4" s="1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Y3827" i="4" s="1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Y3828" i="4" s="1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E1058" i="3"/>
  <c r="E1059" i="3"/>
  <c r="Y3823" i="4" l="1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W3510" i="4" s="1"/>
  <c r="H908" i="3" s="1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U3509" i="4" s="1"/>
  <c r="F907" i="3" s="1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X3507" i="4" s="1"/>
  <c r="I905" i="3" s="1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U3507" i="4" s="1"/>
  <c r="F905" i="3" s="1"/>
  <c r="B3507" i="4"/>
  <c r="T3507" i="4" s="1"/>
  <c r="E905" i="3" s="1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W3506" i="4" s="1"/>
  <c r="H904" i="3" s="1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U3503" i="4" s="1"/>
  <c r="F901" i="3" s="1"/>
  <c r="B3503" i="4"/>
  <c r="T3503" i="4" s="1"/>
  <c r="E901" i="3" s="1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W3502" i="4" s="1"/>
  <c r="H900" i="3" s="1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T3486" i="4" s="1"/>
  <c r="E884" i="3" s="1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U3482" i="4" s="1"/>
  <c r="F880" i="3" s="1"/>
  <c r="B3482" i="4"/>
  <c r="T3482" i="4" s="1"/>
  <c r="E880" i="3" s="1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V3481" i="4" s="1"/>
  <c r="G879" i="3" s="1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U3478" i="4" s="1"/>
  <c r="F876" i="3" s="1"/>
  <c r="B3478" i="4"/>
  <c r="T3478" i="4" s="1"/>
  <c r="E876" i="3" s="1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X3474" i="4" s="1"/>
  <c r="I872" i="3" s="1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U3474" i="4" s="1"/>
  <c r="F872" i="3" s="1"/>
  <c r="B3474" i="4"/>
  <c r="T3474" i="4" s="1"/>
  <c r="E872" i="3" s="1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V3473" i="4" s="1"/>
  <c r="G871" i="3" s="1"/>
  <c r="C3473" i="4"/>
  <c r="B3473" i="4"/>
  <c r="S3472" i="4"/>
  <c r="R3472" i="4"/>
  <c r="Q3472" i="4"/>
  <c r="P3472" i="4"/>
  <c r="O3472" i="4"/>
  <c r="N3472" i="4"/>
  <c r="M3472" i="4"/>
  <c r="L3472" i="4"/>
  <c r="K3472" i="4"/>
  <c r="W3472" i="4" s="1"/>
  <c r="H870" i="3" s="1"/>
  <c r="J3472" i="4"/>
  <c r="I3472" i="4"/>
  <c r="H3472" i="4"/>
  <c r="G3472" i="4"/>
  <c r="F3472" i="4"/>
  <c r="E3472" i="4"/>
  <c r="D3472" i="4"/>
  <c r="C3472" i="4"/>
  <c r="U3472" i="4" s="1"/>
  <c r="F870" i="3" s="1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T3470" i="4" s="1"/>
  <c r="E868" i="3" s="1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V3469" i="4" s="1"/>
  <c r="G867" i="3" s="1"/>
  <c r="C3469" i="4"/>
  <c r="B3469" i="4"/>
  <c r="S3468" i="4"/>
  <c r="R3468" i="4"/>
  <c r="Q3468" i="4"/>
  <c r="P3468" i="4"/>
  <c r="O3468" i="4"/>
  <c r="N3468" i="4"/>
  <c r="M3468" i="4"/>
  <c r="L3468" i="4"/>
  <c r="K3468" i="4"/>
  <c r="W3468" i="4" s="1"/>
  <c r="H866" i="3" s="1"/>
  <c r="J3468" i="4"/>
  <c r="I3468" i="4"/>
  <c r="H3468" i="4"/>
  <c r="G3468" i="4"/>
  <c r="F3468" i="4"/>
  <c r="E3468" i="4"/>
  <c r="D3468" i="4"/>
  <c r="C3468" i="4"/>
  <c r="U3468" i="4" s="1"/>
  <c r="F866" i="3" s="1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X3466" i="4" s="1"/>
  <c r="I864" i="3" s="1"/>
  <c r="Q3466" i="4"/>
  <c r="P3466" i="4"/>
  <c r="O3466" i="4"/>
  <c r="N3466" i="4"/>
  <c r="M3466" i="4"/>
  <c r="L3466" i="4"/>
  <c r="K3466" i="4"/>
  <c r="W3466" i="4" s="1"/>
  <c r="H864" i="3" s="1"/>
  <c r="J3466" i="4"/>
  <c r="I3466" i="4"/>
  <c r="H3466" i="4"/>
  <c r="G3466" i="4"/>
  <c r="F3466" i="4"/>
  <c r="E3466" i="4"/>
  <c r="D3466" i="4"/>
  <c r="C3466" i="4"/>
  <c r="B3466" i="4"/>
  <c r="T3466" i="4" s="1"/>
  <c r="E864" i="3" s="1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V3465" i="4" s="1"/>
  <c r="G863" i="3" s="1"/>
  <c r="C3465" i="4"/>
  <c r="B3465" i="4"/>
  <c r="S3464" i="4"/>
  <c r="R3464" i="4"/>
  <c r="Q3464" i="4"/>
  <c r="P3464" i="4"/>
  <c r="O3464" i="4"/>
  <c r="N3464" i="4"/>
  <c r="M3464" i="4"/>
  <c r="L3464" i="4"/>
  <c r="K3464" i="4"/>
  <c r="W3464" i="4" s="1"/>
  <c r="H862" i="3" s="1"/>
  <c r="J3464" i="4"/>
  <c r="I3464" i="4"/>
  <c r="H3464" i="4"/>
  <c r="G3464" i="4"/>
  <c r="F3464" i="4"/>
  <c r="E3464" i="4"/>
  <c r="D3464" i="4"/>
  <c r="C3464" i="4"/>
  <c r="U3464" i="4" s="1"/>
  <c r="F862" i="3" s="1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X3462" i="4" s="1"/>
  <c r="I860" i="3" s="1"/>
  <c r="Q3462" i="4"/>
  <c r="P3462" i="4"/>
  <c r="O3462" i="4"/>
  <c r="N3462" i="4"/>
  <c r="M3462" i="4"/>
  <c r="L3462" i="4"/>
  <c r="K3462" i="4"/>
  <c r="W3462" i="4" s="1"/>
  <c r="H860" i="3" s="1"/>
  <c r="J3462" i="4"/>
  <c r="I3462" i="4"/>
  <c r="H3462" i="4"/>
  <c r="G3462" i="4"/>
  <c r="F3462" i="4"/>
  <c r="E3462" i="4"/>
  <c r="D3462" i="4"/>
  <c r="C3462" i="4"/>
  <c r="B3462" i="4"/>
  <c r="T3462" i="4" s="1"/>
  <c r="E860" i="3" s="1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V3461" i="4" s="1"/>
  <c r="G859" i="3" s="1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X3458" i="4" s="1"/>
  <c r="I856" i="3" s="1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T3458" i="4" s="1"/>
  <c r="E856" i="3" s="1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X3454" i="4" s="1"/>
  <c r="I852" i="3" s="1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X3450" i="4" s="1"/>
  <c r="I848" i="3" s="1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X3446" i="4" s="1"/>
  <c r="I844" i="3" s="1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X3442" i="4" s="1"/>
  <c r="I840" i="3" s="1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X3438" i="4" s="1"/>
  <c r="I836" i="3" s="1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X3434" i="4" s="1"/>
  <c r="I832" i="3" s="1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X3430" i="4" s="1"/>
  <c r="I829" i="3" s="1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X3418" i="4" s="1"/>
  <c r="I816" i="3" s="1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X3414" i="4" s="1"/>
  <c r="I812" i="3" s="1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X3394" i="4" s="1"/>
  <c r="I792" i="3" s="1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X3390" i="4" s="1"/>
  <c r="I788" i="3" s="1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T3222" i="4" s="1"/>
  <c r="E3151" i="3" s="1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V3218" i="4" s="1"/>
  <c r="G3147" i="3" s="1"/>
  <c r="I3218" i="4"/>
  <c r="H3218" i="4"/>
  <c r="G3218" i="4"/>
  <c r="F3218" i="4"/>
  <c r="E3218" i="4"/>
  <c r="D3218" i="4"/>
  <c r="C3218" i="4"/>
  <c r="B3218" i="4"/>
  <c r="T3218" i="4" s="1"/>
  <c r="E3147" i="3" s="1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V3214" i="4" s="1"/>
  <c r="G3143" i="3" s="1"/>
  <c r="I3214" i="4"/>
  <c r="H3214" i="4"/>
  <c r="G3214" i="4"/>
  <c r="F3214" i="4"/>
  <c r="E3214" i="4"/>
  <c r="D3214" i="4"/>
  <c r="C3214" i="4"/>
  <c r="B3214" i="4"/>
  <c r="T3214" i="4" s="1"/>
  <c r="E3143" i="3" s="1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V3210" i="4" s="1"/>
  <c r="G3139" i="3" s="1"/>
  <c r="I3210" i="4"/>
  <c r="H3210" i="4"/>
  <c r="G3210" i="4"/>
  <c r="F3210" i="4"/>
  <c r="E3210" i="4"/>
  <c r="D3210" i="4"/>
  <c r="C3210" i="4"/>
  <c r="B3210" i="4"/>
  <c r="T3210" i="4" s="1"/>
  <c r="E3139" i="3" s="1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V3202" i="4" s="1"/>
  <c r="G3131" i="3" s="1"/>
  <c r="I3202" i="4"/>
  <c r="H3202" i="4"/>
  <c r="G3202" i="4"/>
  <c r="F3202" i="4"/>
  <c r="E3202" i="4"/>
  <c r="D3202" i="4"/>
  <c r="C3202" i="4"/>
  <c r="B3202" i="4"/>
  <c r="T3202" i="4" s="1"/>
  <c r="E3131" i="3" s="1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V3198" i="4" s="1"/>
  <c r="G3127" i="3" s="1"/>
  <c r="I3198" i="4"/>
  <c r="H3198" i="4"/>
  <c r="G3198" i="4"/>
  <c r="F3198" i="4"/>
  <c r="E3198" i="4"/>
  <c r="D3198" i="4"/>
  <c r="C3198" i="4"/>
  <c r="B3198" i="4"/>
  <c r="T3198" i="4" s="1"/>
  <c r="E3127" i="3" s="1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V3194" i="4" s="1"/>
  <c r="G3123" i="3" s="1"/>
  <c r="I3194" i="4"/>
  <c r="H3194" i="4"/>
  <c r="G3194" i="4"/>
  <c r="F3194" i="4"/>
  <c r="E3194" i="4"/>
  <c r="D3194" i="4"/>
  <c r="C3194" i="4"/>
  <c r="B3194" i="4"/>
  <c r="T3194" i="4" s="1"/>
  <c r="E3123" i="3" s="1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V3190" i="4" s="1"/>
  <c r="G3119" i="3" s="1"/>
  <c r="I3190" i="4"/>
  <c r="H3190" i="4"/>
  <c r="G3190" i="4"/>
  <c r="F3190" i="4"/>
  <c r="E3190" i="4"/>
  <c r="D3190" i="4"/>
  <c r="C3190" i="4"/>
  <c r="B3190" i="4"/>
  <c r="T3190" i="4" s="1"/>
  <c r="E3119" i="3" s="1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V3186" i="4" s="1"/>
  <c r="G3115" i="3" s="1"/>
  <c r="I3186" i="4"/>
  <c r="H3186" i="4"/>
  <c r="G3186" i="4"/>
  <c r="F3186" i="4"/>
  <c r="E3186" i="4"/>
  <c r="D3186" i="4"/>
  <c r="C3186" i="4"/>
  <c r="B3186" i="4"/>
  <c r="T3186" i="4" s="1"/>
  <c r="E3115" i="3" s="1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V3182" i="4" s="1"/>
  <c r="G3112" i="3" s="1"/>
  <c r="I3182" i="4"/>
  <c r="H3182" i="4"/>
  <c r="G3182" i="4"/>
  <c r="F3182" i="4"/>
  <c r="E3182" i="4"/>
  <c r="D3182" i="4"/>
  <c r="C3182" i="4"/>
  <c r="B3182" i="4"/>
  <c r="T3182" i="4" s="1"/>
  <c r="E3112" i="3" s="1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X3180" i="4" s="1"/>
  <c r="I3110" i="3" s="1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V3170" i="4" s="1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X3169" i="4" s="1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T3166" i="4" s="1"/>
  <c r="E3095" i="3" s="1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T3162" i="4" s="1"/>
  <c r="E3091" i="3" s="1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V3158" i="4" s="1"/>
  <c r="G3087" i="3" s="1"/>
  <c r="I3158" i="4"/>
  <c r="H3158" i="4"/>
  <c r="G3158" i="4"/>
  <c r="F3158" i="4"/>
  <c r="E3158" i="4"/>
  <c r="D3158" i="4"/>
  <c r="C3158" i="4"/>
  <c r="B3158" i="4"/>
  <c r="T3158" i="4" s="1"/>
  <c r="E3087" i="3" s="1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T3150" i="4" s="1"/>
  <c r="E3079" i="3" s="1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U3121" i="4" s="1"/>
  <c r="F3050" i="3" s="1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U3115" i="4" s="1"/>
  <c r="F3044" i="3" s="1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Y3113" i="4" s="1"/>
  <c r="J3043" i="3" s="1"/>
  <c r="L3113" i="4"/>
  <c r="K3113" i="4"/>
  <c r="J3113" i="4"/>
  <c r="I3113" i="4"/>
  <c r="H3113" i="4"/>
  <c r="G3113" i="4"/>
  <c r="F3113" i="4"/>
  <c r="E3113" i="4"/>
  <c r="W3113" i="4" s="1"/>
  <c r="H3043" i="3" s="1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U3110" i="4" s="1"/>
  <c r="F3039" i="3" s="1"/>
  <c r="B3110" i="4"/>
  <c r="S3109" i="4"/>
  <c r="R3109" i="4"/>
  <c r="Q3109" i="4"/>
  <c r="P3109" i="4"/>
  <c r="O3109" i="4"/>
  <c r="N3109" i="4"/>
  <c r="M3109" i="4"/>
  <c r="Y3109" i="4" s="1"/>
  <c r="J3038" i="3" s="1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U3106" i="4" s="1"/>
  <c r="F3036" i="3" s="1"/>
  <c r="B3106" i="4"/>
  <c r="S3105" i="4"/>
  <c r="R3105" i="4"/>
  <c r="Q3105" i="4"/>
  <c r="P3105" i="4"/>
  <c r="O3105" i="4"/>
  <c r="N3105" i="4"/>
  <c r="M3105" i="4"/>
  <c r="Y3105" i="4" s="1"/>
  <c r="J3034" i="3" s="1"/>
  <c r="L3105" i="4"/>
  <c r="K3105" i="4"/>
  <c r="J3105" i="4"/>
  <c r="I3105" i="4"/>
  <c r="H3105" i="4"/>
  <c r="G3105" i="4"/>
  <c r="F3105" i="4"/>
  <c r="E3105" i="4"/>
  <c r="W3105" i="4" s="1"/>
  <c r="H3034" i="3" s="1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U3102" i="4" s="1"/>
  <c r="F3031" i="3" s="1"/>
  <c r="B3102" i="4"/>
  <c r="S3101" i="4"/>
  <c r="R3101" i="4"/>
  <c r="Q3101" i="4"/>
  <c r="P3101" i="4"/>
  <c r="O3101" i="4"/>
  <c r="N3101" i="4"/>
  <c r="M3101" i="4"/>
  <c r="Y3101" i="4" s="1"/>
  <c r="J3030" i="3" s="1"/>
  <c r="L3101" i="4"/>
  <c r="K3101" i="4"/>
  <c r="J3101" i="4"/>
  <c r="I3101" i="4"/>
  <c r="H3101" i="4"/>
  <c r="G3101" i="4"/>
  <c r="F3101" i="4"/>
  <c r="E3101" i="4"/>
  <c r="W3101" i="4" s="1"/>
  <c r="H3030" i="3" s="1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Y3097" i="4" s="1"/>
  <c r="J3026" i="3" s="1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U3094" i="4" s="1"/>
  <c r="F3023" i="3" s="1"/>
  <c r="B3094" i="4"/>
  <c r="S3093" i="4"/>
  <c r="R3093" i="4"/>
  <c r="Q3093" i="4"/>
  <c r="P3093" i="4"/>
  <c r="O3093" i="4"/>
  <c r="N3093" i="4"/>
  <c r="M3093" i="4"/>
  <c r="Y3093" i="4" s="1"/>
  <c r="J3022" i="3" s="1"/>
  <c r="L3093" i="4"/>
  <c r="K3093" i="4"/>
  <c r="J3093" i="4"/>
  <c r="I3093" i="4"/>
  <c r="U3093" i="4" s="1"/>
  <c r="F3022" i="3" s="1"/>
  <c r="H3093" i="4"/>
  <c r="G3093" i="4"/>
  <c r="F3093" i="4"/>
  <c r="E3093" i="4"/>
  <c r="W3093" i="4" s="1"/>
  <c r="H3022" i="3" s="1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Y3091" i="4" s="1"/>
  <c r="J3020" i="3" s="1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Y3089" i="4" s="1"/>
  <c r="J3018" i="3" s="1"/>
  <c r="L3089" i="4"/>
  <c r="K3089" i="4"/>
  <c r="J3089" i="4"/>
  <c r="I3089" i="4"/>
  <c r="U3089" i="4" s="1"/>
  <c r="F3018" i="3" s="1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U3086" i="4" s="1"/>
  <c r="F3015" i="3" s="1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W3085" i="4" s="1"/>
  <c r="H3014" i="3" s="1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U3077" i="4" s="1"/>
  <c r="F3005" i="3" s="1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Y3073" i="4" s="1"/>
  <c r="J3001" i="3" s="1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U2935" i="4" s="1"/>
  <c r="F3293" i="3" s="1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U2934" i="4" s="1"/>
  <c r="F3292" i="3" s="1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U2909" i="4" s="1"/>
  <c r="F3267" i="3" s="1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Y2903" i="4" s="1"/>
  <c r="J3261" i="3" s="1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W2878" i="4" s="1"/>
  <c r="H3236" i="3" s="1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W2874" i="4" s="1"/>
  <c r="H3232" i="3" s="1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W2862" i="4" s="1"/>
  <c r="H3219" i="3" s="1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W2858" i="4" s="1"/>
  <c r="H3222" i="3" s="1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W2854" i="4" s="1"/>
  <c r="H3212" i="3" s="1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W2850" i="4" s="1"/>
  <c r="H3208" i="3" s="1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W2846" i="4" s="1"/>
  <c r="H3204" i="3" s="1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W2842" i="4" s="1"/>
  <c r="H3200" i="3" s="1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W2838" i="4" s="1"/>
  <c r="H3196" i="3" s="1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W2834" i="4" s="1"/>
  <c r="H3192" i="3" s="1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W2828" i="4" s="1"/>
  <c r="H3186" i="3" s="1"/>
  <c r="J2828" i="4"/>
  <c r="I2828" i="4"/>
  <c r="H2828" i="4"/>
  <c r="G2828" i="4"/>
  <c r="F2828" i="4"/>
  <c r="E2828" i="4"/>
  <c r="D2828" i="4"/>
  <c r="C2828" i="4"/>
  <c r="U2828" i="4" s="1"/>
  <c r="F3186" i="3" s="1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Y2826" i="4" s="1"/>
  <c r="J3184" i="3" s="1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W2824" i="4" s="1"/>
  <c r="H2654" i="3" s="1"/>
  <c r="J2824" i="4"/>
  <c r="I2824" i="4"/>
  <c r="H2824" i="4"/>
  <c r="G2824" i="4"/>
  <c r="F2824" i="4"/>
  <c r="E2824" i="4"/>
  <c r="D2824" i="4"/>
  <c r="C2824" i="4"/>
  <c r="U2824" i="4" s="1"/>
  <c r="F2654" i="3" s="1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Y2822" i="4" s="1"/>
  <c r="J2429" i="3" s="1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U2819" i="4" s="1"/>
  <c r="F2652" i="3" s="1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U2813" i="4" s="1"/>
  <c r="F2646" i="3" s="1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W2812" i="4" s="1"/>
  <c r="H2645" i="3" s="1"/>
  <c r="J2812" i="4"/>
  <c r="I2812" i="4"/>
  <c r="H2812" i="4"/>
  <c r="G2812" i="4"/>
  <c r="F2812" i="4"/>
  <c r="E2812" i="4"/>
  <c r="D2812" i="4"/>
  <c r="C2812" i="4"/>
  <c r="U2812" i="4" s="1"/>
  <c r="F2645" i="3" s="1"/>
  <c r="B2812" i="4"/>
  <c r="S2811" i="4"/>
  <c r="R2811" i="4"/>
  <c r="Q2811" i="4"/>
  <c r="P2811" i="4"/>
  <c r="O2811" i="4"/>
  <c r="N2811" i="4"/>
  <c r="M2811" i="4"/>
  <c r="Y2811" i="4" s="1"/>
  <c r="J2644" i="3" s="1"/>
  <c r="L2811" i="4"/>
  <c r="K2811" i="4"/>
  <c r="J2811" i="4"/>
  <c r="I2811" i="4"/>
  <c r="H2811" i="4"/>
  <c r="G2811" i="4"/>
  <c r="F2811" i="4"/>
  <c r="X2811" i="4" s="1"/>
  <c r="I2644" i="3" s="1"/>
  <c r="E2811" i="4"/>
  <c r="W2811" i="4" s="1"/>
  <c r="H2644" i="3" s="1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T2809" i="4" s="1"/>
  <c r="E2642" i="3" s="1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Y2801" i="4" s="1"/>
  <c r="J2634" i="3" s="1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Y2797" i="4" s="1"/>
  <c r="J2630" i="3" s="1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Y2795" i="4" s="1"/>
  <c r="J2628" i="3" s="1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Y2793" i="4" s="1"/>
  <c r="J2626" i="3" s="1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Y2787" i="4" s="1"/>
  <c r="J2620" i="3" s="1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Y2770" i="4" s="1"/>
  <c r="J2603" i="3" s="1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Y2760" i="4" s="1"/>
  <c r="J2593" i="3" s="1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Y2752" i="4" s="1"/>
  <c r="J2585" i="3" s="1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Y2748" i="4" s="1"/>
  <c r="J2581" i="3" s="1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Y2744" i="4" s="1"/>
  <c r="J2577" i="3" s="1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U2744" i="4" s="1"/>
  <c r="F2577" i="3" s="1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W2690" i="4" s="1"/>
  <c r="H2523" i="3" s="1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Y2667" i="4" s="1"/>
  <c r="J2500" i="3" s="1"/>
  <c r="L2667" i="4"/>
  <c r="K2667" i="4"/>
  <c r="J2667" i="4"/>
  <c r="I2667" i="4"/>
  <c r="U2667" i="4" s="1"/>
  <c r="F2500" i="3" s="1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T2666" i="4" s="1"/>
  <c r="E2499" i="3" s="1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V2661" i="4" s="1"/>
  <c r="G2494" i="3" s="1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U2657" i="4" s="1"/>
  <c r="F2490" i="3" s="1"/>
  <c r="H2657" i="4"/>
  <c r="G2657" i="4"/>
  <c r="F2657" i="4"/>
  <c r="X2657" i="4" s="1"/>
  <c r="I2490" i="3" s="1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U2655" i="4" s="1"/>
  <c r="F2488" i="3" s="1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Y2653" i="4" s="1"/>
  <c r="J2485" i="3" s="1"/>
  <c r="L2653" i="4"/>
  <c r="K2653" i="4"/>
  <c r="J2653" i="4"/>
  <c r="I2653" i="4"/>
  <c r="U2653" i="4" s="1"/>
  <c r="F2485" i="3" s="1"/>
  <c r="H2653" i="4"/>
  <c r="G2653" i="4"/>
  <c r="F2653" i="4"/>
  <c r="X2653" i="4" s="1"/>
  <c r="I2485" i="3" s="1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X2652" i="4" s="1"/>
  <c r="I2484" i="3" s="1"/>
  <c r="K2652" i="4"/>
  <c r="J2652" i="4"/>
  <c r="I2652" i="4"/>
  <c r="H2652" i="4"/>
  <c r="T2652" i="4" s="1"/>
  <c r="E2484" i="3" s="1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Y2649" i="4" s="1"/>
  <c r="J2482" i="3" s="1"/>
  <c r="L2649" i="4"/>
  <c r="K2649" i="4"/>
  <c r="J2649" i="4"/>
  <c r="I2649" i="4"/>
  <c r="H2649" i="4"/>
  <c r="G2649" i="4"/>
  <c r="F2649" i="4"/>
  <c r="X2649" i="4" s="1"/>
  <c r="I2482" i="3" s="1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X2648" i="4" s="1"/>
  <c r="I2481" i="3" s="1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Y2645" i="4" s="1"/>
  <c r="J2477" i="3" s="1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X2644" i="4" s="1"/>
  <c r="I2476" i="3" s="1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Y2641" i="4" s="1"/>
  <c r="J2473" i="3" s="1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X2640" i="4" s="1"/>
  <c r="I2472" i="3" s="1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Y2637" i="4" s="1"/>
  <c r="J2469" i="3" s="1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X2636" i="4" s="1"/>
  <c r="I2468" i="3" s="1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Y2633" i="4" s="1"/>
  <c r="J2465" i="3" s="1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X2632" i="4" s="1"/>
  <c r="I2464" i="3" s="1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W2612" i="4" s="1"/>
  <c r="H2444" i="3" s="1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W2608" i="4" s="1"/>
  <c r="H2440" i="3" s="1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W2604" i="4" s="1"/>
  <c r="H2436" i="3" s="1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W2600" i="4" s="1"/>
  <c r="H2431" i="3" s="1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W2596" i="4" s="1"/>
  <c r="H2427" i="3" s="1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W2592" i="4" s="1"/>
  <c r="H3476" i="3" s="1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W2588" i="4" s="1"/>
  <c r="H3760" i="3" s="1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W2584" i="4" s="1"/>
  <c r="H3756" i="3" s="1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Y2579" i="4" s="1"/>
  <c r="J3751" i="3" s="1"/>
  <c r="L2579" i="4"/>
  <c r="K2579" i="4"/>
  <c r="J2579" i="4"/>
  <c r="V2579" i="4" s="1"/>
  <c r="G3751" i="3" s="1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Y2577" i="4" s="1"/>
  <c r="J3749" i="3" s="1"/>
  <c r="L2577" i="4"/>
  <c r="K2577" i="4"/>
  <c r="J2577" i="4"/>
  <c r="V2577" i="4" s="1"/>
  <c r="G3749" i="3" s="1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Y2575" i="4" s="1"/>
  <c r="J3747" i="3" s="1"/>
  <c r="L2575" i="4"/>
  <c r="K2575" i="4"/>
  <c r="J2575" i="4"/>
  <c r="V2575" i="4" s="1"/>
  <c r="G3747" i="3" s="1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Y2573" i="4" s="1"/>
  <c r="J3745" i="3" s="1"/>
  <c r="L2573" i="4"/>
  <c r="K2573" i="4"/>
  <c r="J2573" i="4"/>
  <c r="V2573" i="4" s="1"/>
  <c r="G3745" i="3" s="1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Y2571" i="4" s="1"/>
  <c r="J3743" i="3" s="1"/>
  <c r="L2571" i="4"/>
  <c r="K2571" i="4"/>
  <c r="J2571" i="4"/>
  <c r="V2571" i="4" s="1"/>
  <c r="G3743" i="3" s="1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Y2569" i="4" s="1"/>
  <c r="J3741" i="3" s="1"/>
  <c r="L2569" i="4"/>
  <c r="K2569" i="4"/>
  <c r="J2569" i="4"/>
  <c r="V2569" i="4" s="1"/>
  <c r="G3741" i="3" s="1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Y2567" i="4" s="1"/>
  <c r="J3739" i="3" s="1"/>
  <c r="L2567" i="4"/>
  <c r="K2567" i="4"/>
  <c r="J2567" i="4"/>
  <c r="V2567" i="4" s="1"/>
  <c r="G3739" i="3" s="1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Y2565" i="4" s="1"/>
  <c r="J3737" i="3" s="1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Y2563" i="4" s="1"/>
  <c r="J3735" i="3" s="1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Y2561" i="4" s="1"/>
  <c r="J3734" i="3" s="1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Y2559" i="4" s="1"/>
  <c r="J3731" i="3" s="1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Y2557" i="4" s="1"/>
  <c r="J3729" i="3" s="1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Y2555" i="4" s="1"/>
  <c r="J3727" i="3" s="1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Y2553" i="4" s="1"/>
  <c r="J3725" i="3" s="1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Y2551" i="4" s="1"/>
  <c r="J3723" i="3" s="1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Y2549" i="4" s="1"/>
  <c r="J3721" i="3" s="1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X2548" i="4" s="1"/>
  <c r="I3720" i="3" s="1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X2542" i="4" s="1"/>
  <c r="I3714" i="3" s="1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X2540" i="4" s="1"/>
  <c r="I3712" i="3" s="1"/>
  <c r="K2540" i="4"/>
  <c r="J2540" i="4"/>
  <c r="I2540" i="4"/>
  <c r="H2540" i="4"/>
  <c r="T2540" i="4" s="1"/>
  <c r="E3712" i="3" s="1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X2534" i="4" s="1"/>
  <c r="I3706" i="3" s="1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X2532" i="4" s="1"/>
  <c r="I3704" i="3" s="1"/>
  <c r="K2532" i="4"/>
  <c r="J2532" i="4"/>
  <c r="I2532" i="4"/>
  <c r="H2532" i="4"/>
  <c r="T2532" i="4" s="1"/>
  <c r="E3704" i="3" s="1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V2527" i="4" s="1"/>
  <c r="G3699" i="3" s="1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Y2526" i="4" s="1"/>
  <c r="J3698" i="3" s="1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V2515" i="4" s="1"/>
  <c r="G3686" i="3" s="1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V2511" i="4" s="1"/>
  <c r="G3687" i="3" s="1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Y2466" i="4" s="1"/>
  <c r="J3638" i="3" s="1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U2316" i="4" s="1"/>
  <c r="F3488" i="3" s="1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W2306" i="4" s="1"/>
  <c r="H3478" i="3" s="1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W2302" i="4" s="1"/>
  <c r="H3473" i="3" s="1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X2298" i="4" s="1"/>
  <c r="I3469" i="3" s="1"/>
  <c r="K2298" i="4"/>
  <c r="W2298" i="4" s="1"/>
  <c r="H3469" i="3" s="1"/>
  <c r="J2298" i="4"/>
  <c r="I2298" i="4"/>
  <c r="H2298" i="4"/>
  <c r="T2298" i="4" s="1"/>
  <c r="E3469" i="3" s="1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X2294" i="4" s="1"/>
  <c r="I3465" i="3" s="1"/>
  <c r="K2294" i="4"/>
  <c r="J2294" i="4"/>
  <c r="I2294" i="4"/>
  <c r="H2294" i="4"/>
  <c r="T2294" i="4" s="1"/>
  <c r="E3465" i="3" s="1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T2158" i="4" s="1"/>
  <c r="E745" i="3" s="1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X2148" i="4" s="1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X2068" i="4" s="1"/>
  <c r="I1490" i="3" s="1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X2062" i="4" s="1"/>
  <c r="I1483" i="3" s="1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T2060" i="4" s="1"/>
  <c r="E1481" i="3" s="1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U1712" i="4" s="1"/>
  <c r="F1133" i="3" s="1"/>
  <c r="B1712" i="4"/>
  <c r="S1711" i="4"/>
  <c r="R1711" i="4"/>
  <c r="Q1711" i="4"/>
  <c r="P1711" i="4"/>
  <c r="O1711" i="4"/>
  <c r="N1711" i="4"/>
  <c r="M1711" i="4"/>
  <c r="Y1711" i="4" s="1"/>
  <c r="J1132" i="3" s="1"/>
  <c r="L1711" i="4"/>
  <c r="K1711" i="4"/>
  <c r="J1711" i="4"/>
  <c r="I1711" i="4"/>
  <c r="U1711" i="4" s="1"/>
  <c r="F1132" i="3" s="1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U1708" i="4" s="1"/>
  <c r="F1129" i="3" s="1"/>
  <c r="B1708" i="4"/>
  <c r="S1707" i="4"/>
  <c r="R1707" i="4"/>
  <c r="Q1707" i="4"/>
  <c r="P1707" i="4"/>
  <c r="O1707" i="4"/>
  <c r="N1707" i="4"/>
  <c r="M1707" i="4"/>
  <c r="Y1707" i="4" s="1"/>
  <c r="J1128" i="3" s="1"/>
  <c r="L1707" i="4"/>
  <c r="K1707" i="4"/>
  <c r="J1707" i="4"/>
  <c r="I1707" i="4"/>
  <c r="U1707" i="4" s="1"/>
  <c r="F1128" i="3" s="1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Y1547" i="4" s="1"/>
  <c r="J404" i="3" s="1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Y1545" i="4" s="1"/>
  <c r="J402" i="3" s="1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U1544" i="4" s="1"/>
  <c r="F401" i="3" s="1"/>
  <c r="B1544" i="4"/>
  <c r="S1543" i="4"/>
  <c r="R1543" i="4"/>
  <c r="Q1543" i="4"/>
  <c r="P1543" i="4"/>
  <c r="O1543" i="4"/>
  <c r="N1543" i="4"/>
  <c r="M1543" i="4"/>
  <c r="Y1543" i="4" s="1"/>
  <c r="J400" i="3" s="1"/>
  <c r="L1543" i="4"/>
  <c r="K1543" i="4"/>
  <c r="J1543" i="4"/>
  <c r="I1543" i="4"/>
  <c r="H1543" i="4"/>
  <c r="G1543" i="4"/>
  <c r="F1543" i="4"/>
  <c r="E1543" i="4"/>
  <c r="W1543" i="4" s="1"/>
  <c r="H400" i="3" s="1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Y1542" i="4" s="1"/>
  <c r="J399" i="3" s="1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Y1489" i="4" s="1"/>
  <c r="J346" i="3" s="1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Y1439" i="4" s="1"/>
  <c r="J295" i="3" s="1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Y1435" i="4" s="1"/>
  <c r="J291" i="3" s="1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Y1431" i="4" s="1"/>
  <c r="J287" i="3" s="1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U1415" i="4" s="1"/>
  <c r="F271" i="3" s="1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U1414" i="4" s="1"/>
  <c r="F270" i="3" s="1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V1413" i="4" s="1"/>
  <c r="G269" i="3" s="1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Y1406" i="4" s="1"/>
  <c r="J262" i="3" s="1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V1403" i="4" s="1"/>
  <c r="G259" i="3" s="1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Y1399" i="4" s="1"/>
  <c r="J255" i="3" s="1"/>
  <c r="L1399" i="4"/>
  <c r="K1399" i="4"/>
  <c r="J1399" i="4"/>
  <c r="I1399" i="4"/>
  <c r="H1399" i="4"/>
  <c r="G1399" i="4"/>
  <c r="F1399" i="4"/>
  <c r="E1399" i="4"/>
  <c r="W1399" i="4" s="1"/>
  <c r="H255" i="3" s="1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Y1398" i="4" s="1"/>
  <c r="J254" i="3" s="1"/>
  <c r="F1398" i="4"/>
  <c r="E1398" i="4"/>
  <c r="D1398" i="4"/>
  <c r="C1398" i="4"/>
  <c r="B1398" i="4"/>
  <c r="S1397" i="4"/>
  <c r="R1397" i="4"/>
  <c r="X1397" i="4" s="1"/>
  <c r="I253" i="3" s="1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Y1396" i="4" s="1"/>
  <c r="J252" i="3" s="1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U1396" i="4" s="1"/>
  <c r="F252" i="3" s="1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W1395" i="4" s="1"/>
  <c r="H251" i="3" s="1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V1391" i="4" s="1"/>
  <c r="G247" i="3" s="1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V1389" i="4" s="1"/>
  <c r="G245" i="3" s="1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X1379" i="4" s="1"/>
  <c r="I235" i="3" s="1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V1376" i="4" s="1"/>
  <c r="G232" i="3" s="1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W1362" i="4" s="1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U1360" i="4" s="1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W1356" i="4" s="1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W1352" i="4" s="1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W1348" i="4" s="1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V1345" i="4" s="1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V1343" i="4" s="1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V1341" i="4" s="1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V1339" i="4" s="1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V1337" i="4" s="1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V1335" i="4" s="1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V1333" i="4" s="1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V1331" i="4" s="1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V1329" i="4" s="1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V1327" i="4" s="1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V1325" i="4" s="1"/>
  <c r="G3384" i="3" s="1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V1323" i="4" s="1"/>
  <c r="G3382" i="3" s="1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V1321" i="4" s="1"/>
  <c r="G3380" i="3" s="1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V1319" i="4" s="1"/>
  <c r="G3378" i="3" s="1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Y1315" i="4" s="1"/>
  <c r="J3374" i="3" s="1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X1314" i="4" s="1"/>
  <c r="I3373" i="3" s="1"/>
  <c r="K1314" i="4"/>
  <c r="W1314" i="4" s="1"/>
  <c r="H3373" i="3" s="1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V1313" i="4" s="1"/>
  <c r="G3372" i="3" s="1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Y1311" i="4" s="1"/>
  <c r="J3370" i="3" s="1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X1310" i="4" s="1"/>
  <c r="I3369" i="3" s="1"/>
  <c r="K1310" i="4"/>
  <c r="W1310" i="4" s="1"/>
  <c r="H3369" i="3" s="1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V1309" i="4" s="1"/>
  <c r="G3368" i="3" s="1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Y1307" i="4" s="1"/>
  <c r="J3366" i="3" s="1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X1306" i="4" s="1"/>
  <c r="I3365" i="3" s="1"/>
  <c r="K1306" i="4"/>
  <c r="W1306" i="4" s="1"/>
  <c r="H3365" i="3" s="1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V1305" i="4" s="1"/>
  <c r="G3364" i="3" s="1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W1302" i="4" s="1"/>
  <c r="H3361" i="3" s="1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V1301" i="4" s="1"/>
  <c r="G3360" i="3" s="1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W1300" i="4" s="1"/>
  <c r="H3359" i="3" s="1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X1299" i="4" s="1"/>
  <c r="I3358" i="3" s="1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T1281" i="4" s="1"/>
  <c r="E108" i="3" s="1"/>
  <c r="S1280" i="4"/>
  <c r="R1280" i="4"/>
  <c r="Q1280" i="4"/>
  <c r="P1280" i="4"/>
  <c r="O1280" i="4"/>
  <c r="N1280" i="4"/>
  <c r="M1280" i="4"/>
  <c r="L1280" i="4"/>
  <c r="X1280" i="4" s="1"/>
  <c r="I107" i="3" s="1"/>
  <c r="K1280" i="4"/>
  <c r="J1280" i="4"/>
  <c r="I1280" i="4"/>
  <c r="H1280" i="4"/>
  <c r="G1280" i="4"/>
  <c r="F1280" i="4"/>
  <c r="E1280" i="4"/>
  <c r="D1280" i="4"/>
  <c r="V1280" i="4" s="1"/>
  <c r="G107" i="3" s="1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X1278" i="4" s="1"/>
  <c r="I105" i="3" s="1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T1276" i="4" s="1"/>
  <c r="E103" i="3" s="1"/>
  <c r="G1276" i="4"/>
  <c r="F1276" i="4"/>
  <c r="E1276" i="4"/>
  <c r="D1276" i="4"/>
  <c r="V1276" i="4" s="1"/>
  <c r="G103" i="3" s="1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X1275" i="4" s="1"/>
  <c r="I102" i="3" s="1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X1270" i="4" s="1"/>
  <c r="I97" i="3" s="1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Y827" i="4" s="1"/>
  <c r="L827" i="4"/>
  <c r="K827" i="4"/>
  <c r="J827" i="4"/>
  <c r="I827" i="4"/>
  <c r="U827" i="4" s="1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T826" i="4" s="1"/>
  <c r="E2810" i="3" s="1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V824" i="4" s="1"/>
  <c r="C824" i="4"/>
  <c r="U824" i="4" s="1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V820" i="4" s="1"/>
  <c r="C820" i="4"/>
  <c r="B820" i="4"/>
  <c r="S819" i="4"/>
  <c r="R819" i="4"/>
  <c r="Q819" i="4"/>
  <c r="P819" i="4"/>
  <c r="O819" i="4"/>
  <c r="N819" i="4"/>
  <c r="M819" i="4"/>
  <c r="Y819" i="4" s="1"/>
  <c r="L819" i="4"/>
  <c r="K819" i="4"/>
  <c r="J819" i="4"/>
  <c r="I819" i="4"/>
  <c r="U819" i="4" s="1"/>
  <c r="H819" i="4"/>
  <c r="G819" i="4"/>
  <c r="F819" i="4"/>
  <c r="E819" i="4"/>
  <c r="W819" i="4" s="1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Y817" i="4" s="1"/>
  <c r="L817" i="4"/>
  <c r="K817" i="4"/>
  <c r="J817" i="4"/>
  <c r="I817" i="4"/>
  <c r="U817" i="4" s="1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V816" i="4" s="1"/>
  <c r="C816" i="4"/>
  <c r="B816" i="4"/>
  <c r="S815" i="4"/>
  <c r="R815" i="4"/>
  <c r="Q815" i="4"/>
  <c r="P815" i="4"/>
  <c r="O815" i="4"/>
  <c r="N815" i="4"/>
  <c r="M815" i="4"/>
  <c r="Y815" i="4" s="1"/>
  <c r="L815" i="4"/>
  <c r="K815" i="4"/>
  <c r="J815" i="4"/>
  <c r="I815" i="4"/>
  <c r="U815" i="4" s="1"/>
  <c r="H815" i="4"/>
  <c r="G815" i="4"/>
  <c r="F815" i="4"/>
  <c r="E815" i="4"/>
  <c r="W815" i="4" s="1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Y813" i="4" s="1"/>
  <c r="L813" i="4"/>
  <c r="K813" i="4"/>
  <c r="J813" i="4"/>
  <c r="I813" i="4"/>
  <c r="U813" i="4" s="1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V812" i="4" s="1"/>
  <c r="C812" i="4"/>
  <c r="B812" i="4"/>
  <c r="S811" i="4"/>
  <c r="R811" i="4"/>
  <c r="Q811" i="4"/>
  <c r="P811" i="4"/>
  <c r="O811" i="4"/>
  <c r="N811" i="4"/>
  <c r="M811" i="4"/>
  <c r="Y811" i="4" s="1"/>
  <c r="L811" i="4"/>
  <c r="K811" i="4"/>
  <c r="J811" i="4"/>
  <c r="I811" i="4"/>
  <c r="U811" i="4" s="1"/>
  <c r="H811" i="4"/>
  <c r="G811" i="4"/>
  <c r="F811" i="4"/>
  <c r="E811" i="4"/>
  <c r="W811" i="4" s="1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Y809" i="4" s="1"/>
  <c r="L809" i="4"/>
  <c r="K809" i="4"/>
  <c r="J809" i="4"/>
  <c r="I809" i="4"/>
  <c r="U809" i="4" s="1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V808" i="4" s="1"/>
  <c r="C808" i="4"/>
  <c r="B808" i="4"/>
  <c r="S807" i="4"/>
  <c r="R807" i="4"/>
  <c r="Q807" i="4"/>
  <c r="P807" i="4"/>
  <c r="O807" i="4"/>
  <c r="N807" i="4"/>
  <c r="M807" i="4"/>
  <c r="Y807" i="4" s="1"/>
  <c r="L807" i="4"/>
  <c r="K807" i="4"/>
  <c r="J807" i="4"/>
  <c r="I807" i="4"/>
  <c r="U807" i="4" s="1"/>
  <c r="H807" i="4"/>
  <c r="G807" i="4"/>
  <c r="F807" i="4"/>
  <c r="E807" i="4"/>
  <c r="W807" i="4" s="1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Y806" i="4" s="1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V805" i="4" s="1"/>
  <c r="I805" i="4"/>
  <c r="H805" i="4"/>
  <c r="G805" i="4"/>
  <c r="F805" i="4"/>
  <c r="E805" i="4"/>
  <c r="D805" i="4"/>
  <c r="C805" i="4"/>
  <c r="B805" i="4"/>
  <c r="T805" i="4" s="1"/>
  <c r="E2771" i="3" s="1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T802" i="4" s="1"/>
  <c r="E2768" i="3" s="1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Y800" i="4" s="1"/>
  <c r="J2766" i="3" s="1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Y798" i="4" s="1"/>
  <c r="J2764" i="3" s="1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X797" i="4" s="1"/>
  <c r="I2763" i="3" s="1"/>
  <c r="K797" i="4"/>
  <c r="J797" i="4"/>
  <c r="I797" i="4"/>
  <c r="H797" i="4"/>
  <c r="G797" i="4"/>
  <c r="Y797" i="4" s="1"/>
  <c r="J2763" i="3" s="1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X795" i="4" s="1"/>
  <c r="I2761" i="3" s="1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Y792" i="4" s="1"/>
  <c r="J2758" i="3" s="1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X789" i="4" s="1"/>
  <c r="I2755" i="3" s="1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W788" i="4" s="1"/>
  <c r="H2754" i="3" s="1"/>
  <c r="J788" i="4"/>
  <c r="I788" i="4"/>
  <c r="H788" i="4"/>
  <c r="G788" i="4"/>
  <c r="Y788" i="4" s="1"/>
  <c r="J2754" i="3" s="1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X787" i="4" s="1"/>
  <c r="I2753" i="3" s="1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Y785" i="4" s="1"/>
  <c r="J2751" i="3" s="1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W782" i="4" s="1"/>
  <c r="H2748" i="3" s="1"/>
  <c r="J782" i="4"/>
  <c r="I782" i="4"/>
  <c r="H782" i="4"/>
  <c r="G782" i="4"/>
  <c r="F782" i="4"/>
  <c r="E782" i="4"/>
  <c r="D782" i="4"/>
  <c r="C782" i="4"/>
  <c r="U782" i="4" s="1"/>
  <c r="F2748" i="3" s="1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W780" i="4" s="1"/>
  <c r="H2746" i="3" s="1"/>
  <c r="J780" i="4"/>
  <c r="I780" i="4"/>
  <c r="H780" i="4"/>
  <c r="G780" i="4"/>
  <c r="Y780" i="4" s="1"/>
  <c r="J2746" i="3" s="1"/>
  <c r="F780" i="4"/>
  <c r="E780" i="4"/>
  <c r="D780" i="4"/>
  <c r="C780" i="4"/>
  <c r="B780" i="4"/>
  <c r="S779" i="4"/>
  <c r="R779" i="4"/>
  <c r="Q779" i="4"/>
  <c r="P779" i="4"/>
  <c r="O779" i="4"/>
  <c r="N779" i="4"/>
  <c r="M779" i="4"/>
  <c r="Y779" i="4" s="1"/>
  <c r="J2745" i="3" s="1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Y777" i="4" s="1"/>
  <c r="J2743" i="3" s="1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Y775" i="4" s="1"/>
  <c r="J2741" i="3" s="1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X725" i="4" s="1"/>
  <c r="I704" i="3" s="1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V724" i="4" s="1"/>
  <c r="G703" i="3" s="1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X561" i="4" s="1"/>
  <c r="I2340" i="3" s="1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T559" i="4" s="1"/>
  <c r="E2338" i="3" s="1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X547" i="4" s="1"/>
  <c r="I2326" i="3" s="1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V544" i="4" s="1"/>
  <c r="G2323" i="3" s="1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V540" i="4" s="1"/>
  <c r="G2320" i="3" s="1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X527" i="4" s="1"/>
  <c r="I2307" i="3" s="1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X523" i="4" s="1"/>
  <c r="I2302" i="3" s="1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Y509" i="4" s="1"/>
  <c r="J2287" i="3" s="1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Y497" i="4" s="1"/>
  <c r="J2276" i="3" s="1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Y481" i="4" s="1"/>
  <c r="J2260" i="3" s="1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Y477" i="4" s="1"/>
  <c r="J2256" i="3" s="1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Y465" i="4" s="1"/>
  <c r="J2244" i="3" s="1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Y455" i="4" s="1"/>
  <c r="J2234" i="3" s="1"/>
  <c r="L455" i="4"/>
  <c r="K455" i="4"/>
  <c r="J455" i="4"/>
  <c r="V455" i="4" s="1"/>
  <c r="G2234" i="3" s="1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V449" i="4" s="1"/>
  <c r="G2228" i="3" s="1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T381" i="4" s="1"/>
  <c r="E979" i="3" s="1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T377" i="4" s="1"/>
  <c r="E975" i="3" s="1"/>
  <c r="S376" i="4"/>
  <c r="R376" i="4"/>
  <c r="Q376" i="4"/>
  <c r="P376" i="4"/>
  <c r="O376" i="4"/>
  <c r="N376" i="4"/>
  <c r="M376" i="4"/>
  <c r="L376" i="4"/>
  <c r="X376" i="4" s="1"/>
  <c r="I974" i="3" s="1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X367" i="4" s="1"/>
  <c r="I965" i="3" s="1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W358" i="4" s="1"/>
  <c r="H956" i="3" s="1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X356" i="4" s="1"/>
  <c r="I954" i="3" s="1"/>
  <c r="K356" i="4"/>
  <c r="W356" i="4" s="1"/>
  <c r="H954" i="3" s="1"/>
  <c r="J356" i="4"/>
  <c r="I356" i="4"/>
  <c r="H356" i="4"/>
  <c r="G356" i="4"/>
  <c r="F356" i="4"/>
  <c r="E356" i="4"/>
  <c r="D356" i="4"/>
  <c r="V356" i="4" s="1"/>
  <c r="G954" i="3" s="1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W354" i="4" s="1"/>
  <c r="H952" i="3" s="1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X350" i="4" s="1"/>
  <c r="I948" i="3" s="1"/>
  <c r="K350" i="4"/>
  <c r="W350" i="4" s="1"/>
  <c r="H948" i="3" s="1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T349" i="4" s="1"/>
  <c r="E947" i="3" s="1"/>
  <c r="S348" i="4"/>
  <c r="R348" i="4"/>
  <c r="Q348" i="4"/>
  <c r="P348" i="4"/>
  <c r="O348" i="4"/>
  <c r="N348" i="4"/>
  <c r="M348" i="4"/>
  <c r="L348" i="4"/>
  <c r="X348" i="4" s="1"/>
  <c r="I946" i="3" s="1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W344" i="4" s="1"/>
  <c r="H942" i="3" s="1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X343" i="4" s="1"/>
  <c r="I941" i="3" s="1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W342" i="4" s="1"/>
  <c r="H940" i="3" s="1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W340" i="4" s="1"/>
  <c r="H938" i="3" s="1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W338" i="4" s="1"/>
  <c r="H936" i="3" s="1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W336" i="4" s="1"/>
  <c r="H934" i="3" s="1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W334" i="4" s="1"/>
  <c r="H933" i="3" s="1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W332" i="4" s="1"/>
  <c r="H930" i="3" s="1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W330" i="4" s="1"/>
  <c r="H928" i="3" s="1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W328" i="4" s="1"/>
  <c r="H926" i="3" s="1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W326" i="4" s="1"/>
  <c r="H924" i="3" s="1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W324" i="4" s="1"/>
  <c r="H922" i="3" s="1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W322" i="4" s="1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W320" i="4" s="1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W318" i="4" s="1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W316" i="4" s="1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W314" i="4" s="1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W312" i="4" s="1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W310" i="4" s="1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W308" i="4" s="1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W306" i="4" s="1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W304" i="4" s="1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W298" i="4" s="1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Y295" i="4" s="1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W290" i="4" s="1"/>
  <c r="H3836" i="3" s="1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Y287" i="4" s="1"/>
  <c r="J3834" i="3" s="1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X285" i="4" s="1"/>
  <c r="I3831" i="3" s="1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W282" i="4" s="1"/>
  <c r="H3828" i="3" s="1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Y279" i="4" s="1"/>
  <c r="J3825" i="3" s="1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W269" i="4" s="1"/>
  <c r="H3816" i="3" s="1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U138" i="4" s="1"/>
  <c r="F1773" i="3" s="1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W137" i="4" s="1"/>
  <c r="H1772" i="3" s="1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Y136" i="4" s="1"/>
  <c r="J1771" i="3" s="1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W134" i="4" s="1"/>
  <c r="H1769" i="3" s="1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W133" i="4" s="1"/>
  <c r="H1768" i="3" s="1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Y123" i="4" s="1"/>
  <c r="J1758" i="3" s="1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Y71" i="4" s="1"/>
  <c r="J144" i="3" s="1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Y43" i="4" s="1"/>
  <c r="J20" i="3" s="1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Y39" i="4" s="1"/>
  <c r="J16" i="3" s="1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Y258" i="4" l="1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H3844" i="3"/>
  <c r="J533" i="3"/>
  <c r="H541" i="3"/>
  <c r="H3852" i="3"/>
  <c r="H545" i="3"/>
  <c r="H3856" i="3"/>
  <c r="H549" i="3"/>
  <c r="H3860" i="3"/>
  <c r="H553" i="3"/>
  <c r="H3864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H3854" i="3"/>
  <c r="Y308" i="4"/>
  <c r="U312" i="4"/>
  <c r="H547" i="3"/>
  <c r="H3858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G3596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Y1337" i="4"/>
  <c r="U1341" i="4"/>
  <c r="W1341" i="4"/>
  <c r="Y1343" i="4"/>
  <c r="U1345" i="4"/>
  <c r="W1345" i="4"/>
  <c r="Y1347" i="4"/>
  <c r="Y1351" i="4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U1347" i="4"/>
  <c r="W1347" i="4"/>
  <c r="U1351" i="4"/>
  <c r="W1351" i="4"/>
  <c r="U1355" i="4"/>
  <c r="W1355" i="4"/>
  <c r="W1359" i="4"/>
  <c r="X1361" i="4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U1812" i="4"/>
  <c r="Y1813" i="4"/>
  <c r="U1814" i="4"/>
  <c r="Y1815" i="4"/>
  <c r="U1816" i="4"/>
  <c r="Y1817" i="4"/>
  <c r="U1818" i="4"/>
  <c r="Y1819" i="4"/>
  <c r="U1820" i="4"/>
  <c r="Y1821" i="4"/>
  <c r="U1822" i="4"/>
  <c r="Y1823" i="4"/>
  <c r="U1824" i="4"/>
  <c r="Y1825" i="4"/>
  <c r="U1826" i="4"/>
  <c r="Y1827" i="4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X2132" i="4"/>
  <c r="V2133" i="4"/>
  <c r="T2134" i="4"/>
  <c r="E1556" i="3" s="1"/>
  <c r="V2137" i="4"/>
  <c r="X2137" i="4"/>
  <c r="T2138" i="4"/>
  <c r="E1559" i="3" s="1"/>
  <c r="V2141" i="4"/>
  <c r="X2141" i="4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W680" i="4"/>
  <c r="T681" i="4"/>
  <c r="E660" i="3" s="1"/>
  <c r="V681" i="4"/>
  <c r="X681" i="4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W679" i="4"/>
  <c r="T680" i="4"/>
  <c r="E659" i="3" s="1"/>
  <c r="V680" i="4"/>
  <c r="X680" i="4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U1359" i="4"/>
  <c r="V1362" i="4"/>
  <c r="W1365" i="4"/>
  <c r="Y1367" i="4"/>
  <c r="X1372" i="4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T1334" i="4"/>
  <c r="E3393" i="3" s="1"/>
  <c r="V1334" i="4"/>
  <c r="X1336" i="4"/>
  <c r="T1338" i="4"/>
  <c r="E195" i="3" s="1"/>
  <c r="V1338" i="4"/>
  <c r="X1340" i="4"/>
  <c r="T1342" i="4"/>
  <c r="E199" i="3" s="1"/>
  <c r="V1342" i="4"/>
  <c r="X1344" i="4"/>
  <c r="T1346" i="4"/>
  <c r="E202" i="3" s="1"/>
  <c r="V1346" i="4"/>
  <c r="T1349" i="4"/>
  <c r="E205" i="3" s="1"/>
  <c r="Y1350" i="4"/>
  <c r="X1353" i="4"/>
  <c r="U1354" i="4"/>
  <c r="F210" i="3" s="1"/>
  <c r="W1354" i="4"/>
  <c r="T1357" i="4"/>
  <c r="E213" i="3" s="1"/>
  <c r="Y1358" i="4"/>
  <c r="W1361" i="4"/>
  <c r="U1362" i="4"/>
  <c r="W1363" i="4"/>
  <c r="T1364" i="4"/>
  <c r="E220" i="3" s="1"/>
  <c r="V1364" i="4"/>
  <c r="G220" i="3" s="1"/>
  <c r="X1370" i="4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U1330" i="4"/>
  <c r="W1330" i="4"/>
  <c r="Y1330" i="4"/>
  <c r="U1334" i="4"/>
  <c r="W1334" i="4"/>
  <c r="Y1334" i="4"/>
  <c r="U1338" i="4"/>
  <c r="F195" i="3" s="1"/>
  <c r="W1338" i="4"/>
  <c r="Y1338" i="4"/>
  <c r="Y1340" i="4"/>
  <c r="U1342" i="4"/>
  <c r="W1342" i="4"/>
  <c r="Y1344" i="4"/>
  <c r="U1346" i="4"/>
  <c r="W1346" i="4"/>
  <c r="H202" i="3" s="1"/>
  <c r="X1348" i="4"/>
  <c r="U1349" i="4"/>
  <c r="W1349" i="4"/>
  <c r="T1352" i="4"/>
  <c r="E208" i="3" s="1"/>
  <c r="Y1353" i="4"/>
  <c r="X1356" i="4"/>
  <c r="U1357" i="4"/>
  <c r="W1357" i="4"/>
  <c r="H213" i="3" s="1"/>
  <c r="U1364" i="4"/>
  <c r="Y1365" i="4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T1335" i="4"/>
  <c r="E3394" i="3" s="1"/>
  <c r="X1337" i="4"/>
  <c r="I3396" i="3" s="1"/>
  <c r="T1339" i="4"/>
  <c r="E196" i="3" s="1"/>
  <c r="X1341" i="4"/>
  <c r="T1343" i="4"/>
  <c r="E298" i="3" s="1"/>
  <c r="X1345" i="4"/>
  <c r="T1347" i="4"/>
  <c r="E203" i="3" s="1"/>
  <c r="Y1348" i="4"/>
  <c r="X1351" i="4"/>
  <c r="U1352" i="4"/>
  <c r="F208" i="3" s="1"/>
  <c r="T1355" i="4"/>
  <c r="E211" i="3" s="1"/>
  <c r="Y1356" i="4"/>
  <c r="X1359" i="4"/>
  <c r="Y1361" i="4"/>
  <c r="U1361" i="4"/>
  <c r="Y1363" i="4"/>
  <c r="V1365" i="4"/>
  <c r="W1366" i="4"/>
  <c r="H222" i="3" s="1"/>
  <c r="Y1368" i="4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U1335" i="4"/>
  <c r="Y1335" i="4"/>
  <c r="U1339" i="4"/>
  <c r="Y1339" i="4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X1328" i="4"/>
  <c r="T1332" i="4"/>
  <c r="E3391" i="3" s="1"/>
  <c r="V1332" i="4"/>
  <c r="X1332" i="4"/>
  <c r="X1334" i="4"/>
  <c r="T1336" i="4"/>
  <c r="E3395" i="3" s="1"/>
  <c r="V1336" i="4"/>
  <c r="X1338" i="4"/>
  <c r="T1340" i="4"/>
  <c r="E197" i="3" s="1"/>
  <c r="V1340" i="4"/>
  <c r="X1342" i="4"/>
  <c r="T1344" i="4"/>
  <c r="E200" i="3" s="1"/>
  <c r="V1344" i="4"/>
  <c r="X1346" i="4"/>
  <c r="X1349" i="4"/>
  <c r="U1350" i="4"/>
  <c r="W1350" i="4"/>
  <c r="T1353" i="4"/>
  <c r="E209" i="3" s="1"/>
  <c r="Y1354" i="4"/>
  <c r="X1357" i="4"/>
  <c r="U1358" i="4"/>
  <c r="W1358" i="4"/>
  <c r="H214" i="3" s="1"/>
  <c r="X1364" i="4"/>
  <c r="U1372" i="4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U1332" i="4"/>
  <c r="W1332" i="4"/>
  <c r="Y1332" i="4"/>
  <c r="U1336" i="4"/>
  <c r="W1336" i="4"/>
  <c r="Y1336" i="4"/>
  <c r="U1340" i="4"/>
  <c r="F197" i="3" s="1"/>
  <c r="W1340" i="4"/>
  <c r="Y1342" i="4"/>
  <c r="U1344" i="4"/>
  <c r="W1344" i="4"/>
  <c r="Y1346" i="4"/>
  <c r="T1348" i="4"/>
  <c r="E204" i="3" s="1"/>
  <c r="Y1349" i="4"/>
  <c r="X1352" i="4"/>
  <c r="I208" i="3" s="1"/>
  <c r="U1353" i="4"/>
  <c r="W1353" i="4"/>
  <c r="T1356" i="4"/>
  <c r="E212" i="3" s="1"/>
  <c r="Y1357" i="4"/>
  <c r="X1360" i="4"/>
  <c r="X1362" i="4"/>
  <c r="V1363" i="4"/>
  <c r="U1365" i="4"/>
  <c r="F221" i="3" s="1"/>
  <c r="W1367" i="4"/>
  <c r="V1368" i="4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T1418" i="4"/>
  <c r="E274" i="3" s="1"/>
  <c r="V1418" i="4"/>
  <c r="G274" i="3" s="1"/>
  <c r="X1418" i="4"/>
  <c r="Y1419" i="4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U1507" i="4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T1419" i="4"/>
  <c r="E275" i="3" s="1"/>
  <c r="V1419" i="4"/>
  <c r="X1419" i="4"/>
  <c r="Y1420" i="4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Y1615" i="4"/>
  <c r="V1616" i="4"/>
  <c r="G475" i="3" s="1"/>
  <c r="X1616" i="4"/>
  <c r="T1617" i="4"/>
  <c r="E476" i="3" s="1"/>
  <c r="X1618" i="4"/>
  <c r="W1619" i="4"/>
  <c r="T1620" i="4"/>
  <c r="E477" i="3" s="1"/>
  <c r="U1622" i="4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Y1607" i="4"/>
  <c r="U1612" i="4"/>
  <c r="Y1613" i="4"/>
  <c r="U1614" i="4"/>
  <c r="T1615" i="4"/>
  <c r="E471" i="3" s="1"/>
  <c r="W1616" i="4"/>
  <c r="H475" i="3" s="1"/>
  <c r="Y1618" i="4"/>
  <c r="X1621" i="4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U1610" i="4"/>
  <c r="Y1611" i="4"/>
  <c r="J468" i="3" s="1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Y1616" i="4"/>
  <c r="U1620" i="4"/>
  <c r="F477" i="3" s="1"/>
  <c r="X1622" i="4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U1615" i="4"/>
  <c r="T1616" i="4"/>
  <c r="E475" i="3" s="1"/>
  <c r="X1617" i="4"/>
  <c r="T1618" i="4"/>
  <c r="E472" i="3" s="1"/>
  <c r="V1618" i="4"/>
  <c r="Y1619" i="4"/>
  <c r="V1620" i="4"/>
  <c r="X1620" i="4"/>
  <c r="W1621" i="4"/>
  <c r="Y1622" i="4"/>
  <c r="T1624" i="4"/>
  <c r="E481" i="3" s="1"/>
  <c r="V1624" i="4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T1611" i="4"/>
  <c r="E468" i="3" s="1"/>
  <c r="Y1612" i="4"/>
  <c r="J469" i="3" s="1"/>
  <c r="U1613" i="4"/>
  <c r="Y1614" i="4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U1969" i="4"/>
  <c r="Y1970" i="4"/>
  <c r="U1971" i="4"/>
  <c r="Y1972" i="4"/>
  <c r="U1973" i="4"/>
  <c r="Y1974" i="4"/>
  <c r="U1975" i="4"/>
  <c r="Y1976" i="4"/>
  <c r="U1977" i="4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T1970" i="4"/>
  <c r="E1392" i="3" s="1"/>
  <c r="X1971" i="4"/>
  <c r="I1393" i="3" s="1"/>
  <c r="T1972" i="4"/>
  <c r="E1394" i="3" s="1"/>
  <c r="X1973" i="4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U2126" i="4"/>
  <c r="W2126" i="4"/>
  <c r="H1548" i="3" s="1"/>
  <c r="Y2128" i="4"/>
  <c r="U2130" i="4"/>
  <c r="W2130" i="4"/>
  <c r="Y2132" i="4"/>
  <c r="U2134" i="4"/>
  <c r="W2134" i="4"/>
  <c r="U2138" i="4"/>
  <c r="W2138" i="4"/>
  <c r="H1559" i="3" s="1"/>
  <c r="Y2138" i="4"/>
  <c r="U2142" i="4"/>
  <c r="W2142" i="4"/>
  <c r="H729" i="3" s="1"/>
  <c r="Y2142" i="4"/>
  <c r="Y2144" i="4"/>
  <c r="U2146" i="4"/>
  <c r="W2146" i="4"/>
  <c r="W2148" i="4"/>
  <c r="H735" i="3" s="1"/>
  <c r="Y2150" i="4"/>
  <c r="U2151" i="4"/>
  <c r="T2152" i="4"/>
  <c r="E739" i="3" s="1"/>
  <c r="W2158" i="4"/>
  <c r="W2162" i="4"/>
  <c r="U2164" i="4"/>
  <c r="V2167" i="4"/>
  <c r="V2169" i="4"/>
  <c r="G756" i="3" s="1"/>
  <c r="U2172" i="4"/>
  <c r="Y2172" i="4"/>
  <c r="W2174" i="4"/>
  <c r="T2175" i="4"/>
  <c r="E762" i="3" s="1"/>
  <c r="W2177" i="4"/>
  <c r="T2178" i="4"/>
  <c r="E765" i="3" s="1"/>
  <c r="V2180" i="4"/>
  <c r="U2183" i="4"/>
  <c r="F770" i="3" s="1"/>
  <c r="W2183" i="4"/>
  <c r="Y2183" i="4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X2129" i="4"/>
  <c r="T2131" i="4"/>
  <c r="E1553" i="3" s="1"/>
  <c r="X2133" i="4"/>
  <c r="V2134" i="4"/>
  <c r="T2135" i="4"/>
  <c r="E1339" i="3" s="1"/>
  <c r="V2138" i="4"/>
  <c r="X2138" i="4"/>
  <c r="T2139" i="4"/>
  <c r="E1560" i="3" s="1"/>
  <c r="V2142" i="4"/>
  <c r="X2142" i="4"/>
  <c r="T2143" i="4"/>
  <c r="E730" i="3" s="1"/>
  <c r="V2146" i="4"/>
  <c r="X2146" i="4"/>
  <c r="T2149" i="4"/>
  <c r="E736" i="3" s="1"/>
  <c r="V2154" i="4"/>
  <c r="X2154" i="4"/>
  <c r="V2157" i="4"/>
  <c r="V2161" i="4"/>
  <c r="G748" i="3" s="1"/>
  <c r="V2164" i="4"/>
  <c r="W2167" i="4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Y2170" i="4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T2132" i="4"/>
  <c r="E1554" i="3" s="1"/>
  <c r="X2134" i="4"/>
  <c r="I1556" i="3" s="1"/>
  <c r="V2135" i="4"/>
  <c r="T2136" i="4"/>
  <c r="E1557" i="3" s="1"/>
  <c r="X2136" i="4"/>
  <c r="V2139" i="4"/>
  <c r="X2139" i="4"/>
  <c r="I1560" i="3" s="1"/>
  <c r="T2140" i="4"/>
  <c r="E727" i="3" s="1"/>
  <c r="V2143" i="4"/>
  <c r="X2143" i="4"/>
  <c r="T2144" i="4"/>
  <c r="E731" i="3" s="1"/>
  <c r="V2147" i="4"/>
  <c r="X2149" i="4"/>
  <c r="T2150" i="4"/>
  <c r="E737" i="3" s="1"/>
  <c r="U2152" i="4"/>
  <c r="V2156" i="4"/>
  <c r="V2160" i="4"/>
  <c r="U2163" i="4"/>
  <c r="F750" i="3" s="1"/>
  <c r="V2166" i="4"/>
  <c r="T2168" i="4"/>
  <c r="E755" i="3" s="1"/>
  <c r="V2170" i="4"/>
  <c r="U2173" i="4"/>
  <c r="Y2173" i="4"/>
  <c r="W2175" i="4"/>
  <c r="T2176" i="4"/>
  <c r="E763" i="3" s="1"/>
  <c r="X2176" i="4"/>
  <c r="I763" i="3" s="1"/>
  <c r="W2178" i="4"/>
  <c r="T2179" i="4"/>
  <c r="E766" i="3" s="1"/>
  <c r="V2181" i="4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W2128" i="4"/>
  <c r="H1550" i="3" s="1"/>
  <c r="Y2130" i="4"/>
  <c r="U2132" i="4"/>
  <c r="W2132" i="4"/>
  <c r="Y2134" i="4"/>
  <c r="U2136" i="4"/>
  <c r="F1557" i="3" s="1"/>
  <c r="W2136" i="4"/>
  <c r="U2140" i="4"/>
  <c r="W2140" i="4"/>
  <c r="Y2140" i="4"/>
  <c r="U2144" i="4"/>
  <c r="W2144" i="4"/>
  <c r="Y2146" i="4"/>
  <c r="W2149" i="4"/>
  <c r="U2150" i="4"/>
  <c r="Y2151" i="4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T2125" i="4"/>
  <c r="E1547" i="3" s="1"/>
  <c r="V2125" i="4"/>
  <c r="X2127" i="4"/>
  <c r="T2129" i="4"/>
  <c r="E1551" i="3" s="1"/>
  <c r="V2129" i="4"/>
  <c r="X2131" i="4"/>
  <c r="V2132" i="4"/>
  <c r="T2133" i="4"/>
  <c r="E1555" i="3" s="1"/>
  <c r="V2136" i="4"/>
  <c r="T2137" i="4"/>
  <c r="E1558" i="3" s="1"/>
  <c r="V2140" i="4"/>
  <c r="X2140" i="4"/>
  <c r="T2141" i="4"/>
  <c r="E728" i="3" s="1"/>
  <c r="V2144" i="4"/>
  <c r="X2144" i="4"/>
  <c r="T2145" i="4"/>
  <c r="E732" i="3" s="1"/>
  <c r="T2148" i="4"/>
  <c r="E735" i="3" s="1"/>
  <c r="V2150" i="4"/>
  <c r="T2153" i="4"/>
  <c r="E740" i="3" s="1"/>
  <c r="X2153" i="4"/>
  <c r="T2154" i="4"/>
  <c r="E741" i="3" s="1"/>
  <c r="V2155" i="4"/>
  <c r="G742" i="3" s="1"/>
  <c r="V2159" i="4"/>
  <c r="W2163" i="4"/>
  <c r="U2165" i="4"/>
  <c r="V2168" i="4"/>
  <c r="U2171" i="4"/>
  <c r="Y2171" i="4"/>
  <c r="W2173" i="4"/>
  <c r="T2174" i="4"/>
  <c r="E761" i="3" s="1"/>
  <c r="V2176" i="4"/>
  <c r="T2177" i="4"/>
  <c r="E764" i="3" s="1"/>
  <c r="V2179" i="4"/>
  <c r="U2182" i="4"/>
  <c r="W2182" i="4"/>
  <c r="Y2182" i="4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U2125" i="4"/>
  <c r="W2125" i="4"/>
  <c r="Y2127" i="4"/>
  <c r="U2129" i="4"/>
  <c r="W2129" i="4"/>
  <c r="Y2131" i="4"/>
  <c r="J1553" i="3" s="1"/>
  <c r="U2133" i="4"/>
  <c r="W2133" i="4"/>
  <c r="Y2135" i="4"/>
  <c r="U2137" i="4"/>
  <c r="W2137" i="4"/>
  <c r="Y2137" i="4"/>
  <c r="U2141" i="4"/>
  <c r="Y2141" i="4"/>
  <c r="U2145" i="4"/>
  <c r="W2145" i="4"/>
  <c r="Y2147" i="4"/>
  <c r="Y2149" i="4"/>
  <c r="U2153" i="4"/>
  <c r="Y2153" i="4"/>
  <c r="W2155" i="4"/>
  <c r="W2159" i="4"/>
  <c r="U2162" i="4"/>
  <c r="V2165" i="4"/>
  <c r="W2168" i="4"/>
  <c r="T2169" i="4"/>
  <c r="E756" i="3" s="1"/>
  <c r="V2171" i="4"/>
  <c r="U2174" i="4"/>
  <c r="Y2174" i="4"/>
  <c r="W2176" i="4"/>
  <c r="H763" i="3" s="1"/>
  <c r="U2177" i="4"/>
  <c r="W2179" i="4"/>
  <c r="T2180" i="4"/>
  <c r="E767" i="3" s="1"/>
  <c r="V2182" i="4"/>
  <c r="U2185" i="4"/>
  <c r="W2185" i="4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Y2948" i="4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T2947" i="4"/>
  <c r="E3305" i="3" s="1"/>
  <c r="V2947" i="4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Y2946" i="4"/>
  <c r="U2947" i="4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Y3108" i="4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Y3165" i="4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917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919" i="3"/>
  <c r="H556" i="3"/>
  <c r="I919" i="3"/>
  <c r="I556" i="3"/>
  <c r="J919" i="3"/>
  <c r="J556" i="3"/>
  <c r="F920" i="3"/>
  <c r="F557" i="3"/>
  <c r="G920" i="3"/>
  <c r="G557" i="3"/>
  <c r="H920" i="3"/>
  <c r="H557" i="3"/>
  <c r="I920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2269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2318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655" i="3"/>
  <c r="G911" i="3"/>
  <c r="I655" i="3"/>
  <c r="I911" i="3"/>
  <c r="J655" i="3"/>
  <c r="J911" i="3"/>
  <c r="F656" i="3"/>
  <c r="F912" i="3"/>
  <c r="H656" i="3"/>
  <c r="H912" i="3"/>
  <c r="G656" i="3"/>
  <c r="G912" i="3"/>
  <c r="I656" i="3"/>
  <c r="I912" i="3"/>
  <c r="J656" i="3"/>
  <c r="J912" i="3"/>
  <c r="F657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659" i="3"/>
  <c r="I915" i="3"/>
  <c r="J659" i="3"/>
  <c r="J915" i="3"/>
  <c r="F916" i="3"/>
  <c r="H660" i="3"/>
  <c r="H916" i="3"/>
  <c r="G660" i="3"/>
  <c r="G916" i="3"/>
  <c r="I660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279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2815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2818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3385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3387" i="3"/>
  <c r="G1563" i="3"/>
  <c r="H1563" i="3"/>
  <c r="I3387" i="3"/>
  <c r="I1563" i="3"/>
  <c r="J3387" i="3"/>
  <c r="J1563" i="3"/>
  <c r="F3389" i="3"/>
  <c r="F1564" i="3"/>
  <c r="G3389" i="3"/>
  <c r="G1564" i="3"/>
  <c r="H3389" i="3"/>
  <c r="H1564" i="3"/>
  <c r="I3389" i="3"/>
  <c r="I1564" i="3"/>
  <c r="J3389" i="3"/>
  <c r="J1564" i="3"/>
  <c r="F3388" i="3"/>
  <c r="F1565" i="3"/>
  <c r="G3388" i="3"/>
  <c r="G1565" i="3"/>
  <c r="H3388" i="3"/>
  <c r="H1565" i="3"/>
  <c r="I3388" i="3"/>
  <c r="I1565" i="3"/>
  <c r="J3388" i="3"/>
  <c r="J1565" i="3"/>
  <c r="F3390" i="3"/>
  <c r="F1566" i="3"/>
  <c r="G3390" i="3"/>
  <c r="G1566" i="3"/>
  <c r="H3390" i="3"/>
  <c r="H1566" i="3"/>
  <c r="I3390" i="3"/>
  <c r="I1566" i="3"/>
  <c r="J3390" i="3"/>
  <c r="J1566" i="3"/>
  <c r="F3391" i="3"/>
  <c r="F1567" i="3"/>
  <c r="G3391" i="3"/>
  <c r="G1567" i="3"/>
  <c r="H3391" i="3"/>
  <c r="H1567" i="3"/>
  <c r="I3391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3393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3395" i="3"/>
  <c r="G1571" i="3"/>
  <c r="H3395" i="3"/>
  <c r="H1571" i="3"/>
  <c r="J3395" i="3"/>
  <c r="J1571" i="3"/>
  <c r="F3396" i="3"/>
  <c r="F1572" i="3"/>
  <c r="I1572" i="3"/>
  <c r="G3396" i="3"/>
  <c r="G1572" i="3"/>
  <c r="H3396" i="3"/>
  <c r="H1572" i="3"/>
  <c r="J3396" i="3"/>
  <c r="J1572" i="3"/>
  <c r="F1573" i="3"/>
  <c r="I195" i="3"/>
  <c r="I1573" i="3"/>
  <c r="G195" i="3"/>
  <c r="G1573" i="3"/>
  <c r="H195" i="3"/>
  <c r="H1573" i="3"/>
  <c r="J195" i="3"/>
  <c r="J1573" i="3"/>
  <c r="F196" i="3"/>
  <c r="F1574" i="3"/>
  <c r="I196" i="3"/>
  <c r="I1574" i="3"/>
  <c r="G196" i="3"/>
  <c r="G1574" i="3"/>
  <c r="H196" i="3"/>
  <c r="H1574" i="3"/>
  <c r="J196" i="3"/>
  <c r="J1574" i="3"/>
  <c r="F1575" i="3"/>
  <c r="I197" i="3"/>
  <c r="I1575" i="3"/>
  <c r="J197" i="3"/>
  <c r="J1575" i="3"/>
  <c r="G197" i="3"/>
  <c r="G1575" i="3"/>
  <c r="H197" i="3"/>
  <c r="H1575" i="3"/>
  <c r="F198" i="3"/>
  <c r="F1576" i="3"/>
  <c r="I198" i="3"/>
  <c r="I1576" i="3"/>
  <c r="J198" i="3"/>
  <c r="J1576" i="3"/>
  <c r="G198" i="3"/>
  <c r="G1576" i="3"/>
  <c r="H198" i="3"/>
  <c r="H1576" i="3"/>
  <c r="F199" i="3"/>
  <c r="F1577" i="3"/>
  <c r="I199" i="3"/>
  <c r="I1577" i="3"/>
  <c r="J199" i="3"/>
  <c r="J1577" i="3"/>
  <c r="G199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200" i="3"/>
  <c r="I1579" i="3"/>
  <c r="J200" i="3"/>
  <c r="J1579" i="3"/>
  <c r="G200" i="3"/>
  <c r="G1579" i="3"/>
  <c r="H200" i="3"/>
  <c r="H1579" i="3"/>
  <c r="F201" i="3"/>
  <c r="F1580" i="3"/>
  <c r="I201" i="3"/>
  <c r="I1580" i="3"/>
  <c r="J201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204" i="3"/>
  <c r="I1583" i="3"/>
  <c r="J204" i="3"/>
  <c r="J1583" i="3"/>
  <c r="H204" i="3"/>
  <c r="H1583" i="3"/>
  <c r="G204" i="3"/>
  <c r="G1583" i="3"/>
  <c r="F205" i="3"/>
  <c r="F1584" i="3"/>
  <c r="I205" i="3"/>
  <c r="I1584" i="3"/>
  <c r="J205" i="3"/>
  <c r="J1584" i="3"/>
  <c r="H205" i="3"/>
  <c r="H1584" i="3"/>
  <c r="G205" i="3"/>
  <c r="G1584" i="3"/>
  <c r="F206" i="3"/>
  <c r="F1585" i="3"/>
  <c r="I206" i="3"/>
  <c r="I1585" i="3"/>
  <c r="J206" i="3"/>
  <c r="J1585" i="3"/>
  <c r="H206" i="3"/>
  <c r="H1585" i="3"/>
  <c r="G206" i="3"/>
  <c r="G1585" i="3"/>
  <c r="F207" i="3"/>
  <c r="F1586" i="3"/>
  <c r="I207" i="3"/>
  <c r="I1586" i="3"/>
  <c r="J207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209" i="3"/>
  <c r="F1588" i="3"/>
  <c r="I209" i="3"/>
  <c r="I1588" i="3"/>
  <c r="J209" i="3"/>
  <c r="J1588" i="3"/>
  <c r="H209" i="3"/>
  <c r="H1588" i="3"/>
  <c r="G209" i="3"/>
  <c r="G1588" i="3"/>
  <c r="F1589" i="3"/>
  <c r="I210" i="3"/>
  <c r="I1589" i="3"/>
  <c r="J210" i="3"/>
  <c r="J1589" i="3"/>
  <c r="H210" i="3"/>
  <c r="H1589" i="3"/>
  <c r="G210" i="3"/>
  <c r="G1589" i="3"/>
  <c r="F211" i="3"/>
  <c r="F1590" i="3"/>
  <c r="I211" i="3"/>
  <c r="I1590" i="3"/>
  <c r="J1590" i="3"/>
  <c r="H211" i="3"/>
  <c r="H1590" i="3"/>
  <c r="G211" i="3"/>
  <c r="G1590" i="3"/>
  <c r="F212" i="3"/>
  <c r="F1591" i="3"/>
  <c r="I212" i="3"/>
  <c r="I1591" i="3"/>
  <c r="J212" i="3"/>
  <c r="J1591" i="3"/>
  <c r="H212" i="3"/>
  <c r="H1591" i="3"/>
  <c r="G212" i="3"/>
  <c r="G1591" i="3"/>
  <c r="F213" i="3"/>
  <c r="F1592" i="3"/>
  <c r="I213" i="3"/>
  <c r="I1592" i="3"/>
  <c r="J213" i="3"/>
  <c r="J1592" i="3"/>
  <c r="H1592" i="3"/>
  <c r="G213" i="3"/>
  <c r="G1592" i="3"/>
  <c r="F214" i="3"/>
  <c r="F1593" i="3"/>
  <c r="I214" i="3"/>
  <c r="I1593" i="3"/>
  <c r="J214" i="3"/>
  <c r="J1593" i="3"/>
  <c r="H1593" i="3"/>
  <c r="G214" i="3"/>
  <c r="G1593" i="3"/>
  <c r="F216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217" i="3"/>
  <c r="I1596" i="3"/>
  <c r="I218" i="3"/>
  <c r="I1597" i="3"/>
  <c r="F218" i="3"/>
  <c r="F1597" i="3"/>
  <c r="G218" i="3"/>
  <c r="G1597" i="3"/>
  <c r="H218" i="3"/>
  <c r="H1597" i="3"/>
  <c r="J218" i="3"/>
  <c r="J1597" i="3"/>
  <c r="F219" i="3"/>
  <c r="F1598" i="3"/>
  <c r="H219" i="3"/>
  <c r="H1598" i="3"/>
  <c r="J219" i="3"/>
  <c r="J1598" i="3"/>
  <c r="G219" i="3"/>
  <c r="G1598" i="3"/>
  <c r="I219" i="3"/>
  <c r="I1598" i="3"/>
  <c r="F220" i="3"/>
  <c r="F1599" i="3"/>
  <c r="I220" i="3"/>
  <c r="I1599" i="3"/>
  <c r="G1599" i="3"/>
  <c r="H220" i="3"/>
  <c r="H1599" i="3"/>
  <c r="J220" i="3"/>
  <c r="J1599" i="3"/>
  <c r="F1600" i="3"/>
  <c r="H221" i="3"/>
  <c r="H1600" i="3"/>
  <c r="J221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224" i="3"/>
  <c r="J1603" i="3"/>
  <c r="G224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226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228" i="3"/>
  <c r="F1607" i="3"/>
  <c r="I228" i="3"/>
  <c r="I1607" i="3"/>
  <c r="G228" i="3"/>
  <c r="G1607" i="3"/>
  <c r="H228" i="3"/>
  <c r="H1607" i="3"/>
  <c r="J228" i="3"/>
  <c r="J1607" i="3"/>
  <c r="H273" i="3"/>
  <c r="H1652" i="3"/>
  <c r="J1652" i="3"/>
  <c r="G273" i="3"/>
  <c r="G1652" i="3"/>
  <c r="I273" i="3"/>
  <c r="I1652" i="3"/>
  <c r="F273" i="3"/>
  <c r="F1652" i="3"/>
  <c r="H274" i="3"/>
  <c r="H1653" i="3"/>
  <c r="J274" i="3"/>
  <c r="J1653" i="3"/>
  <c r="G1653" i="3"/>
  <c r="I274" i="3"/>
  <c r="I1653" i="3"/>
  <c r="F274" i="3"/>
  <c r="F1653" i="3"/>
  <c r="H275" i="3"/>
  <c r="H1654" i="3"/>
  <c r="J275" i="3"/>
  <c r="J1654" i="3"/>
  <c r="G275" i="3"/>
  <c r="G1654" i="3"/>
  <c r="I275" i="3"/>
  <c r="I1654" i="3"/>
  <c r="F275" i="3"/>
  <c r="F1654" i="3"/>
  <c r="H1655" i="3"/>
  <c r="J276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361" i="3"/>
  <c r="I1739" i="3"/>
  <c r="J361" i="3"/>
  <c r="J1739" i="3"/>
  <c r="G1740" i="3"/>
  <c r="I362" i="3"/>
  <c r="I1740" i="3"/>
  <c r="J362" i="3"/>
  <c r="J1740" i="3"/>
  <c r="F363" i="3"/>
  <c r="F1741" i="3"/>
  <c r="G363" i="3"/>
  <c r="G1741" i="3"/>
  <c r="I363" i="3"/>
  <c r="I1741" i="3"/>
  <c r="J363" i="3"/>
  <c r="J1741" i="3"/>
  <c r="F364" i="3"/>
  <c r="F1742" i="3"/>
  <c r="G364" i="3"/>
  <c r="G1742" i="3"/>
  <c r="I364" i="3"/>
  <c r="I1742" i="3"/>
  <c r="J364" i="3"/>
  <c r="J1742" i="3"/>
  <c r="F464" i="3"/>
  <c r="F1842" i="3"/>
  <c r="G464" i="3"/>
  <c r="G1842" i="3"/>
  <c r="H464" i="3"/>
  <c r="H1842" i="3"/>
  <c r="J464" i="3"/>
  <c r="J1842" i="3"/>
  <c r="I464" i="3"/>
  <c r="I1842" i="3"/>
  <c r="F465" i="3"/>
  <c r="F1843" i="3"/>
  <c r="G465" i="3"/>
  <c r="G1843" i="3"/>
  <c r="J465" i="3"/>
  <c r="J1843" i="3"/>
  <c r="H465" i="3"/>
  <c r="H1843" i="3"/>
  <c r="I465" i="3"/>
  <c r="I1843" i="3"/>
  <c r="F466" i="3"/>
  <c r="F1844" i="3"/>
  <c r="G466" i="3"/>
  <c r="G1844" i="3"/>
  <c r="J466" i="3"/>
  <c r="J1844" i="3"/>
  <c r="H466" i="3"/>
  <c r="H1844" i="3"/>
  <c r="I466" i="3"/>
  <c r="I1844" i="3"/>
  <c r="F467" i="3"/>
  <c r="F1845" i="3"/>
  <c r="G467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474" i="3"/>
  <c r="F1848" i="3"/>
  <c r="G474" i="3"/>
  <c r="G1848" i="3"/>
  <c r="J474" i="3"/>
  <c r="J1848" i="3"/>
  <c r="H474" i="3"/>
  <c r="H1848" i="3"/>
  <c r="I474" i="3"/>
  <c r="I1848" i="3"/>
  <c r="F470" i="3"/>
  <c r="F1849" i="3"/>
  <c r="G470" i="3"/>
  <c r="G1849" i="3"/>
  <c r="J470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475" i="3"/>
  <c r="I1851" i="3"/>
  <c r="I476" i="3"/>
  <c r="I1852" i="3"/>
  <c r="H476" i="3"/>
  <c r="H1852" i="3"/>
  <c r="G476" i="3"/>
  <c r="G1852" i="3"/>
  <c r="J476" i="3"/>
  <c r="J1852" i="3"/>
  <c r="I472" i="3"/>
  <c r="I1853" i="3"/>
  <c r="J472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477" i="3"/>
  <c r="I1855" i="3"/>
  <c r="J477" i="3"/>
  <c r="J1855" i="3"/>
  <c r="G478" i="3"/>
  <c r="G1856" i="3"/>
  <c r="I478" i="3"/>
  <c r="I1856" i="3"/>
  <c r="J478" i="3"/>
  <c r="J1856" i="3"/>
  <c r="H478" i="3"/>
  <c r="H1856" i="3"/>
  <c r="F480" i="3"/>
  <c r="F1857" i="3"/>
  <c r="I480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481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1485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1240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1248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1391" i="3"/>
  <c r="J2203" i="3"/>
  <c r="G1391" i="3"/>
  <c r="G2203" i="3"/>
  <c r="H1391" i="3"/>
  <c r="H2203" i="3"/>
  <c r="F1390" i="3"/>
  <c r="F2204" i="3"/>
  <c r="I1390" i="3"/>
  <c r="I2204" i="3"/>
  <c r="J1390" i="3"/>
  <c r="J2204" i="3"/>
  <c r="G1390" i="3"/>
  <c r="G2204" i="3"/>
  <c r="H1390" i="3"/>
  <c r="H2204" i="3"/>
  <c r="F1392" i="3"/>
  <c r="F2205" i="3"/>
  <c r="I1392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1395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1399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1402" i="3"/>
  <c r="F2215" i="3"/>
  <c r="I1402" i="3"/>
  <c r="I2215" i="3"/>
  <c r="J1402" i="3"/>
  <c r="J2215" i="3"/>
  <c r="H1402" i="3"/>
  <c r="H2215" i="3"/>
  <c r="G1402" i="3"/>
  <c r="G2215" i="3"/>
  <c r="F1403" i="3"/>
  <c r="F2216" i="3"/>
  <c r="I1403" i="3"/>
  <c r="I2216" i="3"/>
  <c r="J1403" i="3"/>
  <c r="J2216" i="3"/>
  <c r="H1403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1406" i="3"/>
  <c r="I2219" i="3"/>
  <c r="J2219" i="3"/>
  <c r="H1406" i="3"/>
  <c r="H2219" i="3"/>
  <c r="G1406" i="3"/>
  <c r="G2219" i="3"/>
  <c r="F1545" i="3"/>
  <c r="F2358" i="3"/>
  <c r="I1545" i="3"/>
  <c r="I2358" i="3"/>
  <c r="J1545" i="3"/>
  <c r="J2358" i="3"/>
  <c r="G1545" i="3"/>
  <c r="G2358" i="3"/>
  <c r="H1545" i="3"/>
  <c r="H2358" i="3"/>
  <c r="F1546" i="3"/>
  <c r="F2359" i="3"/>
  <c r="I1546" i="3"/>
  <c r="I2359" i="3"/>
  <c r="J1546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1549" i="3"/>
  <c r="G2362" i="3"/>
  <c r="H1549" i="3"/>
  <c r="H2362" i="3"/>
  <c r="F1550" i="3"/>
  <c r="F2363" i="3"/>
  <c r="I1550" i="3"/>
  <c r="I2363" i="3"/>
  <c r="J1550" i="3"/>
  <c r="J2363" i="3"/>
  <c r="G1550" i="3"/>
  <c r="G2363" i="3"/>
  <c r="H2363" i="3"/>
  <c r="F1551" i="3"/>
  <c r="F2364" i="3"/>
  <c r="I1551" i="3"/>
  <c r="I2364" i="3"/>
  <c r="J1551" i="3"/>
  <c r="J2364" i="3"/>
  <c r="G1551" i="3"/>
  <c r="G2364" i="3"/>
  <c r="H1551" i="3"/>
  <c r="H2364" i="3"/>
  <c r="F1552" i="3"/>
  <c r="F2365" i="3"/>
  <c r="I2365" i="3"/>
  <c r="J1552" i="3"/>
  <c r="J2365" i="3"/>
  <c r="G1552" i="3"/>
  <c r="G2365" i="3"/>
  <c r="H1552" i="3"/>
  <c r="H2365" i="3"/>
  <c r="F1553" i="3"/>
  <c r="F2366" i="3"/>
  <c r="G1553" i="3"/>
  <c r="G2366" i="3"/>
  <c r="I1553" i="3"/>
  <c r="I2366" i="3"/>
  <c r="J2366" i="3"/>
  <c r="H1553" i="3"/>
  <c r="H2366" i="3"/>
  <c r="F1554" i="3"/>
  <c r="F2367" i="3"/>
  <c r="G1554" i="3"/>
  <c r="G2367" i="3"/>
  <c r="I1554" i="3"/>
  <c r="I2367" i="3"/>
  <c r="J1554" i="3"/>
  <c r="J2367" i="3"/>
  <c r="H1554" i="3"/>
  <c r="H2367" i="3"/>
  <c r="F1555" i="3"/>
  <c r="F2368" i="3"/>
  <c r="G1555" i="3"/>
  <c r="G2368" i="3"/>
  <c r="I1555" i="3"/>
  <c r="I2368" i="3"/>
  <c r="J1555" i="3"/>
  <c r="J2368" i="3"/>
  <c r="H1555" i="3"/>
  <c r="H2368" i="3"/>
  <c r="F1556" i="3"/>
  <c r="F2369" i="3"/>
  <c r="G1556" i="3"/>
  <c r="G2369" i="3"/>
  <c r="I2369" i="3"/>
  <c r="J1556" i="3"/>
  <c r="J2369" i="3"/>
  <c r="H1556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1557" i="3"/>
  <c r="H2371" i="3"/>
  <c r="I1557" i="3"/>
  <c r="I2371" i="3"/>
  <c r="J1557" i="3"/>
  <c r="J2371" i="3"/>
  <c r="F1558" i="3"/>
  <c r="F2372" i="3"/>
  <c r="G1558" i="3"/>
  <c r="G2372" i="3"/>
  <c r="H1558" i="3"/>
  <c r="H2372" i="3"/>
  <c r="I1558" i="3"/>
  <c r="I2372" i="3"/>
  <c r="J1558" i="3"/>
  <c r="J2372" i="3"/>
  <c r="F1559" i="3"/>
  <c r="F2373" i="3"/>
  <c r="G1559" i="3"/>
  <c r="G2373" i="3"/>
  <c r="H2373" i="3"/>
  <c r="I1559" i="3"/>
  <c r="I2373" i="3"/>
  <c r="J1559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727" i="3"/>
  <c r="I2375" i="3"/>
  <c r="J727" i="3"/>
  <c r="J2375" i="3"/>
  <c r="F728" i="3"/>
  <c r="F2376" i="3"/>
  <c r="G728" i="3"/>
  <c r="G2376" i="3"/>
  <c r="H728" i="3"/>
  <c r="H2376" i="3"/>
  <c r="I728" i="3"/>
  <c r="I2376" i="3"/>
  <c r="J728" i="3"/>
  <c r="J2376" i="3"/>
  <c r="F729" i="3"/>
  <c r="F2377" i="3"/>
  <c r="G729" i="3"/>
  <c r="G2377" i="3"/>
  <c r="H2377" i="3"/>
  <c r="I729" i="3"/>
  <c r="I2377" i="3"/>
  <c r="J729" i="3"/>
  <c r="J2377" i="3"/>
  <c r="F730" i="3"/>
  <c r="F2378" i="3"/>
  <c r="G730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731" i="3"/>
  <c r="H2379" i="3"/>
  <c r="I731" i="3"/>
  <c r="I2379" i="3"/>
  <c r="F732" i="3"/>
  <c r="F2380" i="3"/>
  <c r="G732" i="3"/>
  <c r="G2380" i="3"/>
  <c r="J732" i="3"/>
  <c r="J2380" i="3"/>
  <c r="H732" i="3"/>
  <c r="H2380" i="3"/>
  <c r="I732" i="3"/>
  <c r="I2380" i="3"/>
  <c r="F733" i="3"/>
  <c r="F2381" i="3"/>
  <c r="G733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736" i="3"/>
  <c r="I2384" i="3"/>
  <c r="F737" i="3"/>
  <c r="F2385" i="3"/>
  <c r="G737" i="3"/>
  <c r="G2385" i="3"/>
  <c r="J737" i="3"/>
  <c r="J2385" i="3"/>
  <c r="H737" i="3"/>
  <c r="H2385" i="3"/>
  <c r="I737" i="3"/>
  <c r="I2385" i="3"/>
  <c r="F738" i="3"/>
  <c r="F2386" i="3"/>
  <c r="H738" i="3"/>
  <c r="H2386" i="3"/>
  <c r="J738" i="3"/>
  <c r="J2386" i="3"/>
  <c r="I738" i="3"/>
  <c r="I2386" i="3"/>
  <c r="F739" i="3"/>
  <c r="F2387" i="3"/>
  <c r="J739" i="3"/>
  <c r="J2387" i="3"/>
  <c r="I739" i="3"/>
  <c r="I2387" i="3"/>
  <c r="F740" i="3"/>
  <c r="F2388" i="3"/>
  <c r="I740" i="3"/>
  <c r="I2388" i="3"/>
  <c r="J740" i="3"/>
  <c r="J2388" i="3"/>
  <c r="G741" i="3"/>
  <c r="G2389" i="3"/>
  <c r="H741" i="3"/>
  <c r="H2389" i="3"/>
  <c r="I741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743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746" i="3"/>
  <c r="G2394" i="3"/>
  <c r="H746" i="3"/>
  <c r="H2394" i="3"/>
  <c r="F746" i="3"/>
  <c r="F2394" i="3"/>
  <c r="I746" i="3"/>
  <c r="I2394" i="3"/>
  <c r="J746" i="3"/>
  <c r="J2394" i="3"/>
  <c r="G747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749" i="3"/>
  <c r="F2397" i="3"/>
  <c r="G749" i="3"/>
  <c r="G2397" i="3"/>
  <c r="H749" i="3"/>
  <c r="H2397" i="3"/>
  <c r="I749" i="3"/>
  <c r="I2397" i="3"/>
  <c r="J749" i="3"/>
  <c r="J2397" i="3"/>
  <c r="F2398" i="3"/>
  <c r="G750" i="3"/>
  <c r="G2398" i="3"/>
  <c r="H750" i="3"/>
  <c r="H2398" i="3"/>
  <c r="I750" i="3"/>
  <c r="I2398" i="3"/>
  <c r="J750" i="3"/>
  <c r="J2398" i="3"/>
  <c r="F751" i="3"/>
  <c r="F2399" i="3"/>
  <c r="G751" i="3"/>
  <c r="G2399" i="3"/>
  <c r="H751" i="3"/>
  <c r="H2399" i="3"/>
  <c r="I751" i="3"/>
  <c r="I2399" i="3"/>
  <c r="J751" i="3"/>
  <c r="J2399" i="3"/>
  <c r="F752" i="3"/>
  <c r="F2400" i="3"/>
  <c r="G752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754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757" i="3"/>
  <c r="G2405" i="3"/>
  <c r="H757" i="3"/>
  <c r="H2405" i="3"/>
  <c r="J757" i="3"/>
  <c r="J2405" i="3"/>
  <c r="I757" i="3"/>
  <c r="I2405" i="3"/>
  <c r="F758" i="3"/>
  <c r="F2406" i="3"/>
  <c r="G758" i="3"/>
  <c r="G2406" i="3"/>
  <c r="H758" i="3"/>
  <c r="H2406" i="3"/>
  <c r="J758" i="3"/>
  <c r="J2406" i="3"/>
  <c r="I758" i="3"/>
  <c r="I2406" i="3"/>
  <c r="F759" i="3"/>
  <c r="F2407" i="3"/>
  <c r="G759" i="3"/>
  <c r="G2407" i="3"/>
  <c r="H759" i="3"/>
  <c r="H2407" i="3"/>
  <c r="J759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761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762" i="3"/>
  <c r="H2410" i="3"/>
  <c r="J762" i="3"/>
  <c r="J2410" i="3"/>
  <c r="I762" i="3"/>
  <c r="I2410" i="3"/>
  <c r="F763" i="3"/>
  <c r="F2411" i="3"/>
  <c r="G763" i="3"/>
  <c r="G2411" i="3"/>
  <c r="H2411" i="3"/>
  <c r="I2411" i="3"/>
  <c r="J763" i="3"/>
  <c r="J2411" i="3"/>
  <c r="F764" i="3"/>
  <c r="F2412" i="3"/>
  <c r="G764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766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768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769" i="3"/>
  <c r="J2417" i="3"/>
  <c r="I769" i="3"/>
  <c r="I2417" i="3"/>
  <c r="F2418" i="3"/>
  <c r="G770" i="3"/>
  <c r="G2418" i="3"/>
  <c r="H770" i="3"/>
  <c r="H2418" i="3"/>
  <c r="J770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772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457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460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497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510" i="3"/>
  <c r="H2912" i="3"/>
  <c r="J2510" i="3"/>
  <c r="J2912" i="3"/>
  <c r="F2510" i="3"/>
  <c r="F2912" i="3"/>
  <c r="G2510" i="3"/>
  <c r="G2912" i="3"/>
  <c r="I2510" i="3"/>
  <c r="I2912" i="3"/>
  <c r="H2511" i="3"/>
  <c r="H2913" i="3"/>
  <c r="J2511" i="3"/>
  <c r="J2913" i="3"/>
  <c r="F2511" i="3"/>
  <c r="F2913" i="3"/>
  <c r="G2511" i="3"/>
  <c r="G2913" i="3"/>
  <c r="I2511" i="3"/>
  <c r="I2913" i="3"/>
  <c r="F3180" i="3"/>
  <c r="H3303" i="3"/>
  <c r="H3180" i="3"/>
  <c r="I3303" i="3"/>
  <c r="I3180" i="3"/>
  <c r="G3303" i="3"/>
  <c r="G3180" i="3"/>
  <c r="J3303" i="3"/>
  <c r="J3180" i="3"/>
  <c r="F3304" i="3"/>
  <c r="F3181" i="3"/>
  <c r="H3304" i="3"/>
  <c r="H3181" i="3"/>
  <c r="I3304" i="3"/>
  <c r="I3181" i="3"/>
  <c r="G3304" i="3"/>
  <c r="G3181" i="3"/>
  <c r="J3304" i="3"/>
  <c r="J3181" i="3"/>
  <c r="F3305" i="3"/>
  <c r="F3182" i="3"/>
  <c r="H3305" i="3"/>
  <c r="H3182" i="3"/>
  <c r="I3182" i="3"/>
  <c r="G3305" i="3"/>
  <c r="G3182" i="3"/>
  <c r="J3305" i="3"/>
  <c r="J3182" i="3"/>
  <c r="F3306" i="3"/>
  <c r="F3183" i="3"/>
  <c r="H3306" i="3"/>
  <c r="H3183" i="3"/>
  <c r="I3306" i="3"/>
  <c r="I3183" i="3"/>
  <c r="G3306" i="3"/>
  <c r="G3183" i="3"/>
  <c r="J3306" i="3"/>
  <c r="J3183" i="3"/>
  <c r="H3037" i="3"/>
  <c r="H3343" i="3"/>
  <c r="I3037" i="3"/>
  <c r="I3343" i="3"/>
  <c r="G3343" i="3"/>
  <c r="J3037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093" i="3"/>
  <c r="I3399" i="3"/>
  <c r="J3093" i="3"/>
  <c r="J3399" i="3"/>
  <c r="F3093" i="3"/>
  <c r="F3399" i="3"/>
  <c r="G3093" i="3"/>
  <c r="G3399" i="3"/>
  <c r="H3094" i="3"/>
  <c r="H3400" i="3"/>
  <c r="I3094" i="3"/>
  <c r="I3400" i="3"/>
  <c r="J3094" i="3"/>
  <c r="J3400" i="3"/>
  <c r="F3094" i="3"/>
  <c r="F3400" i="3"/>
  <c r="G3094" i="3"/>
  <c r="G3400" i="3"/>
  <c r="I3095" i="3"/>
  <c r="I3401" i="3"/>
  <c r="J3095" i="3"/>
  <c r="J3401" i="3"/>
  <c r="G3095" i="3"/>
  <c r="G3401" i="3"/>
  <c r="H3095" i="3"/>
  <c r="H3401" i="3"/>
  <c r="I3096" i="3"/>
  <c r="I3402" i="3"/>
  <c r="J3096" i="3"/>
  <c r="J3402" i="3"/>
  <c r="G3096" i="3"/>
  <c r="G3402" i="3"/>
  <c r="H3096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J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<sst xmlns="http://schemas.openxmlformats.org/spreadsheetml/2006/main" count="11627" uniqueCount="3762">
  <si>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</si>
  <si>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</si>
  <si>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</si>
  <si>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</si>
  <si>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</si>
  <si>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</si>
  <si>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</si>
  <si>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</si>
  <si>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</si>
  <si>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</si>
  <si>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</si>
  <si>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</si>
  <si>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</si>
  <si>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</si>
  <si>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</si>
  <si>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</si>
  <si>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</si>
  <si>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</si>
  <si>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</si>
  <si>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</si>
  <si>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</si>
  <si>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</si>
  <si>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</si>
  <si>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</si>
  <si>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</si>
  <si>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</si>
  <si>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</si>
  <si>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</si>
  <si>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</si>
  <si>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</si>
  <si>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</si>
  <si>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</si>
  <si>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</si>
  <si>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</si>
  <si>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</si>
  <si>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</si>
  <si>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</si>
  <si>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</si>
  <si>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</si>
  <si>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</si>
  <si>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3º de 2024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</si>
  <si>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</si>
  <si>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</si>
  <si>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</si>
  <si>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</si>
  <si>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</si>
  <si>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</si>
  <si>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</si>
  <si>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</si>
  <si>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</si>
  <si>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</si>
  <si>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</si>
  <si>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</si>
  <si>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</si>
  <si>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</si>
  <si>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</si>
  <si>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</si>
  <si>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</si>
  <si>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</si>
  <si>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</si>
  <si>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</si>
  <si>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</si>
  <si>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</si>
  <si>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</si>
  <si>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</si>
  <si>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</si>
  <si>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</si>
  <si>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</si>
  <si>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</si>
  <si>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</si>
  <si>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</si>
  <si>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</si>
  <si>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</si>
  <si>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</si>
  <si>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</si>
  <si>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</si>
  <si>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</si>
  <si>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</si>
  <si>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</si>
  <si>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</si>
  <si>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</si>
  <si>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</si>
  <si>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</si>
  <si>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</si>
  <si>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</si>
  <si>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</si>
  <si>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</si>
  <si>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</si>
  <si>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</si>
  <si>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</si>
  <si>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</si>
  <si>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</si>
  <si>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</si>
  <si>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</si>
  <si>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</si>
  <si>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</si>
  <si>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</si>
  <si>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</si>
  <si>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</si>
  <si>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</si>
  <si>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</si>
  <si>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</si>
  <si>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</si>
  <si>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</si>
  <si>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</si>
  <si>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</si>
  <si>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</si>
  <si>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</si>
  <si>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</si>
  <si>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</si>
  <si>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</si>
  <si>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</si>
  <si>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</si>
  <si>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</si>
  <si>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</si>
  <si>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</si>
  <si>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</si>
  <si>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</si>
  <si>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</si>
  <si>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</si>
  <si>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</si>
  <si>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</si>
  <si>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</si>
  <si>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</si>
  <si>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</si>
  <si>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</si>
  <si>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</si>
  <si>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</si>
  <si>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</si>
  <si>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</si>
  <si>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</si>
  <si>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</si>
  <si>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</si>
  <si>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</si>
  <si>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</si>
  <si>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</si>
  <si>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</si>
  <si>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</si>
  <si>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</si>
  <si>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</si>
  <si>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</si>
  <si>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</si>
  <si>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</si>
  <si>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</si>
  <si>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</si>
  <si>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</si>
  <si>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</si>
  <si>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</si>
  <si>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</si>
  <si>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</si>
  <si>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</si>
  <si>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</si>
  <si>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</si>
  <si>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</si>
  <si>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</si>
  <si>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</si>
  <si>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</si>
  <si>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</si>
  <si>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</si>
  <si>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</si>
  <si>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</si>
  <si>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</si>
  <si>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</si>
  <si>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</si>
  <si>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</si>
  <si>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</si>
  <si>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</si>
  <si>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</si>
  <si>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</si>
  <si>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</si>
  <si>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</si>
  <si>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</si>
  <si>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</si>
  <si>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</si>
  <si>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</si>
  <si>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</si>
  <si>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</si>
  <si>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</si>
  <si>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</si>
  <si>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</si>
  <si>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</si>
  <si>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</si>
  <si>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</si>
  <si>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</si>
  <si>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</si>
  <si>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</si>
  <si>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</si>
  <si>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</si>
  <si>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</si>
  <si>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</si>
  <si>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</si>
  <si>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</si>
  <si>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</si>
  <si>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</si>
  <si>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</si>
  <si>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</si>
  <si>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</si>
  <si>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</si>
  <si>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</si>
  <si>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</si>
  <si>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</si>
  <si>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</si>
  <si>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</si>
  <si>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</si>
  <si>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</si>
  <si>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</si>
  <si>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</si>
  <si>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</si>
  <si>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</si>
  <si>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</si>
  <si>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</si>
  <si>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</si>
  <si>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</si>
  <si>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</si>
  <si>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</si>
  <si>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</si>
  <si>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</si>
  <si>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</si>
  <si>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</si>
  <si>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</si>
  <si>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</si>
  <si>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</si>
  <si>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</si>
  <si>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</si>
  <si>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</si>
  <si>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</si>
  <si>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</si>
  <si>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</si>
  <si>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</si>
  <si>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</si>
  <si>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</si>
  <si>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</si>
  <si>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</si>
  <si>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</si>
  <si>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</si>
  <si>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</si>
  <si>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</si>
  <si>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</si>
  <si>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</si>
  <si>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</si>
  <si>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</si>
  <si>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</si>
  <si>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</si>
  <si>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</si>
  <si>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</si>
  <si>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</si>
  <si>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</si>
  <si>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</si>
  <si>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</si>
  <si>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</si>
  <si>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</si>
  <si>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</si>
  <si>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</si>
  <si>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</si>
  <si>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</si>
  <si>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</si>
  <si>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</si>
  <si>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</si>
  <si>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</si>
  <si>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</si>
  <si>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</si>
  <si>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</si>
  <si>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</si>
  <si>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</si>
  <si>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</si>
  <si>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</si>
  <si>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</si>
  <si>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</si>
  <si>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</si>
  <si>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</si>
  <si>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</si>
  <si>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</si>
  <si>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</si>
  <si>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</si>
  <si>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</si>
  <si>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</si>
  <si>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</si>
  <si>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</si>
  <si>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</si>
  <si>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</si>
  <si>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</si>
  <si>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</si>
  <si>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</si>
  <si>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</si>
  <si>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</si>
  <si>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</si>
  <si>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</si>
  <si>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</si>
  <si>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</si>
  <si>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</si>
  <si>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</si>
  <si>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</si>
  <si>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</si>
  <si>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</si>
  <si>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</si>
  <si>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</si>
  <si>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</si>
  <si>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</si>
  <si>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</si>
  <si>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</si>
  <si>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</si>
  <si>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</si>
  <si>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</si>
  <si>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</si>
  <si>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</si>
  <si>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</si>
  <si>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</si>
  <si>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</si>
  <si>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</si>
  <si>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</si>
  <si>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</si>
  <si>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</si>
  <si>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</si>
  <si>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</si>
  <si>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</si>
  <si>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</si>
  <si>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</si>
  <si>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</si>
  <si>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</si>
  <si>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</si>
  <si>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</si>
  <si>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</si>
  <si>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</si>
  <si>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</si>
  <si>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</si>
  <si>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</si>
  <si>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</si>
  <si>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</si>
  <si>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</si>
  <si>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</si>
  <si>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</si>
  <si>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</si>
  <si>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</si>
  <si>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</si>
  <si>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</si>
  <si>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</si>
  <si>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</si>
  <si>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</si>
  <si>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</si>
  <si>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</si>
  <si>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</si>
  <si>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</si>
  <si>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</si>
  <si>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</si>
  <si>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</si>
  <si>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</si>
  <si>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</si>
  <si>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</si>
  <si>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</si>
  <si>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</si>
  <si>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</si>
  <si>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</si>
  <si>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</si>
  <si>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</si>
  <si>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</si>
  <si>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</si>
  <si>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</si>
  <si>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</si>
  <si>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</si>
  <si>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</si>
  <si>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</si>
  <si>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</si>
  <si>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</si>
  <si>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</si>
  <si>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</si>
  <si>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</si>
  <si>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</si>
  <si>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</si>
  <si>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</si>
  <si>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</si>
  <si>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</si>
  <si>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</si>
  <si>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</si>
  <si>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</si>
  <si>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</si>
  <si>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</si>
  <si>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</si>
  <si>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</si>
  <si>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</si>
  <si>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</si>
  <si>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</si>
  <si>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</si>
  <si>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</si>
  <si>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</si>
  <si>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</si>
  <si>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</si>
  <si>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</si>
  <si>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</si>
  <si>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</si>
  <si>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</si>
  <si>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</si>
  <si>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</si>
  <si>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</si>
  <si>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</si>
  <si>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</si>
  <si>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</si>
  <si>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</si>
  <si>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</si>
  <si>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</si>
  <si>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</si>
  <si>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</si>
  <si>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</si>
  <si>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</si>
  <si>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</si>
  <si>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</si>
  <si>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</si>
  <si>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</si>
  <si>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</si>
  <si>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</si>
  <si>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</si>
  <si>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</si>
  <si>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</si>
  <si>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</si>
  <si>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</si>
  <si>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</si>
  <si>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</si>
  <si>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</si>
  <si>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</si>
  <si>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</si>
  <si>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</si>
  <si>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</si>
  <si>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</si>
  <si>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</si>
  <si>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</si>
  <si>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</si>
  <si>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</si>
  <si>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</si>
  <si>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</si>
  <si>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</si>
  <si>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</si>
  <si>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</si>
  <si>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</si>
  <si>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</si>
  <si>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</si>
  <si>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</si>
  <si>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</si>
  <si>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</si>
  <si>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</si>
  <si>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</si>
  <si>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</si>
  <si>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</si>
  <si>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</si>
  <si>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</si>
  <si>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</si>
  <si>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</si>
  <si>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</si>
  <si>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</si>
  <si>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</si>
  <si>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</si>
  <si>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</si>
  <si>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</si>
  <si>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</si>
  <si>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</si>
  <si>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</si>
  <si>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</si>
  <si>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</si>
  <si>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</si>
  <si>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</si>
  <si>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</si>
  <si>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</si>
  <si>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</si>
  <si>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</si>
  <si>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</si>
  <si>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</si>
  <si>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</si>
  <si>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</si>
  <si>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</si>
  <si>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</si>
  <si>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</si>
  <si>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</si>
  <si>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</si>
  <si>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</si>
  <si>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</si>
  <si>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</si>
  <si>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</si>
  <si>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</si>
  <si>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</si>
  <si>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</si>
  <si>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</si>
  <si>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</si>
  <si>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</si>
  <si>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</si>
  <si>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</si>
  <si>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</si>
  <si>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</si>
  <si>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</si>
  <si>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</si>
  <si>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</si>
  <si>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</si>
  <si>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</si>
  <si>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</si>
  <si>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</si>
  <si>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</si>
  <si>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</si>
  <si>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</si>
  <si>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</si>
  <si>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</si>
  <si>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</si>
  <si>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</si>
  <si>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</si>
  <si>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</si>
  <si>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</si>
  <si>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</si>
  <si>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</si>
  <si>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</si>
  <si>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</si>
  <si>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</si>
  <si>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</si>
  <si>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</si>
  <si>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</si>
  <si>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</si>
  <si>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</si>
  <si>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</si>
  <si>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</si>
  <si>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</si>
  <si>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</si>
  <si>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</si>
  <si>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</si>
  <si>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</si>
  <si>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</si>
  <si>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</si>
  <si>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</si>
  <si>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</si>
  <si>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</si>
  <si>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</si>
  <si>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</si>
  <si>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</si>
  <si>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</si>
  <si>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</si>
  <si>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</si>
  <si>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</si>
  <si>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</si>
  <si>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</si>
  <si>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</si>
  <si>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</si>
  <si>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</si>
  <si>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</si>
  <si>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</si>
  <si>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</si>
  <si>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</si>
  <si>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</si>
  <si>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</si>
  <si>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</si>
  <si>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</si>
  <si>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</si>
  <si>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</si>
  <si>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</si>
  <si>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</si>
  <si>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</si>
  <si>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</si>
  <si>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</si>
  <si>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</si>
  <si>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</si>
  <si>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</si>
  <si>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</si>
  <si>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</si>
  <si>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</si>
  <si>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</si>
  <si>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</si>
  <si>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</si>
  <si>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</si>
  <si>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</si>
  <si>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</si>
  <si>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</si>
  <si>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</si>
  <si>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</si>
  <si>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</si>
  <si>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</si>
  <si>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</si>
  <si>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</si>
  <si>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</si>
  <si>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</si>
  <si>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</si>
  <si>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</si>
  <si>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</si>
  <si>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</si>
  <si>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</si>
  <si>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</si>
  <si>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</si>
  <si>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</si>
  <si>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</si>
  <si>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</si>
  <si>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</si>
  <si>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</si>
  <si>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</si>
  <si>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</si>
  <si>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</si>
  <si>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</si>
  <si>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</si>
  <si>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</si>
  <si>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</si>
  <si>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</si>
  <si>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</si>
  <si>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</si>
  <si>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</si>
  <si>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</si>
  <si>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</si>
  <si>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</si>
  <si>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</si>
  <si>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</si>
  <si>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</si>
  <si>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</si>
  <si>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</si>
  <si>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</si>
  <si>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</si>
  <si>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</si>
  <si>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</si>
  <si>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</si>
  <si>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</si>
  <si>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</si>
  <si>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</si>
  <si>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</si>
  <si>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</si>
  <si>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</si>
  <si>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</si>
  <si>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</si>
  <si>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</si>
  <si>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</si>
  <si>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</si>
  <si>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</si>
  <si>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</si>
  <si>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</si>
  <si>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</si>
  <si>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</si>
  <si>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</si>
  <si>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</si>
  <si>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</si>
  <si>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</si>
  <si>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</si>
  <si>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</si>
  <si>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</si>
  <si>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</si>
  <si>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</si>
  <si>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</si>
  <si>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</si>
  <si>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</si>
  <si>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</si>
  <si>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</si>
  <si>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</si>
  <si>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</si>
  <si>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</si>
  <si>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</si>
  <si>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</si>
  <si>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</si>
  <si>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</si>
  <si>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</si>
  <si>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</si>
  <si>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</si>
  <si>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</si>
  <si>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</si>
  <si>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</si>
  <si>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</si>
  <si>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</si>
  <si>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</si>
  <si>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</si>
  <si>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</si>
  <si>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</si>
  <si>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</si>
  <si>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</si>
  <si>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</si>
  <si>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</si>
  <si>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</si>
  <si>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</si>
  <si>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</si>
  <si>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</si>
  <si>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</si>
  <si>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</si>
  <si>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</si>
  <si>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</si>
  <si>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</si>
  <si>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</si>
  <si>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</si>
  <si>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</si>
  <si>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</si>
  <si>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</si>
  <si>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</si>
  <si>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</si>
  <si>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</si>
  <si>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</si>
  <si>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</si>
  <si>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</si>
  <si>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</si>
  <si>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</si>
  <si>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</si>
  <si>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</si>
  <si>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</si>
  <si>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</si>
  <si>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</si>
  <si>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</si>
  <si>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</si>
  <si>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</si>
  <si>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</si>
  <si>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</si>
  <si>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</si>
  <si>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</si>
  <si>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</si>
  <si>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</si>
  <si>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</si>
  <si>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</si>
  <si>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</si>
  <si>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</si>
  <si>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</si>
  <si>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</si>
  <si>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</si>
  <si>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</si>
  <si>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</si>
  <si>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</si>
  <si>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</si>
  <si>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</si>
  <si>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</si>
  <si>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</si>
  <si>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</si>
  <si>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</si>
  <si>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</si>
  <si>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</si>
  <si>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</si>
  <si>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</si>
  <si>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</si>
  <si>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</si>
  <si>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</si>
  <si>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</si>
  <si>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</si>
  <si>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</si>
  <si>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</si>
  <si>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</si>
  <si>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</si>
  <si>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</si>
  <si>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</si>
  <si>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</si>
  <si>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</si>
  <si>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</si>
  <si>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</si>
  <si>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</si>
  <si>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</si>
  <si>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</si>
  <si>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</si>
  <si>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</si>
  <si>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</si>
  <si>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</si>
  <si>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</si>
  <si>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</si>
  <si>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</si>
  <si>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</si>
  <si>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</si>
  <si>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</si>
  <si>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</si>
  <si>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</si>
  <si>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</si>
  <si>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</si>
  <si>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</si>
  <si>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</si>
  <si>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</si>
  <si>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</si>
  <si>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</si>
  <si>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</si>
  <si>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</si>
  <si>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</si>
  <si>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</si>
  <si>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</si>
  <si>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</si>
  <si>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</si>
  <si>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</si>
  <si>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</si>
  <si>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</si>
  <si>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</si>
  <si>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</si>
  <si>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</si>
  <si>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</si>
  <si>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</si>
  <si>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</si>
  <si>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</si>
  <si>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</si>
  <si>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</si>
  <si>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</si>
  <si>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</si>
  <si>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</si>
  <si>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</si>
  <si>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</si>
  <si>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</si>
  <si>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</si>
  <si>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</si>
  <si>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</si>
  <si>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</si>
  <si>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</si>
  <si>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</si>
  <si>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</si>
  <si>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</si>
  <si>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</si>
  <si>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</si>
  <si>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</si>
  <si>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</si>
  <si>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</si>
  <si>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</si>
  <si>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</si>
  <si>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</si>
  <si>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</si>
  <si>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</si>
  <si>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</si>
  <si>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</si>
  <si>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</si>
  <si>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</si>
  <si>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</si>
  <si>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</si>
  <si>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</si>
  <si>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</si>
  <si>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</si>
  <si>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</si>
  <si>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</si>
  <si>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</si>
  <si>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</si>
  <si>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</si>
  <si>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</si>
  <si>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</si>
  <si>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</si>
  <si>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</si>
  <si>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</si>
  <si>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</si>
  <si>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</si>
  <si>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</si>
  <si>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</si>
  <si>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</si>
  <si>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</si>
  <si>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</si>
  <si>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</si>
  <si>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</si>
  <si>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</si>
  <si>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</si>
  <si>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</si>
  <si>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</si>
  <si>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</si>
  <si>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</si>
  <si>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</si>
  <si>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</si>
  <si>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</si>
  <si>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</si>
  <si>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</si>
  <si>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</si>
  <si>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</si>
  <si>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</si>
  <si>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</si>
  <si>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</si>
  <si>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</si>
  <si>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</si>
  <si>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</si>
  <si>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</si>
  <si>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</si>
  <si>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</si>
  <si>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</si>
  <si>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</si>
  <si>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</si>
  <si>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</si>
  <si>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</si>
  <si>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</si>
  <si>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</si>
  <si>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</si>
  <si>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</si>
  <si>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</si>
  <si>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</si>
  <si>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</si>
  <si>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</si>
  <si>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</si>
  <si>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</si>
  <si>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</si>
  <si>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</si>
  <si>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</si>
  <si>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</si>
  <si>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</si>
  <si>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</si>
  <si>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</si>
  <si>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</si>
  <si>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</si>
  <si>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</si>
  <si>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</si>
  <si>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</si>
  <si>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</si>
  <si>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</si>
  <si>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</si>
  <si>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</si>
  <si>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</si>
  <si>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</si>
  <si>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</si>
  <si>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</si>
  <si>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</si>
  <si>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</si>
  <si>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</si>
  <si>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</si>
  <si>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</si>
  <si>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</si>
  <si>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</si>
  <si>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</si>
  <si>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</si>
  <si>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</si>
  <si>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</si>
  <si>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</si>
  <si>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</si>
  <si>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</si>
  <si>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</si>
  <si>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</si>
  <si>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</si>
  <si>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</si>
  <si>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</si>
  <si>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</si>
  <si>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</si>
  <si>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</si>
  <si>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</si>
  <si>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</si>
  <si>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</si>
  <si>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</si>
  <si>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</si>
  <si>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</si>
  <si>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</si>
  <si>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</si>
  <si>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</si>
  <si>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</si>
  <si>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</si>
  <si>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</si>
  <si>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</si>
  <si>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</si>
  <si>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</si>
  <si>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</si>
  <si>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</si>
  <si>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</si>
  <si>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</si>
  <si>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</si>
  <si>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</si>
  <si>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</si>
  <si>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</si>
  <si>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</si>
  <si>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</si>
  <si>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</si>
  <si>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</si>
  <si>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</si>
  <si>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</si>
  <si>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</si>
  <si>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</si>
  <si>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</si>
  <si>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</si>
  <si>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</si>
  <si>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</si>
  <si>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</si>
  <si>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</si>
  <si>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</si>
  <si>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</si>
  <si>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</si>
  <si>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</si>
  <si>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</si>
  <si>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</si>
  <si>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</si>
  <si>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</si>
  <si>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</si>
  <si>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</si>
  <si>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</si>
  <si>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</si>
  <si>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</si>
  <si>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</si>
  <si>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</si>
  <si>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</si>
  <si>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</si>
  <si>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</si>
  <si>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</si>
  <si>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</si>
  <si>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</si>
  <si>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</si>
  <si>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</si>
  <si>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</si>
  <si>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</si>
  <si>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</si>
  <si>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</si>
  <si>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</si>
  <si>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</si>
  <si>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</si>
  <si>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</si>
  <si>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</si>
  <si>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</si>
  <si>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</si>
  <si>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</si>
  <si>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</si>
  <si>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</si>
  <si>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</si>
  <si>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</si>
  <si>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</si>
  <si>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</si>
  <si>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</si>
  <si>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</si>
  <si>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</si>
  <si>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</si>
  <si>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</si>
  <si>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</si>
  <si>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</si>
  <si>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</si>
  <si>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</si>
  <si>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</si>
  <si>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</si>
  <si>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</si>
  <si>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</si>
  <si>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</si>
  <si>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</si>
  <si>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</si>
  <si>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</si>
  <si>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</si>
  <si>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</si>
  <si>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</si>
  <si>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</si>
  <si>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</si>
  <si>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</si>
  <si>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</si>
  <si>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</si>
  <si>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</si>
  <si>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</si>
  <si>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</si>
  <si>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</si>
  <si>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</si>
  <si>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</si>
  <si>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</si>
  <si>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</si>
  <si>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</si>
  <si>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</si>
  <si>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</si>
  <si>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</si>
  <si>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</si>
  <si>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</si>
  <si>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</si>
  <si>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</si>
  <si>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</si>
  <si>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</si>
  <si>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</si>
  <si>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</si>
  <si>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</si>
  <si>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</si>
  <si>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</si>
  <si>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</si>
  <si>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</si>
  <si>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</si>
  <si>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</si>
  <si>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</si>
  <si>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</si>
  <si>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</si>
  <si>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</si>
  <si>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</si>
  <si>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</si>
  <si>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</si>
  <si>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</si>
  <si>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</si>
  <si>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</si>
  <si>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</si>
  <si>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</si>
  <si>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</si>
  <si>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</si>
  <si>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</si>
  <si>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</si>
  <si>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</si>
  <si>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</si>
  <si>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</si>
  <si>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</si>
  <si>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</si>
  <si>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</si>
  <si>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</si>
  <si>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</si>
  <si>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</si>
  <si>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</si>
  <si>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</si>
  <si>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</si>
  <si>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</si>
  <si>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</si>
  <si>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</si>
  <si>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</si>
  <si>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</si>
  <si>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</si>
  <si>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</si>
  <si>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</si>
  <si>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</si>
  <si>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</si>
  <si>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</si>
  <si>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</si>
  <si>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</si>
  <si>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</si>
  <si>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</si>
  <si>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</si>
  <si>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</si>
  <si>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</si>
  <si>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</si>
  <si>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</si>
  <si>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</si>
  <si>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</si>
  <si>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</si>
  <si>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</si>
  <si>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</si>
  <si>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</si>
  <si>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</si>
  <si>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</si>
  <si>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</si>
  <si>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</si>
  <si>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</si>
  <si>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</si>
  <si>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</si>
  <si>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</si>
  <si>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</si>
  <si>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</si>
  <si>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</si>
  <si>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</si>
  <si>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</si>
  <si>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</si>
  <si>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</si>
  <si>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</si>
  <si>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</si>
  <si>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</si>
  <si>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</si>
  <si>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</si>
  <si>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</si>
  <si>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</si>
  <si>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</si>
  <si>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</si>
  <si>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</si>
  <si>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</si>
  <si>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</si>
  <si>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</si>
  <si>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</si>
  <si>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</si>
  <si>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</si>
  <si>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</si>
  <si>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</si>
  <si>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</si>
  <si>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</si>
  <si>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</si>
  <si>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</si>
  <si>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</si>
  <si>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</si>
  <si>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</si>
  <si>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</si>
  <si>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</si>
  <si>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</si>
  <si>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</si>
  <si>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</si>
  <si>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</si>
  <si>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</si>
  <si>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</si>
  <si>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</si>
  <si>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</si>
  <si>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</si>
  <si>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</si>
  <si>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</si>
  <si>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</si>
  <si>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</si>
  <si>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</si>
  <si>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</si>
  <si>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</si>
  <si>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</si>
  <si>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</si>
  <si>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</si>
  <si>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</si>
  <si>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</si>
  <si>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</si>
  <si>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</si>
  <si>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</si>
  <si>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</si>
  <si>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</si>
  <si>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</si>
  <si>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</si>
  <si>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</si>
  <si>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</si>
  <si>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</si>
  <si>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</si>
  <si>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</si>
  <si>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</si>
  <si>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</si>
  <si>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</si>
  <si>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</si>
  <si>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</si>
  <si>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</si>
  <si>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</si>
  <si>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</si>
  <si>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</si>
  <si>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</si>
  <si>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</si>
  <si>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</si>
  <si>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</si>
  <si>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</si>
  <si>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</si>
  <si>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</si>
  <si>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</si>
  <si>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</si>
  <si>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</si>
  <si>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</si>
  <si>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</si>
  <si>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</si>
  <si>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</si>
  <si>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</si>
  <si>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</si>
  <si>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</si>
  <si>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</si>
  <si>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</si>
  <si>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</si>
  <si>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</si>
  <si>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</si>
  <si>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</si>
  <si>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</si>
  <si>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</si>
  <si>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</si>
  <si>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</si>
  <si>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</si>
  <si>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</si>
  <si>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</si>
  <si>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</si>
  <si>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</si>
  <si>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</si>
  <si>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</si>
  <si>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</si>
  <si>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</si>
  <si>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</si>
  <si>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</si>
  <si>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</si>
  <si>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</si>
  <si>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</si>
  <si>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</si>
  <si>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</si>
  <si>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</si>
  <si>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</si>
  <si>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</si>
  <si>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</si>
  <si>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</si>
  <si>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</si>
  <si>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</si>
  <si>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</si>
  <si>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</si>
  <si>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</si>
  <si>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</si>
  <si>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</si>
  <si>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</si>
  <si>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</si>
  <si>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</si>
  <si>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</si>
  <si>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</si>
  <si>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</si>
  <si>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</si>
  <si>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</si>
  <si>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</si>
  <si>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</si>
  <si>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</si>
  <si>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</si>
  <si>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</si>
  <si>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</si>
  <si>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</si>
  <si>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</si>
  <si>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</si>
  <si>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</si>
  <si>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</si>
  <si>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</si>
  <si>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</si>
  <si>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</si>
  <si>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</si>
  <si>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</si>
  <si>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</si>
  <si>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</si>
  <si>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</si>
  <si>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</si>
  <si>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</si>
  <si>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</si>
  <si>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</si>
  <si>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</si>
  <si>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</si>
  <si>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</si>
  <si>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</si>
  <si>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</si>
  <si>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</si>
  <si>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</si>
  <si>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</si>
  <si>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</si>
  <si>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</si>
  <si>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</si>
  <si>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</si>
  <si>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</si>
  <si>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</si>
  <si>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</si>
  <si>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</si>
  <si>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</si>
  <si>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</si>
  <si>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</si>
  <si>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</si>
  <si>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</si>
  <si>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</si>
  <si>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</si>
  <si>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</si>
  <si>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</si>
  <si>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</si>
  <si>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</si>
  <si>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</si>
  <si>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</si>
  <si>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</si>
  <si>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</si>
  <si>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</si>
  <si>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</si>
  <si>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</si>
  <si>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</si>
  <si>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</si>
  <si>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</si>
  <si>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</si>
  <si>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</si>
  <si>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</si>
  <si>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</si>
  <si>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</si>
  <si>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</si>
  <si>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</si>
  <si>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</si>
  <si>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</si>
  <si>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</si>
  <si>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</si>
  <si>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</si>
  <si>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</si>
  <si>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</si>
  <si>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</si>
  <si>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</si>
  <si>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</si>
  <si>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</si>
  <si>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</si>
  <si>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</si>
  <si>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</si>
  <si>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</si>
  <si>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</si>
  <si>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</si>
  <si>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</si>
  <si>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</si>
  <si>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</si>
  <si>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</si>
  <si>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</si>
  <si>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</si>
  <si>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</si>
  <si>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</si>
  <si>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</si>
  <si>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</si>
  <si>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</si>
  <si>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</si>
  <si>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</si>
  <si>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</si>
  <si>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</si>
  <si>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</si>
  <si>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</si>
  <si>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</si>
  <si>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</si>
  <si>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</si>
  <si>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</si>
  <si>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</si>
  <si>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</si>
  <si>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</si>
  <si>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</si>
  <si>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</si>
  <si>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</si>
  <si>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</si>
  <si>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</si>
  <si>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</si>
  <si>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</si>
  <si>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</si>
  <si>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</si>
  <si>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</si>
  <si>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</si>
  <si>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</si>
  <si>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</si>
  <si>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</si>
  <si>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</si>
  <si>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</si>
  <si>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</si>
  <si>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</si>
  <si>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</si>
  <si>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</si>
  <si>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</si>
  <si>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</si>
  <si>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</si>
  <si>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</si>
  <si>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</si>
  <si>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</si>
  <si>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</si>
  <si>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</si>
  <si>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</si>
  <si>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</si>
  <si>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</si>
  <si>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</si>
  <si>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</si>
  <si>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</si>
  <si>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</si>
  <si>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</si>
  <si>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</si>
  <si>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</si>
  <si>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</si>
  <si>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</si>
  <si>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</si>
  <si>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</si>
  <si>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</si>
  <si>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</si>
  <si>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</si>
  <si>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</si>
  <si>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</si>
  <si>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</si>
  <si>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</si>
  <si>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</si>
  <si>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</si>
  <si>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</si>
  <si>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</si>
  <si>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</si>
  <si>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</si>
  <si>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</si>
  <si>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</si>
  <si>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</si>
  <si>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</si>
  <si>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</si>
  <si>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</si>
  <si>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</si>
  <si>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</si>
  <si>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</si>
  <si>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</si>
  <si>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</si>
  <si>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</si>
  <si>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</si>
  <si>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</si>
  <si>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</si>
  <si>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</si>
  <si>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</si>
  <si>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</si>
  <si>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</si>
  <si>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</si>
  <si>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</si>
  <si>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</si>
  <si>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</si>
  <si>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</si>
  <si>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</si>
  <si>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</si>
  <si>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</si>
  <si>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</si>
  <si>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</si>
  <si>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</si>
  <si>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</si>
  <si>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</si>
  <si>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</si>
  <si>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</si>
  <si>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</si>
  <si>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</si>
  <si>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</si>
  <si>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</si>
  <si>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</si>
  <si>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</si>
  <si>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</si>
  <si>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</si>
  <si>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</si>
  <si>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</si>
  <si>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</si>
  <si>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</si>
  <si>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</si>
  <si>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</si>
  <si>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</si>
  <si>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</si>
  <si>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</si>
  <si>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</si>
  <si>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</si>
  <si>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</si>
  <si>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</si>
  <si>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</si>
  <si>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</si>
  <si>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</si>
  <si>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</si>
  <si>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</si>
  <si>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</si>
  <si>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</si>
  <si>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</si>
  <si>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</si>
  <si>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</si>
  <si>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</si>
  <si>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</si>
  <si>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</si>
  <si>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</si>
  <si>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</si>
  <si>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</si>
  <si>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</si>
  <si>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</si>
  <si>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</si>
  <si>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</si>
  <si>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</si>
  <si>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</si>
  <si>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</si>
  <si>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</si>
  <si>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</si>
  <si>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</si>
  <si>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</si>
  <si>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</si>
  <si>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</si>
  <si>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</si>
  <si>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</si>
  <si>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</si>
  <si>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</si>
  <si>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</si>
  <si>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</si>
  <si>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</si>
  <si>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</si>
  <si>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</si>
  <si>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</si>
  <si>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</si>
  <si>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</si>
  <si>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</si>
  <si>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</si>
  <si>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</si>
  <si>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</si>
  <si>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</si>
  <si>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</si>
  <si>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</si>
  <si>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</si>
  <si>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</si>
  <si>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</si>
  <si>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</si>
  <si>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</si>
  <si>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</si>
  <si>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</si>
  <si>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</si>
  <si>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</si>
  <si>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</si>
  <si>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</si>
  <si>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</si>
  <si>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</si>
  <si>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</si>
  <si>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</si>
  <si>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</si>
  <si>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</si>
  <si>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</si>
  <si>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</si>
  <si>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</si>
  <si>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</si>
  <si>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</si>
  <si>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</si>
  <si>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</si>
  <si>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</si>
  <si>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</si>
  <si>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</si>
  <si>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</si>
  <si>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</si>
  <si>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</si>
  <si>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</si>
  <si>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</si>
  <si>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</si>
  <si>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</si>
  <si>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</si>
  <si>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</si>
  <si>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</si>
  <si>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</si>
  <si>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</si>
  <si>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</si>
  <si>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</si>
  <si>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</si>
  <si>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</si>
  <si>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</si>
  <si>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</si>
  <si>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</si>
  <si>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</si>
  <si>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</si>
  <si>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</si>
  <si>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</si>
  <si>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</si>
  <si>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</si>
  <si>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</si>
  <si>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</si>
  <si>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</si>
  <si>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</si>
  <si>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</si>
  <si>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</si>
  <si>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</si>
  <si>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</si>
  <si>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</si>
  <si>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</si>
  <si>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</si>
  <si>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</si>
  <si>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</si>
  <si>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</si>
  <si>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</si>
  <si>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</si>
  <si>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</si>
  <si>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</si>
  <si>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</si>
  <si>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</si>
  <si>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</si>
  <si>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</si>
  <si>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</si>
  <si>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</si>
  <si>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</si>
  <si>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</si>
  <si>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</si>
  <si>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</si>
  <si>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</si>
  <si>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</si>
  <si>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</si>
  <si>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</si>
  <si>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</si>
  <si>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</si>
  <si>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</si>
  <si>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</si>
  <si>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</si>
  <si>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</si>
  <si>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</si>
  <si>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</si>
  <si>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</si>
  <si>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</si>
  <si>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</si>
  <si>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</si>
  <si>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</si>
  <si>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</si>
  <si>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</si>
  <si>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</si>
  <si>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</si>
  <si>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</si>
  <si>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</si>
  <si>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</si>
  <si>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</si>
  <si>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</si>
  <si>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</si>
  <si>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</si>
  <si>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</si>
  <si>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</si>
  <si>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</si>
  <si>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</si>
  <si>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</si>
  <si>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</si>
  <si>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</si>
  <si>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</si>
  <si>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</si>
  <si>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</si>
  <si>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</si>
  <si>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</si>
  <si>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</si>
  <si>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</si>
  <si>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</si>
  <si>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</si>
  <si>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</si>
  <si>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</si>
  <si>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</si>
  <si>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</si>
  <si>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</si>
  <si>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</si>
  <si>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</si>
  <si>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</si>
  <si>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</si>
  <si>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</si>
  <si>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</si>
  <si>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</si>
  <si>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</si>
  <si>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</si>
  <si>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</si>
  <si>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</si>
  <si>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</si>
  <si>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</si>
  <si>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</si>
  <si>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</si>
  <si>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</si>
  <si>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</si>
  <si>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</si>
  <si>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</si>
  <si>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</si>
  <si>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</si>
  <si>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</si>
  <si>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</si>
  <si>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</si>
  <si>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</si>
  <si>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</si>
  <si>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</si>
  <si>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</si>
  <si>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</si>
  <si>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</si>
  <si>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</si>
  <si>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</si>
  <si>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</si>
  <si>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</si>
  <si>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</si>
  <si>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</si>
  <si>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</si>
  <si>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</si>
  <si>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</si>
  <si>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</si>
  <si>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</si>
  <si>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</si>
  <si>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</si>
  <si>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</si>
  <si>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</si>
  <si>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</si>
  <si>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</si>
  <si>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</si>
  <si>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</si>
  <si>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</si>
  <si>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</si>
  <si>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</si>
  <si>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</si>
  <si>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</si>
  <si>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</si>
  <si>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</si>
  <si>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</si>
  <si>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</si>
  <si>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</si>
  <si>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</si>
  <si>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</si>
  <si>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</si>
  <si>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</si>
  <si>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</si>
  <si>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</si>
  <si>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</si>
  <si>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</si>
  <si>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</si>
  <si>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</si>
  <si>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</si>
  <si>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</si>
  <si>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</si>
  <si>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</si>
  <si>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</si>
  <si>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</si>
  <si>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</si>
  <si>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</si>
  <si>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</si>
  <si>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</si>
  <si>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</si>
  <si>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</si>
  <si>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</si>
  <si>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</si>
  <si>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</si>
  <si>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</si>
  <si>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</si>
  <si>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</si>
  <si>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</si>
  <si>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</si>
  <si>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</si>
  <si>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</si>
  <si>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</si>
  <si>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</si>
  <si>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</si>
  <si>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</si>
  <si>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</si>
  <si>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</si>
  <si>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</si>
  <si>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</si>
  <si>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</si>
  <si>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</si>
  <si>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</si>
  <si>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</si>
  <si>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</si>
  <si>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</si>
  <si>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</si>
  <si>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</si>
  <si>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</si>
  <si>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</si>
  <si>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</si>
  <si>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</si>
  <si>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</si>
  <si>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</si>
  <si>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</si>
  <si>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</si>
  <si>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</si>
  <si>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</si>
  <si>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</si>
  <si>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</si>
  <si>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</si>
  <si>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</si>
  <si>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</si>
  <si>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</si>
  <si>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</si>
  <si>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</si>
  <si>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</si>
  <si>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</si>
  <si>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</si>
  <si>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</si>
  <si>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</si>
  <si>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</si>
  <si>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</si>
  <si>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</si>
  <si>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</si>
  <si>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</si>
  <si>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</si>
  <si>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</si>
  <si>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</si>
  <si>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</si>
  <si>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</si>
  <si>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</si>
  <si>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</si>
  <si>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</si>
  <si>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</si>
  <si>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</si>
  <si>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</si>
  <si>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</si>
  <si>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</si>
  <si>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</si>
  <si>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</si>
  <si>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</si>
  <si>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</si>
  <si>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</si>
  <si>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</si>
  <si>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</si>
  <si>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</si>
  <si>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</si>
  <si>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</si>
  <si>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</si>
  <si>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</si>
  <si>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</si>
  <si>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</si>
  <si>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</si>
  <si>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</si>
  <si>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</si>
  <si>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</si>
  <si>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</si>
  <si>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</si>
  <si>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</si>
  <si>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</si>
  <si>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</si>
  <si>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</si>
  <si>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</si>
  <si>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</si>
  <si>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</si>
  <si>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</si>
  <si>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</si>
  <si>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</si>
  <si>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</si>
  <si>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</si>
  <si>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</si>
  <si>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</si>
  <si>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</si>
  <si>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</si>
  <si>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</si>
  <si>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</si>
  <si>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</si>
  <si>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</si>
  <si>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</si>
  <si>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</si>
  <si>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</si>
  <si>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</si>
  <si>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</si>
  <si>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</si>
  <si>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</si>
  <si>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</si>
  <si>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</si>
  <si>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</si>
  <si>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</si>
  <si>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</si>
  <si>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</si>
  <si>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</si>
  <si>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</si>
  <si>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</si>
  <si>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</si>
  <si>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</si>
  <si>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</si>
  <si>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</si>
  <si>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</si>
  <si>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</si>
  <si>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</si>
  <si>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</si>
  <si>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</si>
  <si>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</si>
  <si>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</si>
  <si>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</si>
  <si>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</si>
  <si>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</si>
  <si>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</si>
  <si>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</si>
  <si>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</si>
  <si>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</si>
  <si>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</si>
  <si>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</si>
  <si>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</si>
  <si>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</si>
  <si>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</si>
  <si>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</si>
  <si>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</si>
  <si>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</si>
  <si>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</si>
  <si>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</si>
  <si>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</si>
  <si>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</si>
  <si>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</si>
  <si>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</si>
  <si>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</si>
  <si>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</si>
  <si>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</si>
  <si>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</si>
  <si>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</si>
  <si>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</si>
  <si>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</si>
  <si>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</si>
  <si>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</si>
  <si>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</si>
  <si>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</si>
  <si>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</si>
  <si>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</si>
  <si>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</si>
  <si>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</si>
  <si>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</si>
  <si>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</si>
  <si>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</si>
  <si>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</si>
  <si>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</si>
  <si>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</si>
  <si>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</si>
  <si>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</si>
  <si>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</si>
  <si>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</si>
  <si>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</si>
  <si>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</si>
  <si>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</si>
  <si>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</si>
  <si>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</si>
  <si>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</si>
  <si>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</si>
  <si>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</si>
  <si>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</si>
  <si>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</si>
  <si>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</si>
  <si>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</si>
  <si>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</si>
  <si>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</si>
  <si>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</si>
  <si>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</si>
  <si>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</si>
  <si>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</si>
  <si>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</si>
  <si>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</si>
  <si>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</si>
  <si>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</si>
  <si>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</si>
  <si>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</si>
  <si>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</si>
  <si>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</si>
  <si>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</si>
  <si>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</si>
  <si>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</si>
  <si>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</si>
  <si>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</si>
  <si>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</si>
  <si>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</si>
  <si>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</si>
  <si>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</si>
  <si>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</si>
  <si>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</si>
  <si>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</si>
  <si>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</si>
  <si>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</si>
  <si>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</si>
  <si>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</si>
  <si>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</si>
  <si>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</si>
  <si>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</si>
  <si>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</si>
  <si>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</si>
  <si>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</si>
  <si>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</si>
  <si>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</si>
  <si>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</si>
  <si>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</si>
  <si>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</si>
  <si>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</si>
  <si>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</si>
  <si>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</si>
  <si>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</si>
  <si>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</si>
  <si>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</si>
  <si>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</si>
  <si>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</si>
  <si>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</si>
  <si>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</si>
  <si>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</si>
  <si>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</si>
  <si>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</si>
  <si>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</si>
  <si>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</si>
  <si>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</si>
  <si>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</si>
  <si>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</si>
  <si>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</si>
  <si>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</si>
  <si>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</si>
  <si>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</si>
  <si>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</si>
  <si>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</si>
  <si>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</si>
  <si>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</si>
  <si>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</si>
  <si>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</si>
  <si>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</si>
  <si>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</si>
  <si>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</si>
  <si>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</si>
  <si>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</si>
  <si>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</si>
  <si>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</si>
  <si>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</si>
  <si>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</si>
  <si>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</si>
  <si>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</si>
  <si>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</si>
  <si>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</si>
  <si>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</si>
  <si>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</si>
  <si>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</si>
  <si>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</si>
  <si>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</si>
  <si>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</si>
  <si>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</si>
  <si>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</si>
  <si>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</si>
  <si>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</si>
  <si>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</si>
  <si>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</si>
  <si>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</si>
  <si>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</si>
  <si>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</si>
  <si>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</si>
  <si>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</si>
  <si>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</si>
  <si>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</si>
  <si>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</si>
  <si>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</si>
  <si>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</si>
  <si>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</si>
  <si>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</si>
  <si>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</si>
  <si>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</si>
  <si>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</si>
  <si>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</si>
  <si>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</si>
  <si>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</si>
  <si>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</si>
  <si>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</si>
  <si>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</si>
  <si>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</si>
  <si>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</si>
  <si>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</si>
  <si>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</si>
  <si>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</si>
  <si>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</si>
  <si>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</si>
  <si>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</si>
  <si>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</si>
  <si>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</si>
  <si>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</si>
  <si>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</si>
  <si>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</si>
  <si>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</si>
  <si>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</si>
  <si>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</si>
  <si>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</si>
  <si>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</si>
  <si>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</si>
  <si>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</si>
  <si>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</si>
  <si>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</si>
  <si>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</si>
  <si>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</si>
  <si>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</si>
  <si>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</si>
  <si>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</si>
  <si>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</si>
  <si>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</si>
  <si>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</si>
  <si>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</si>
  <si>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</si>
  <si>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</si>
  <si>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</si>
  <si>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</si>
  <si>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</si>
  <si>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</si>
  <si>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</si>
  <si>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</si>
  <si>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</si>
  <si>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</si>
  <si>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</si>
  <si>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</si>
  <si>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</si>
  <si>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</si>
  <si>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</si>
  <si>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</si>
  <si>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</si>
  <si>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</si>
  <si>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</si>
  <si>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</si>
  <si>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</si>
  <si>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</si>
  <si>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</si>
  <si>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</si>
  <si>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</si>
  <si>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</si>
  <si>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</si>
  <si>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</si>
  <si>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</si>
  <si>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</si>
  <si>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</si>
  <si>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</si>
  <si>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</si>
  <si>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</si>
  <si>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</si>
  <si>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</si>
  <si>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</si>
  <si>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</si>
  <si>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</si>
  <si>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</si>
  <si>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</si>
  <si>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</si>
  <si>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</si>
  <si>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</si>
  <si>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</si>
  <si>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</si>
  <si>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</si>
  <si>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</si>
  <si>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</si>
  <si>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</si>
  <si>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</si>
  <si>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</si>
  <si>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</si>
  <si>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</si>
  <si>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</si>
  <si>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</si>
  <si>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</si>
  <si>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</si>
  <si>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</si>
  <si>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</si>
  <si>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</si>
  <si>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</si>
  <si>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</si>
  <si>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</si>
  <si>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</si>
  <si>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</si>
  <si>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</si>
  <si>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</si>
  <si>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</si>
  <si>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</si>
  <si>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</si>
  <si>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</si>
  <si>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</si>
  <si>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</si>
  <si>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</si>
  <si>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</si>
  <si>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</si>
  <si>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</si>
  <si>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</si>
  <si>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</si>
  <si>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</si>
  <si>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</si>
  <si>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</si>
  <si>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</si>
  <si>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</si>
  <si>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</si>
  <si>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</si>
  <si>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</si>
  <si>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</si>
  <si>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</si>
  <si>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</si>
  <si>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</si>
  <si>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</si>
  <si>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</si>
  <si>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</si>
  <si>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</si>
  <si>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</si>
  <si>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</si>
  <si>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</si>
  <si>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</si>
  <si>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</si>
  <si>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</si>
  <si>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</si>
  <si>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</si>
  <si>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</si>
  <si>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</si>
  <si>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</si>
  <si>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</si>
  <si>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</si>
  <si>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</si>
  <si>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</si>
  <si>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</si>
  <si>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</si>
  <si>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</si>
  <si>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</si>
  <si>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</si>
  <si>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</si>
  <si>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</si>
  <si>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</si>
  <si>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</si>
  <si>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</si>
  <si>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</si>
  <si>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</si>
  <si>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</si>
  <si>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</si>
  <si>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</si>
  <si>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</si>
  <si>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</si>
  <si>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</si>
  <si>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</si>
  <si>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</si>
  <si>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</si>
  <si>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</si>
  <si>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</si>
  <si>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</si>
  <si>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</si>
  <si>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</si>
  <si>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</si>
  <si>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</si>
  <si>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</si>
  <si>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</si>
  <si>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</si>
  <si>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</si>
  <si>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</si>
  <si>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</si>
  <si>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</si>
  <si>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</si>
  <si>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</si>
  <si>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</si>
  <si>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</si>
  <si>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</si>
  <si>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</si>
  <si>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</si>
  <si>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</si>
  <si>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</si>
  <si>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</si>
  <si>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</si>
  <si>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</si>
  <si>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</si>
  <si>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</si>
  <si>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</si>
  <si>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</si>
  <si>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</si>
  <si>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</si>
  <si>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</si>
  <si>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</si>
  <si>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</si>
  <si>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</si>
  <si>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</si>
  <si>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</si>
  <si>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</si>
  <si>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</si>
  <si>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</si>
  <si>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</si>
  <si>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</si>
  <si>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</si>
  <si>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</si>
  <si>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</si>
  <si>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</si>
  <si>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</si>
  <si>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</si>
  <si>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</si>
  <si>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</si>
  <si>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</si>
  <si>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</si>
  <si>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</si>
  <si>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</si>
  <si>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</si>
  <si>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</si>
  <si>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</si>
  <si>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</si>
  <si>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</si>
  <si>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</si>
  <si>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</si>
  <si>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</si>
  <si>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</si>
  <si>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</si>
  <si>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</si>
  <si>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</si>
  <si>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</si>
  <si>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</si>
  <si>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</si>
  <si>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</si>
  <si>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</si>
  <si>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</si>
  <si>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</si>
  <si>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</si>
  <si>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</si>
  <si>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</si>
  <si>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</si>
  <si>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</si>
  <si>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</si>
  <si>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</si>
  <si>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</si>
  <si>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</si>
  <si>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</si>
  <si>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</si>
  <si>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</si>
  <si>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</si>
  <si>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</si>
  <si>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</si>
  <si>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</si>
  <si>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</si>
  <si>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</si>
  <si>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</si>
  <si>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</si>
  <si>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</si>
  <si>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</si>
  <si>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</si>
  <si>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</si>
  <si>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</si>
  <si>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</si>
  <si>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</si>
  <si>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</si>
  <si>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</si>
  <si>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</si>
  <si>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</si>
  <si>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</si>
  <si>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</si>
  <si>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</si>
  <si>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</si>
  <si>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</si>
  <si>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</si>
  <si>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</si>
  <si>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</si>
  <si>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</si>
  <si>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</si>
  <si>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</si>
  <si>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</si>
  <si>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</si>
  <si>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</si>
  <si>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</si>
  <si>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</si>
  <si>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</si>
  <si>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</si>
  <si>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</si>
  <si>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</si>
  <si>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</si>
  <si>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</si>
  <si>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</si>
  <si>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</si>
  <si>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</si>
  <si>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</si>
  <si>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</si>
  <si>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</si>
  <si>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</si>
  <si>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</si>
  <si>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</si>
  <si>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</si>
  <si>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</si>
  <si>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</si>
  <si>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</si>
  <si>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</si>
  <si>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</si>
  <si>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</si>
  <si>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</si>
  <si>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</si>
  <si>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</si>
  <si>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</si>
  <si>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</si>
  <si>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</si>
  <si>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</si>
  <si>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</si>
  <si>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</si>
  <si>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</si>
  <si>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</si>
  <si>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</si>
  <si>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</si>
  <si>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</si>
  <si>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</si>
  <si>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</si>
  <si>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</si>
  <si>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</si>
  <si>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</si>
  <si>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</si>
  <si>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</si>
  <si>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</si>
  <si>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</si>
  <si>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</si>
  <si>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</si>
  <si>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</si>
  <si>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</si>
  <si>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</si>
  <si>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</si>
  <si>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</si>
  <si>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</si>
  <si>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</si>
  <si>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</si>
  <si>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</si>
  <si>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</si>
  <si>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</si>
  <si>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</si>
  <si>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</si>
  <si>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</si>
  <si>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</si>
  <si>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</si>
  <si>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</si>
  <si>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</si>
  <si>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</si>
  <si>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</si>
  <si>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</si>
  <si>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</si>
  <si>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</si>
  <si>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</si>
  <si>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</si>
  <si>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</si>
  <si>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</si>
  <si>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</si>
  <si>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</si>
  <si>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</si>
  <si>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</si>
  <si>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</si>
  <si>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</si>
  <si>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</si>
  <si>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</si>
  <si>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</si>
  <si>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</si>
  <si>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</si>
  <si>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</si>
  <si>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</si>
  <si>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</si>
  <si>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</si>
  <si>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</si>
  <si>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</si>
  <si>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</si>
  <si>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</si>
  <si>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</si>
  <si>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</si>
  <si>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</si>
  <si>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</si>
  <si>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</si>
  <si>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</si>
  <si>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</si>
  <si>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</si>
  <si>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</si>
  <si>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</si>
  <si>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</si>
  <si>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</si>
  <si>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</si>
  <si>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</si>
  <si>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</si>
  <si>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</si>
  <si>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</si>
  <si>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</si>
  <si>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</si>
  <si>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</si>
  <si>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</si>
  <si>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</si>
  <si>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</si>
  <si>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</si>
  <si>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</si>
  <si>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</si>
  <si>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</si>
  <si>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</si>
  <si>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</si>
  <si>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</si>
  <si>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</si>
  <si>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</si>
  <si>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</si>
  <si>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</si>
  <si>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</si>
  <si>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</si>
  <si>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</si>
  <si>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</si>
  <si>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</si>
  <si>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</si>
  <si>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</si>
  <si>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</si>
  <si>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</si>
  <si>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</si>
  <si>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</si>
  <si>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</si>
  <si>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</si>
  <si>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</si>
  <si>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</si>
  <si>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</si>
  <si>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</si>
  <si>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</si>
  <si>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</si>
  <si>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</si>
  <si>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</si>
  <si>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</si>
  <si>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</si>
  <si>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</si>
  <si>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</si>
  <si>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</si>
  <si>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</si>
  <si>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</si>
  <si>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</si>
  <si>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</si>
  <si>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</si>
  <si>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</si>
  <si>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</si>
  <si>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</si>
  <si>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</si>
  <si>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</si>
  <si>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</si>
  <si>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</si>
  <si>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</si>
  <si>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</si>
  <si>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</si>
  <si>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</si>
  <si>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</si>
  <si>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</si>
  <si>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</si>
  <si>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</si>
  <si>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</si>
  <si>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</si>
  <si>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</si>
  <si>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</si>
  <si>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</si>
  <si>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</si>
  <si>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</si>
  <si>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</si>
  <si>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</si>
  <si>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</si>
  <si>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</si>
  <si>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</si>
  <si>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</si>
  <si>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</si>
  <si>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</si>
  <si>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</si>
  <si>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</si>
  <si>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</si>
  <si>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</si>
  <si>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</si>
  <si>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</si>
  <si>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</si>
  <si>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</si>
  <si>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</si>
  <si>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</si>
  <si>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</si>
  <si>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</si>
  <si>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</si>
  <si>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</si>
  <si>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</si>
  <si>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</si>
  <si>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</si>
  <si>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</si>
  <si>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</si>
  <si>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</si>
  <si>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</si>
  <si>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</si>
  <si>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</si>
  <si>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</si>
  <si>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</si>
  <si>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</si>
  <si>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</si>
  <si>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</si>
  <si>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</si>
  <si>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</si>
  <si>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</si>
  <si>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</si>
  <si>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</si>
  <si>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</si>
  <si>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</si>
  <si>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</si>
  <si>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</si>
  <si>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</si>
  <si>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</si>
  <si>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</si>
  <si>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</si>
  <si>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</si>
  <si>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</si>
  <si>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</si>
  <si>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</si>
  <si>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</si>
  <si>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</si>
  <si>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</si>
  <si>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</si>
  <si>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</si>
  <si>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</si>
  <si>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</si>
  <si>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</si>
  <si>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</si>
  <si>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</si>
  <si>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</si>
  <si>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</si>
  <si>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</si>
  <si>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</si>
  <si>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</si>
  <si>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</si>
  <si>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</si>
  <si>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</si>
  <si>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</si>
  <si>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</si>
  <si>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</si>
  <si>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</si>
  <si>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</si>
  <si>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</si>
  <si>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</si>
  <si>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</si>
  <si>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</si>
  <si>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</si>
  <si>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</si>
  <si>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</si>
  <si>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</si>
  <si>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</si>
  <si>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</si>
  <si>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</si>
  <si>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</si>
  <si>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</si>
  <si>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</si>
  <si>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</si>
  <si>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</si>
  <si>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</si>
  <si>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</si>
  <si>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</si>
  <si>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</si>
  <si>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</si>
  <si>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</si>
  <si>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</si>
  <si>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</si>
  <si>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</si>
  <si>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</si>
  <si>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</si>
  <si>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</si>
  <si>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</si>
  <si>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</si>
  <si>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</si>
  <si>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</si>
  <si>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</si>
  <si>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</si>
  <si>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</si>
  <si>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</si>
  <si>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</si>
  <si>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</si>
  <si>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</si>
  <si>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</si>
  <si>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</si>
  <si>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</si>
  <si>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</si>
  <si>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</si>
  <si>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</si>
  <si>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</si>
  <si>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</si>
  <si>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</si>
  <si>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</si>
  <si>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</si>
  <si>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</si>
  <si>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</si>
  <si>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</si>
  <si>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</si>
  <si>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</si>
  <si>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</si>
  <si>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</si>
  <si>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</si>
  <si>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</si>
  <si>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</si>
  <si>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</si>
  <si>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</si>
  <si>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</si>
  <si>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</si>
  <si>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</si>
  <si>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</si>
  <si>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</si>
  <si>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</si>
  <si>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</si>
  <si>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</si>
  <si>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</si>
  <si>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</si>
  <si>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</si>
  <si>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</si>
  <si>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</si>
  <si>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</si>
  <si>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</si>
  <si>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</si>
  <si>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</si>
  <si>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</si>
  <si>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</si>
  <si>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</si>
  <si>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</si>
  <si>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</si>
  <si>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</si>
  <si>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</si>
  <si>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</si>
  <si>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</si>
  <si>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</si>
  <si>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</si>
  <si>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</si>
  <si>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</si>
  <si>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</si>
  <si>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</si>
  <si>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</si>
  <si>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</si>
  <si>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</si>
  <si>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</si>
  <si>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</si>
  <si>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</si>
  <si>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</si>
  <si>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</si>
  <si>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</si>
  <si>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</si>
  <si>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</si>
  <si>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</si>
  <si>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</si>
  <si>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</si>
  <si>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</si>
  <si>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</si>
  <si>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</si>
  <si>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</si>
  <si>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</si>
  <si>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</si>
  <si>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</si>
  <si>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</si>
  <si>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</si>
  <si>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</si>
  <si>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</si>
  <si>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</si>
  <si>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</si>
  <si>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</si>
  <si>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</si>
  <si>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</si>
  <si>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</si>
  <si>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</si>
  <si>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</si>
  <si>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</si>
  <si>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</si>
  <si>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</si>
  <si>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</si>
  <si>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</si>
  <si>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</si>
  <si>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</si>
  <si>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</si>
  <si>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</si>
  <si>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</si>
  <si>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</si>
  <si>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</si>
  <si>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</si>
  <si>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</si>
  <si>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</si>
  <si>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</si>
  <si>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</si>
  <si>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</si>
  <si>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</si>
  <si>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</si>
  <si>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</si>
  <si>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</si>
  <si>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</si>
  <si>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</si>
  <si>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</si>
  <si>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</si>
  <si>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</si>
  <si>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</si>
  <si>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</si>
  <si>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</si>
  <si>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</si>
  <si>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</si>
  <si>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</si>
  <si>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</si>
  <si>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</si>
  <si>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</si>
  <si>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</si>
  <si>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</si>
  <si>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</si>
  <si>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</si>
  <si>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</si>
  <si>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</si>
  <si>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</si>
  <si>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</si>
  <si>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</si>
  <si>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</si>
  <si>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</si>
  <si>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</si>
  <si>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</si>
  <si>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</si>
  <si>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</si>
  <si>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</si>
  <si>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</si>
  <si>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</si>
  <si>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</si>
  <si>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</si>
  <si>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</si>
  <si>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</si>
  <si>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</si>
  <si>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</si>
  <si>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</si>
  <si>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</si>
  <si>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</si>
  <si>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</si>
  <si>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</si>
  <si>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</si>
  <si>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</si>
  <si>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</si>
  <si>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</si>
  <si>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</si>
  <si>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</si>
  <si>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</si>
  <si>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</si>
  <si>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</si>
  <si>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</si>
  <si>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</si>
  <si>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</si>
  <si>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</si>
  <si>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</si>
  <si>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</si>
  <si>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</si>
  <si>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</si>
  <si>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</si>
  <si>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</si>
  <si>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</si>
  <si>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</si>
  <si>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</si>
  <si>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</si>
  <si>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</si>
  <si>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</si>
  <si>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</si>
  <si>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</si>
  <si>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</si>
  <si>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</si>
  <si>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</si>
  <si>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</si>
  <si>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</si>
  <si>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</si>
  <si>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</si>
  <si>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</si>
  <si>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</si>
  <si>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</si>
  <si>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</si>
  <si>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</si>
  <si>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</si>
  <si>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</si>
  <si>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</si>
  <si>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</si>
  <si>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</si>
  <si>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</si>
  <si>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</si>
  <si>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</si>
  <si>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</si>
  <si>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</si>
  <si>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</si>
  <si>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</si>
  <si>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</si>
  <si>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</si>
  <si>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</si>
  <si>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</si>
  <si>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</si>
  <si>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</si>
  <si>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</si>
  <si>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</si>
  <si>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</si>
  <si>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</si>
  <si>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</si>
  <si>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</si>
  <si>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</si>
  <si>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</si>
  <si>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</si>
  <si>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</si>
  <si>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</si>
  <si>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</si>
  <si>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</si>
  <si>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</si>
  <si>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</si>
  <si>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</si>
  <si>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</si>
  <si>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</si>
  <si>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</si>
  <si>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</si>
  <si>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</si>
  <si>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</si>
  <si>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</si>
  <si>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</si>
  <si>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</si>
  <si>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</si>
  <si>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</si>
  <si>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</si>
  <si>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</si>
  <si>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</si>
  <si>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</si>
  <si>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</si>
  <si>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</si>
  <si>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</si>
  <si>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</si>
  <si>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</si>
  <si>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</si>
  <si>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</si>
  <si>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</si>
  <si>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</si>
  <si>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</si>
  <si>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</si>
  <si>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</si>
  <si>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</si>
  <si>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</si>
  <si>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</si>
  <si>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</si>
  <si>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</si>
  <si>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</si>
  <si>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</si>
  <si>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</si>
  <si>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</si>
  <si>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</si>
  <si>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</si>
  <si>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</si>
  <si>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</si>
  <si>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</si>
  <si>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</si>
  <si>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</si>
  <si>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</si>
  <si>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</si>
  <si>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</si>
  <si>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</si>
  <si>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</si>
  <si>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</si>
  <si>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</si>
  <si>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</si>
  <si>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</si>
  <si>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</si>
  <si>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</si>
  <si>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</si>
  <si>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</si>
  <si>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</si>
  <si>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</si>
  <si>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</si>
  <si>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</si>
  <si>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</si>
  <si>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</si>
  <si>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</si>
  <si>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</si>
  <si>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</si>
  <si>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</si>
  <si>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</si>
  <si>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</si>
  <si>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</si>
  <si>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</si>
  <si>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</si>
  <si>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</si>
  <si>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</si>
  <si>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</si>
  <si>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</si>
  <si>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</si>
  <si>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</si>
  <si>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</si>
  <si>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</si>
  <si>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</si>
  <si>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</si>
  <si>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</si>
  <si>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</si>
  <si>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</si>
  <si>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</si>
  <si>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</si>
  <si>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</si>
  <si>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</si>
  <si>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</si>
  <si>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</si>
  <si>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</si>
  <si>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</si>
  <si>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</si>
  <si>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</si>
  <si>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</si>
  <si>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</si>
  <si>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</si>
  <si>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</si>
  <si>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</si>
  <si>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</si>
  <si>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</si>
  <si>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</si>
  <si>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</si>
  <si>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</si>
  <si>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</si>
  <si>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</si>
  <si>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</si>
  <si>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</si>
  <si>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</si>
  <si>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</si>
  <si>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</si>
  <si>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</si>
  <si>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</si>
  <si>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</si>
  <si>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</si>
  <si>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</si>
  <si>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</si>
  <si>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</si>
  <si>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</si>
  <si>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</si>
  <si>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</si>
  <si>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</si>
  <si>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</si>
  <si>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</si>
  <si>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</si>
  <si>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</si>
  <si>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</si>
  <si>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</si>
  <si>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</si>
  <si>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</si>
  <si>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</si>
  <si>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</si>
  <si>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</si>
  <si>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</si>
  <si>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</si>
  <si>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</si>
  <si>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</si>
  <si>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</si>
  <si>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</si>
  <si>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</si>
  <si>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</si>
  <si>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</si>
  <si>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</si>
  <si>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</si>
  <si>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</si>
  <si>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</si>
  <si>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</si>
  <si>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</si>
  <si>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</si>
  <si>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</si>
  <si>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</si>
  <si>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</si>
  <si>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</si>
  <si>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</si>
  <si>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</si>
  <si>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</si>
  <si>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</si>
  <si>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</si>
  <si>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</si>
  <si>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</si>
  <si>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</si>
  <si>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</si>
  <si>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</si>
  <si>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</si>
  <si>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</si>
  <si>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</si>
  <si>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</si>
  <si>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</si>
  <si>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</si>
  <si>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</si>
  <si>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</si>
  <si>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</si>
  <si>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</si>
  <si>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</si>
  <si>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</si>
  <si>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</si>
  <si>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</si>
  <si>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</si>
  <si>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</si>
  <si>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</si>
  <si>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</si>
  <si>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</si>
  <si>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</si>
  <si>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</si>
  <si>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</si>
  <si>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</si>
  <si>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</si>
  <si>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</si>
  <si>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</si>
  <si>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</si>
  <si>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</si>
  <si>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</si>
  <si>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</si>
  <si>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</si>
  <si>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</si>
  <si>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</si>
  <si>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</si>
  <si>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</si>
  <si>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</si>
  <si>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</si>
  <si>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</si>
  <si>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</si>
  <si>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</si>
  <si>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</si>
  <si>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</si>
  <si>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</si>
  <si>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</si>
  <si>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</si>
  <si>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</si>
  <si>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</si>
  <si>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</si>
  <si>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</si>
  <si>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</si>
  <si>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</si>
  <si>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</si>
  <si>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</si>
  <si>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</si>
  <si>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</si>
  <si>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</si>
  <si>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</si>
  <si>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</si>
  <si>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</si>
  <si>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</si>
  <si>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</si>
  <si>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</si>
  <si>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</si>
  <si>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</si>
  <si>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</si>
  <si>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</si>
  <si>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</si>
  <si>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</si>
  <si>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</si>
  <si>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</si>
  <si>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</si>
  <si>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</si>
  <si>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</si>
  <si>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</si>
  <si>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</si>
  <si>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</si>
  <si>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</si>
  <si>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</si>
  <si>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</si>
  <si>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</si>
  <si>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</si>
  <si>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</si>
  <si>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</si>
  <si>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</si>
  <si>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</si>
  <si>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</si>
  <si>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</si>
  <si>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</si>
  <si>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</si>
  <si>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</si>
  <si>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</si>
  <si>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</si>
  <si>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</si>
  <si>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</si>
  <si>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</si>
  <si>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</si>
  <si>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</si>
  <si>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</si>
  <si>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</si>
  <si>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</si>
  <si>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</si>
  <si>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</si>
  <si>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</si>
  <si>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</si>
  <si>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</si>
  <si>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</si>
  <si>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</si>
  <si>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</si>
  <si>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</si>
  <si>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</si>
  <si>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</si>
  <si>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</si>
  <si>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</si>
  <si>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</si>
  <si>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</si>
  <si>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</si>
  <si>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</si>
  <si>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</si>
  <si>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</si>
  <si>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</si>
  <si>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</si>
  <si>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</si>
  <si>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</si>
  <si>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</si>
  <si>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</si>
  <si>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</si>
  <si>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</si>
  <si>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</si>
  <si>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</si>
  <si>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</si>
  <si>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</si>
  <si>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</si>
  <si>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</si>
  <si>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</si>
  <si>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</si>
  <si>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</si>
  <si>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</si>
  <si>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</si>
  <si>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</si>
  <si>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</si>
  <si>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</si>
  <si>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</si>
  <si>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</si>
  <si>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</si>
  <si>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</si>
  <si>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</si>
  <si>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</si>
  <si>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</si>
  <si>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</si>
  <si>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</si>
  <si>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</si>
  <si>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</si>
  <si>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</si>
  <si>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</si>
  <si>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</si>
  <si>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</si>
  <si>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</si>
  <si>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</si>
  <si>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</si>
  <si>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</si>
  <si>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</si>
  <si>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</si>
  <si>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</si>
  <si>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</si>
  <si>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</si>
  <si>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</si>
  <si>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</si>
  <si>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</si>
  <si>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</si>
  <si>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</si>
  <si>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</si>
  <si>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</si>
  <si>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</si>
  <si>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</si>
  <si>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</si>
  <si>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</si>
  <si>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</si>
  <si>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</si>
  <si>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</si>
  <si>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</si>
  <si>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</si>
  <si>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</si>
  <si>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</si>
  <si>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</si>
  <si>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</si>
  <si>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</si>
  <si>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</si>
  <si>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</si>
  <si>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</si>
  <si>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</si>
  <si>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</si>
  <si>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</si>
  <si>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</si>
  <si>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</si>
  <si>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</si>
  <si>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</si>
  <si>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</si>
  <si>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</si>
  <si>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</si>
  <si>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</si>
  <si>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</si>
  <si>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</si>
  <si>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</si>
  <si>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</si>
  <si>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</si>
  <si>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</si>
  <si>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</si>
  <si>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</si>
  <si>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</si>
  <si>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</si>
  <si>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</si>
  <si>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</si>
  <si>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</si>
  <si>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</si>
  <si>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</si>
  <si>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</si>
  <si>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</si>
  <si>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</si>
  <si>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</si>
  <si>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</si>
  <si>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</si>
  <si>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</si>
  <si>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</si>
  <si>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</si>
  <si>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</si>
  <si>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</si>
  <si>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</si>
  <si>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</si>
  <si>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</si>
  <si>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</si>
  <si>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</si>
  <si>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</si>
  <si>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</si>
  <si>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</si>
  <si>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</si>
  <si>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</si>
  <si>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</si>
  <si>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</si>
  <si>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</si>
  <si>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</si>
  <si>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</si>
  <si>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</si>
  <si>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</si>
  <si>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</si>
  <si>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</si>
  <si>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</si>
  <si>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</si>
  <si>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</si>
  <si>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</si>
  <si>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</si>
  <si>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</si>
  <si>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</si>
  <si>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</si>
  <si>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</si>
  <si>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</si>
  <si>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</si>
  <si>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</si>
  <si>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</si>
  <si>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</si>
  <si>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</si>
  <si>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</si>
  <si>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</si>
  <si>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</si>
  <si>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</si>
  <si>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</si>
  <si>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</si>
  <si>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</si>
  <si>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</si>
  <si>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</si>
  <si>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</si>
  <si>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</si>
  <si>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</si>
  <si>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</si>
  <si>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</si>
  <si>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</si>
  <si>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</si>
  <si>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</si>
  <si>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</si>
  <si>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</si>
  <si>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</si>
  <si>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</si>
  <si>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</si>
  <si>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</si>
  <si>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</si>
  <si>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</si>
  <si>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</si>
  <si>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</si>
  <si>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</si>
  <si>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</si>
  <si>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</si>
  <si>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</si>
  <si>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</si>
  <si>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</si>
  <si>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</si>
  <si>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</si>
  <si>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</si>
  <si>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</si>
  <si>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</si>
  <si>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</si>
  <si>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</si>
  <si>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</si>
  <si>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</si>
  <si>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</si>
  <si>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</si>
  <si>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</si>
  <si>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</si>
  <si>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</si>
  <si>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</si>
  <si>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</si>
  <si>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</si>
  <si>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</si>
  <si>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</si>
  <si>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</si>
  <si>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</si>
  <si>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</si>
  <si>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</si>
  <si>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</si>
  <si>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</si>
  <si>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</si>
  <si>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</si>
  <si>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</si>
  <si>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</si>
  <si>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</si>
  <si>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</si>
  <si>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</si>
  <si>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</si>
  <si>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</si>
  <si>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</si>
  <si>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</si>
  <si>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</si>
  <si>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</si>
  <si>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</si>
  <si>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</si>
  <si>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</si>
  <si>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</si>
  <si>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</si>
  <si>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</si>
  <si>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</si>
  <si>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</si>
  <si>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</si>
  <si>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</si>
  <si>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</si>
  <si>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</si>
  <si>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</si>
  <si>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</si>
  <si>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</si>
  <si>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</si>
  <si>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</si>
  <si>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</si>
  <si>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</si>
  <si>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</si>
  <si>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</si>
  <si>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</si>
  <si>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</si>
  <si>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</si>
  <si>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</si>
  <si>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</si>
  <si>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</si>
  <si>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</si>
  <si>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</si>
  <si>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</si>
  <si>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</si>
  <si>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</si>
  <si>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</si>
  <si>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</si>
  <si>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</si>
  <si>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</si>
  <si>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</si>
  <si>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</si>
  <si>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</si>
  <si>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</si>
  <si>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</si>
  <si>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</si>
  <si>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</si>
  <si>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</si>
  <si>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</si>
  <si>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</si>
  <si>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</si>
  <si>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</si>
  <si>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</si>
  <si>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</si>
  <si>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</si>
  <si>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</si>
  <si>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</si>
  <si>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</si>
  <si>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</si>
  <si>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</si>
  <si>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</si>
  <si>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</si>
  <si>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</si>
  <si>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</si>
  <si>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</si>
  <si>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</si>
  <si>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</si>
  <si>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</si>
  <si>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</si>
  <si>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</si>
  <si>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</si>
  <si>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</si>
  <si>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</si>
  <si>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</si>
  <si>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</si>
  <si>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</si>
  <si>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</si>
  <si>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</si>
  <si>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</si>
  <si>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</si>
  <si>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</si>
  <si>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</si>
  <si>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</si>
  <si>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</si>
  <si>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</si>
  <si>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</si>
  <si>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</si>
  <si>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</si>
  <si>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</si>
  <si>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</si>
  <si>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</si>
  <si>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</si>
  <si>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</si>
  <si>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</si>
  <si>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</si>
  <si>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</si>
  <si>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</si>
  <si>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</si>
  <si>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</si>
  <si>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</si>
  <si>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</si>
  <si>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</si>
  <si>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</si>
  <si>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</si>
  <si>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</si>
  <si>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</si>
  <si>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</si>
  <si>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</si>
  <si>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</si>
  <si>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</si>
  <si>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</si>
  <si>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</si>
  <si>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</si>
  <si>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</si>
  <si>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</si>
  <si>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</si>
  <si>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</si>
  <si>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</si>
  <si>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</si>
  <si>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</si>
  <si>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</si>
  <si>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</si>
  <si>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</si>
  <si>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</si>
  <si>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</si>
  <si>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</si>
  <si>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</si>
  <si>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</si>
  <si>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</si>
  <si>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</si>
  <si>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</si>
  <si>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</si>
  <si>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</si>
  <si>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</si>
  <si>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</si>
  <si>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</si>
  <si>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</si>
  <si>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</si>
  <si>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</si>
  <si>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</si>
  <si>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</si>
  <si>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</si>
  <si>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</si>
  <si>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</si>
  <si>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</si>
  <si>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</si>
  <si>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</si>
  <si>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</si>
  <si>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</si>
  <si>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</si>
  <si>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</si>
  <si>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</si>
  <si>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</si>
  <si>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</si>
  <si>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</si>
  <si>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</si>
  <si>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</si>
  <si>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</si>
  <si>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</si>
  <si>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</si>
  <si>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</si>
  <si>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</si>
  <si>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</si>
  <si>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</si>
  <si>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</si>
  <si>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</si>
  <si>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</si>
  <si>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</si>
  <si>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</si>
  <si>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</si>
  <si>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</si>
  <si>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</si>
  <si>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</si>
  <si>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</si>
  <si>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</si>
  <si>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</si>
  <si>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</si>
  <si>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</si>
  <si>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</si>
  <si>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</si>
  <si>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</si>
  <si>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</si>
  <si>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</si>
  <si>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</si>
  <si>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</si>
  <si>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</si>
  <si>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</si>
  <si>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</si>
  <si>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</si>
  <si>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</si>
  <si>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</si>
  <si>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</si>
  <si>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</si>
  <si>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</si>
  <si>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</si>
  <si>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</si>
  <si>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</si>
  <si>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</si>
  <si>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</si>
  <si>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</si>
  <si>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</si>
  <si>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</si>
  <si>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</si>
  <si>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</si>
  <si>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</si>
  <si>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</si>
  <si>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</si>
  <si>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</si>
  <si>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</si>
  <si>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</si>
  <si>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</si>
  <si>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</si>
  <si>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</si>
  <si>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</si>
  <si>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</si>
  <si>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</si>
  <si>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</si>
  <si>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</si>
  <si>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</si>
  <si>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</si>
  <si>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</si>
  <si>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</si>
  <si>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</si>
  <si>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</si>
  <si>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</si>
  <si>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</si>
  <si>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</si>
  <si>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</si>
  <si>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</si>
  <si>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</si>
  <si>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</si>
  <si>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</si>
  <si>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</si>
  <si>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</si>
  <si>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</si>
  <si>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</si>
  <si>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</si>
  <si>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</si>
  <si>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</si>
  <si>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</si>
  <si>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</si>
  <si>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</si>
  <si>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</si>
  <si>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</si>
  <si>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</si>
  <si>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</si>
  <si>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</si>
  <si>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</si>
  <si>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</si>
  <si>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</si>
  <si>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</si>
  <si>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</si>
  <si>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</si>
  <si>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</si>
  <si>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</si>
  <si>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</si>
  <si>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</si>
  <si>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</si>
  <si>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</si>
  <si>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</si>
  <si>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</si>
  <si>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</si>
  <si>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</si>
  <si>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</si>
  <si>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</si>
  <si>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</si>
  <si>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</si>
  <si>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</si>
  <si>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</si>
  <si>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</si>
  <si>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</si>
  <si>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</si>
  <si>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</si>
  <si>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</si>
  <si>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</si>
  <si>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</si>
  <si>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</si>
  <si>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</si>
  <si>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</si>
  <si>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</si>
  <si>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</si>
  <si>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</si>
  <si>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</si>
  <si>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</si>
  <si>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</si>
  <si>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</si>
  <si>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</si>
  <si>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</si>
  <si>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</si>
  <si>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</si>
  <si>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</si>
  <si>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</si>
  <si>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</si>
  <si>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</si>
  <si>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</si>
  <si>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</si>
  <si>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</si>
  <si>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</si>
  <si>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</si>
  <si>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</si>
  <si>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</si>
  <si>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</si>
  <si>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</si>
  <si>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</si>
  <si>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</si>
  <si>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</si>
  <si>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</si>
  <si>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</si>
  <si>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</si>
  <si>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</si>
  <si>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</si>
  <si>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</si>
  <si>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</si>
  <si>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</si>
  <si>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</si>
  <si>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</si>
  <si>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</si>
  <si>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</si>
  <si>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</si>
  <si>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</si>
  <si>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</si>
  <si>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</si>
  <si>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</si>
  <si>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</si>
  <si>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</si>
  <si>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</si>
  <si>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</si>
  <si>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</si>
  <si>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</si>
  <si>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</si>
  <si>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</si>
  <si>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</si>
  <si>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</si>
  <si>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</si>
  <si>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</si>
  <si>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</si>
  <si>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</si>
  <si>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</si>
  <si>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</si>
  <si>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</si>
  <si>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</si>
  <si>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</si>
  <si>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</si>
  <si>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</si>
  <si>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</si>
  <si>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</si>
  <si>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</si>
  <si>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</si>
  <si>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</si>
  <si>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</si>
  <si>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</si>
  <si>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</si>
  <si>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</si>
  <si>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</si>
  <si>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</si>
  <si>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</si>
  <si>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</si>
  <si>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</si>
  <si>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</si>
  <si>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</si>
  <si>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</si>
  <si>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</si>
  <si>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</si>
  <si>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</si>
  <si>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</si>
  <si>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</si>
  <si>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</si>
  <si>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</si>
  <si>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</si>
  <si>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</si>
  <si>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</si>
  <si>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</si>
  <si>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</si>
  <si>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</si>
  <si>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</si>
  <si>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</si>
  <si>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</si>
  <si>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</si>
  <si>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</si>
  <si>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</si>
  <si>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</si>
  <si>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</si>
  <si>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</si>
  <si>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</si>
  <si>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</si>
  <si>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</si>
  <si>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</si>
  <si>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</si>
  <si>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</si>
  <si>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</si>
  <si>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</si>
  <si>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</si>
  <si>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</si>
  <si>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</si>
  <si>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</si>
  <si>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</si>
  <si>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</si>
  <si>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</si>
  <si>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</si>
  <si>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</si>
  <si>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</si>
  <si>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</si>
  <si>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</si>
  <si>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</si>
  <si>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</si>
  <si>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</si>
  <si>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</si>
  <si>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</si>
  <si>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</si>
  <si>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</si>
  <si>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</si>
  <si>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</si>
  <si>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</si>
  <si>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</si>
  <si>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</si>
  <si>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</si>
  <si>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</si>
  <si>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</si>
  <si>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</si>
  <si>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</si>
  <si>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</si>
  <si>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</si>
  <si>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</si>
  <si>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</si>
  <si>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</si>
  <si>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</si>
  <si>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</si>
  <si>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</si>
  <si>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</si>
  <si>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</si>
  <si>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</si>
  <si>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</si>
  <si>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</si>
  <si>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</si>
  <si>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</si>
  <si>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</si>
  <si>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</si>
  <si>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</si>
  <si>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</si>
  <si>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</si>
  <si>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</si>
  <si>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</si>
  <si>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</si>
  <si>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</si>
  <si>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</si>
  <si>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</si>
  <si>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</si>
  <si>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</si>
  <si>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Data de extração dos dados: 24/06/2024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</si>
</sst>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MAI 2024</v>
          </cell>
          <cell r="F1" t="str">
            <v>MAI 2024</v>
          </cell>
          <cell r="G1" t="str">
            <v>JUN 2024</v>
          </cell>
          <cell r="H1" t="str">
            <v>JUN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74224</v>
          </cell>
          <cell r="F3">
            <v>31884018</v>
          </cell>
          <cell r="G3">
            <v>57496</v>
          </cell>
          <cell r="H3">
            <v>24807571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11945819</v>
          </cell>
          <cell r="G4">
            <v>15193</v>
          </cell>
          <cell r="H4">
            <v>11287016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131254</v>
          </cell>
          <cell r="F5">
            <v>37177465</v>
          </cell>
          <cell r="G5">
            <v>107763</v>
          </cell>
          <cell r="H5">
            <v>26239690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93869</v>
          </cell>
          <cell r="F6">
            <v>30883508</v>
          </cell>
          <cell r="G6">
            <v>74923</v>
          </cell>
          <cell r="H6">
            <v>18120221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7705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232798</v>
          </cell>
          <cell r="F8">
            <v>141143700</v>
          </cell>
          <cell r="G8">
            <v>272991</v>
          </cell>
          <cell r="H8">
            <v>105058909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5176</v>
          </cell>
          <cell r="F9">
            <v>123533018</v>
          </cell>
          <cell r="H9">
            <v>91625008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75126</v>
          </cell>
          <cell r="F10">
            <v>73995280</v>
          </cell>
          <cell r="G10">
            <v>80596</v>
          </cell>
          <cell r="H10">
            <v>55734634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20679</v>
          </cell>
          <cell r="F11">
            <v>179412109</v>
          </cell>
          <cell r="G11">
            <v>96976</v>
          </cell>
          <cell r="H11">
            <v>139349535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83178</v>
          </cell>
          <cell r="F12">
            <v>17154442</v>
          </cell>
          <cell r="G12">
            <v>39712</v>
          </cell>
          <cell r="H12">
            <v>11511774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22886</v>
          </cell>
          <cell r="F13">
            <v>15421249</v>
          </cell>
          <cell r="G13">
            <v>12146</v>
          </cell>
          <cell r="H13">
            <v>15622456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30573442</v>
          </cell>
          <cell r="G14">
            <v>59925</v>
          </cell>
          <cell r="H14">
            <v>23088092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183098</v>
          </cell>
          <cell r="F15">
            <v>37395803</v>
          </cell>
          <cell r="G15">
            <v>154493</v>
          </cell>
          <cell r="H15">
            <v>23749693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2566</v>
          </cell>
          <cell r="F17">
            <v>35360324</v>
          </cell>
          <cell r="G17">
            <v>777</v>
          </cell>
          <cell r="H17">
            <v>28467220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30541169</v>
          </cell>
          <cell r="H18">
            <v>27828377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20567474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17290</v>
          </cell>
          <cell r="F20">
            <v>8037192</v>
          </cell>
          <cell r="G20">
            <v>16112</v>
          </cell>
          <cell r="H20">
            <v>7358116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95358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1771548</v>
          </cell>
          <cell r="F22">
            <v>613963445</v>
          </cell>
          <cell r="G22">
            <v>1259120</v>
          </cell>
          <cell r="H22">
            <v>424254900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235307</v>
          </cell>
          <cell r="F23">
            <v>43386490</v>
          </cell>
          <cell r="G23">
            <v>154847</v>
          </cell>
          <cell r="H23">
            <v>23835800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253</v>
          </cell>
          <cell r="F24">
            <v>16946990</v>
          </cell>
          <cell r="G24">
            <v>357</v>
          </cell>
          <cell r="H24">
            <v>11835659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114428</v>
          </cell>
          <cell r="F25">
            <v>37758090</v>
          </cell>
          <cell r="G25">
            <v>87498</v>
          </cell>
          <cell r="H25">
            <v>24941929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121602</v>
          </cell>
          <cell r="F26">
            <v>41042354</v>
          </cell>
          <cell r="G26">
            <v>73143</v>
          </cell>
          <cell r="H26">
            <v>27511719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78718</v>
          </cell>
          <cell r="F27">
            <v>40073740</v>
          </cell>
          <cell r="G27">
            <v>50426</v>
          </cell>
          <cell r="H27">
            <v>28092741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39</v>
          </cell>
          <cell r="F28">
            <v>892790</v>
          </cell>
          <cell r="H28">
            <v>902948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307956</v>
          </cell>
          <cell r="F29">
            <v>134816290</v>
          </cell>
          <cell r="G29">
            <v>232751</v>
          </cell>
          <cell r="H29">
            <v>95953174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67354</v>
          </cell>
          <cell r="F30">
            <v>9884666</v>
          </cell>
          <cell r="G30">
            <v>64451</v>
          </cell>
          <cell r="H30">
            <v>6019827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52193</v>
          </cell>
          <cell r="F31">
            <v>21068849</v>
          </cell>
          <cell r="G31">
            <v>33337</v>
          </cell>
          <cell r="H31">
            <v>14159191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74735</v>
          </cell>
          <cell r="F32">
            <v>18586793</v>
          </cell>
          <cell r="G32">
            <v>51527</v>
          </cell>
          <cell r="H32">
            <v>15253404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3919568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274100</v>
          </cell>
          <cell r="F34">
            <v>65584740</v>
          </cell>
          <cell r="G34">
            <v>209769</v>
          </cell>
          <cell r="H34">
            <v>42086842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830180</v>
          </cell>
          <cell r="H35">
            <v>569640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139533</v>
          </cell>
          <cell r="F36">
            <v>29240994</v>
          </cell>
          <cell r="G36">
            <v>95617</v>
          </cell>
          <cell r="H36">
            <v>19116854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2153651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15248241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20438</v>
          </cell>
          <cell r="F39">
            <v>15845371</v>
          </cell>
          <cell r="G39">
            <v>20250</v>
          </cell>
          <cell r="H39">
            <v>9344928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6903358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29992</v>
          </cell>
          <cell r="F42">
            <v>14187749</v>
          </cell>
          <cell r="H42">
            <v>10898447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417672</v>
          </cell>
          <cell r="F43">
            <v>102765020</v>
          </cell>
          <cell r="G43">
            <v>279464</v>
          </cell>
          <cell r="H43">
            <v>64977816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255087</v>
          </cell>
          <cell r="F44">
            <v>49816066</v>
          </cell>
          <cell r="G44">
            <v>130960</v>
          </cell>
          <cell r="H44">
            <v>35213065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7894</v>
          </cell>
          <cell r="F45">
            <v>15430820</v>
          </cell>
          <cell r="G45">
            <v>7173</v>
          </cell>
          <cell r="H45">
            <v>15308793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36855</v>
          </cell>
          <cell r="F46">
            <v>34625674</v>
          </cell>
          <cell r="G46">
            <v>28259</v>
          </cell>
          <cell r="H46">
            <v>24562171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666</v>
          </cell>
          <cell r="F47">
            <v>16808536</v>
          </cell>
          <cell r="G47">
            <v>3948</v>
          </cell>
          <cell r="H47">
            <v>12410548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183825</v>
          </cell>
          <cell r="F48">
            <v>31687992</v>
          </cell>
          <cell r="G48">
            <v>118090</v>
          </cell>
          <cell r="H48">
            <v>19707120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77062</v>
          </cell>
          <cell r="F49">
            <v>7677361</v>
          </cell>
          <cell r="G49">
            <v>47867</v>
          </cell>
          <cell r="H49">
            <v>4757193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29427556</v>
          </cell>
          <cell r="H50">
            <v>21833348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22920</v>
          </cell>
          <cell r="F51">
            <v>131397330</v>
          </cell>
          <cell r="G51">
            <v>33695</v>
          </cell>
          <cell r="H51">
            <v>105662349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16663</v>
          </cell>
          <cell r="F52">
            <v>130760612</v>
          </cell>
          <cell r="G52">
            <v>8359</v>
          </cell>
          <cell r="H52">
            <v>97584731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243630</v>
          </cell>
          <cell r="F53">
            <v>33804028</v>
          </cell>
          <cell r="G53">
            <v>146253</v>
          </cell>
          <cell r="H53">
            <v>19593846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21903</v>
          </cell>
          <cell r="F54">
            <v>205549074</v>
          </cell>
          <cell r="G54">
            <v>8934</v>
          </cell>
          <cell r="H54">
            <v>150492982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49081</v>
          </cell>
          <cell r="F55">
            <v>115165712</v>
          </cell>
          <cell r="G55">
            <v>62321</v>
          </cell>
          <cell r="H55">
            <v>87639330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18425</v>
          </cell>
          <cell r="F56">
            <v>8493039</v>
          </cell>
          <cell r="G56">
            <v>8748</v>
          </cell>
          <cell r="H56">
            <v>5611483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3774753</v>
          </cell>
          <cell r="H57">
            <v>2834589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65047</v>
          </cell>
          <cell r="F58">
            <v>28872757</v>
          </cell>
          <cell r="G58">
            <v>45852</v>
          </cell>
          <cell r="H58">
            <v>22050747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38578</v>
          </cell>
          <cell r="F59">
            <v>21571353</v>
          </cell>
          <cell r="G59">
            <v>17778</v>
          </cell>
          <cell r="H59">
            <v>15312461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178457</v>
          </cell>
          <cell r="F60">
            <v>37626521</v>
          </cell>
          <cell r="G60">
            <v>121925</v>
          </cell>
          <cell r="H60">
            <v>24638231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4562085</v>
          </cell>
          <cell r="H61">
            <v>3460144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52397</v>
          </cell>
          <cell r="F62">
            <v>17602695</v>
          </cell>
          <cell r="G62">
            <v>37226</v>
          </cell>
          <cell r="H62">
            <v>11536285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18570</v>
          </cell>
          <cell r="F63">
            <v>39504181</v>
          </cell>
          <cell r="G63">
            <v>7896</v>
          </cell>
          <cell r="H63">
            <v>26600169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141462</v>
          </cell>
          <cell r="F64">
            <v>35386266</v>
          </cell>
          <cell r="G64">
            <v>120395</v>
          </cell>
          <cell r="H64">
            <v>23678394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26243</v>
          </cell>
          <cell r="F65">
            <v>125232142</v>
          </cell>
          <cell r="G65">
            <v>16581</v>
          </cell>
          <cell r="H65">
            <v>94371616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5666130</v>
          </cell>
          <cell r="F66">
            <v>1252696102</v>
          </cell>
          <cell r="G66">
            <v>4349155</v>
          </cell>
          <cell r="H66">
            <v>918311589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3</v>
          </cell>
          <cell r="F67">
            <v>116609842</v>
          </cell>
          <cell r="G67">
            <v>422</v>
          </cell>
          <cell r="H67">
            <v>86451462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593</v>
          </cell>
          <cell r="F68">
            <v>50539039</v>
          </cell>
          <cell r="H68">
            <v>39932397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4184620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26811</v>
          </cell>
          <cell r="F70">
            <v>3183569772</v>
          </cell>
          <cell r="G70">
            <v>5463</v>
          </cell>
          <cell r="H70">
            <v>2364566468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586646</v>
          </cell>
          <cell r="F71">
            <v>122446156</v>
          </cell>
          <cell r="G71">
            <v>419182</v>
          </cell>
          <cell r="H71">
            <v>80237701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6448211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121751</v>
          </cell>
          <cell r="F73">
            <v>79596546</v>
          </cell>
          <cell r="G73">
            <v>169499</v>
          </cell>
          <cell r="H73">
            <v>75993815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94566</v>
          </cell>
          <cell r="F74">
            <v>83320337</v>
          </cell>
          <cell r="G74">
            <v>69393</v>
          </cell>
          <cell r="H74">
            <v>60561111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42691</v>
          </cell>
          <cell r="F75">
            <v>28127857</v>
          </cell>
          <cell r="G75">
            <v>29601</v>
          </cell>
          <cell r="H75">
            <v>19989596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33138</v>
          </cell>
          <cell r="F76">
            <v>9290589</v>
          </cell>
          <cell r="G76">
            <v>28851</v>
          </cell>
          <cell r="H76">
            <v>7141203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44834</v>
          </cell>
          <cell r="F77">
            <v>7246302</v>
          </cell>
          <cell r="G77">
            <v>31720</v>
          </cell>
          <cell r="H77">
            <v>5793967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36937</v>
          </cell>
          <cell r="F78">
            <v>37609494</v>
          </cell>
          <cell r="G78">
            <v>27452</v>
          </cell>
          <cell r="H78">
            <v>27545874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33186</v>
          </cell>
          <cell r="F79">
            <v>60705827</v>
          </cell>
          <cell r="G79">
            <v>11673</v>
          </cell>
          <cell r="H79">
            <v>46072595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55</v>
          </cell>
          <cell r="F80">
            <v>76373528</v>
          </cell>
          <cell r="G80">
            <v>60</v>
          </cell>
          <cell r="H80">
            <v>48617782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5813</v>
          </cell>
          <cell r="F81">
            <v>29186014</v>
          </cell>
          <cell r="G81">
            <v>186</v>
          </cell>
          <cell r="H81">
            <v>21726688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2023</v>
          </cell>
          <cell r="F82">
            <v>27820930</v>
          </cell>
          <cell r="G82">
            <v>382</v>
          </cell>
          <cell r="H82">
            <v>20619671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52012</v>
          </cell>
          <cell r="F83">
            <v>48472775</v>
          </cell>
          <cell r="G83">
            <v>24869</v>
          </cell>
          <cell r="H83">
            <v>30647018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19666</v>
          </cell>
          <cell r="F84">
            <v>8726102</v>
          </cell>
          <cell r="G84">
            <v>14980</v>
          </cell>
          <cell r="H84">
            <v>9767156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1751934</v>
          </cell>
          <cell r="H85">
            <v>1193362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29266</v>
          </cell>
          <cell r="F86">
            <v>190711257</v>
          </cell>
          <cell r="G86">
            <v>18474</v>
          </cell>
          <cell r="H86">
            <v>131248241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124992</v>
          </cell>
          <cell r="F87">
            <v>82234683</v>
          </cell>
          <cell r="G87">
            <v>91667</v>
          </cell>
          <cell r="H87">
            <v>58427082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35892</v>
          </cell>
          <cell r="F88">
            <v>8644017</v>
          </cell>
          <cell r="G88">
            <v>12942</v>
          </cell>
          <cell r="H88">
            <v>4551781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117692</v>
          </cell>
          <cell r="F89">
            <v>33056558</v>
          </cell>
          <cell r="G89">
            <v>95727</v>
          </cell>
          <cell r="H89">
            <v>24311463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940724228</v>
          </cell>
          <cell r="H90">
            <v>708200623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63502</v>
          </cell>
          <cell r="F91">
            <v>20292268</v>
          </cell>
          <cell r="G91">
            <v>25907</v>
          </cell>
          <cell r="H91">
            <v>13818441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813948</v>
          </cell>
          <cell r="F92">
            <v>329438401</v>
          </cell>
          <cell r="G92">
            <v>644394</v>
          </cell>
          <cell r="H92">
            <v>220527054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41630</v>
          </cell>
          <cell r="F93">
            <v>67247571</v>
          </cell>
          <cell r="G93">
            <v>35854</v>
          </cell>
          <cell r="H93">
            <v>47050206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686389</v>
          </cell>
          <cell r="F94">
            <v>88922489</v>
          </cell>
          <cell r="G94">
            <v>526066</v>
          </cell>
          <cell r="H94">
            <v>51757011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1167687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2717013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63615</v>
          </cell>
          <cell r="F97">
            <v>132810090</v>
          </cell>
          <cell r="G97">
            <v>59192</v>
          </cell>
          <cell r="H97">
            <v>96977087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83591</v>
          </cell>
          <cell r="F98">
            <v>131237983</v>
          </cell>
          <cell r="G98">
            <v>11791</v>
          </cell>
          <cell r="H98">
            <v>94489550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7062</v>
          </cell>
          <cell r="F99">
            <v>24114843</v>
          </cell>
          <cell r="G99">
            <v>4536</v>
          </cell>
          <cell r="H99">
            <v>19416573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28394</v>
          </cell>
          <cell r="F100">
            <v>33879885</v>
          </cell>
          <cell r="G100">
            <v>25233</v>
          </cell>
          <cell r="H100">
            <v>20785347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107389</v>
          </cell>
          <cell r="F101">
            <v>28625622</v>
          </cell>
          <cell r="G101">
            <v>84758</v>
          </cell>
          <cell r="H101">
            <v>17797414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575838</v>
          </cell>
          <cell r="F102">
            <v>2102698314</v>
          </cell>
          <cell r="G102">
            <v>414250</v>
          </cell>
          <cell r="H102">
            <v>1539053059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17</v>
          </cell>
          <cell r="F103">
            <v>8165883</v>
          </cell>
          <cell r="G103">
            <v>2091</v>
          </cell>
          <cell r="H103">
            <v>5895712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79569</v>
          </cell>
          <cell r="F104">
            <v>43771946</v>
          </cell>
          <cell r="G104">
            <v>89074</v>
          </cell>
          <cell r="H104">
            <v>30597987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39880988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15232</v>
          </cell>
          <cell r="F106">
            <v>3875934</v>
          </cell>
          <cell r="G106">
            <v>5538</v>
          </cell>
          <cell r="H106">
            <v>2986812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12905</v>
          </cell>
          <cell r="F107">
            <v>31520102</v>
          </cell>
          <cell r="G107">
            <v>8151</v>
          </cell>
          <cell r="H107">
            <v>20722789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7432519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165131</v>
          </cell>
          <cell r="F109">
            <v>60999046</v>
          </cell>
          <cell r="G109">
            <v>124954</v>
          </cell>
          <cell r="H109">
            <v>46004310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6473</v>
          </cell>
          <cell r="F110">
            <v>14160957</v>
          </cell>
          <cell r="G110">
            <v>2829</v>
          </cell>
          <cell r="H110">
            <v>5620702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15612206516</v>
          </cell>
          <cell r="H111">
            <v>11583424569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8621</v>
          </cell>
          <cell r="F112">
            <v>20801405</v>
          </cell>
          <cell r="G112">
            <v>7710</v>
          </cell>
          <cell r="H112">
            <v>16136568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15824</v>
          </cell>
          <cell r="F113">
            <v>141463108</v>
          </cell>
          <cell r="G113">
            <v>16828</v>
          </cell>
          <cell r="H113">
            <v>104931096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8456433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73494</v>
          </cell>
          <cell r="F115">
            <v>37915672</v>
          </cell>
          <cell r="G115">
            <v>55112</v>
          </cell>
          <cell r="H115">
            <v>28053267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64367</v>
          </cell>
          <cell r="F116">
            <v>39639808</v>
          </cell>
          <cell r="G116">
            <v>33665</v>
          </cell>
          <cell r="H116">
            <v>30278333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18812</v>
          </cell>
          <cell r="F117">
            <v>60350772</v>
          </cell>
          <cell r="G117">
            <v>14801</v>
          </cell>
          <cell r="H117">
            <v>46979140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402623</v>
          </cell>
          <cell r="F118">
            <v>232052635</v>
          </cell>
          <cell r="G118">
            <v>351539</v>
          </cell>
          <cell r="H118">
            <v>158912843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10760950</v>
          </cell>
          <cell r="H119">
            <v>7986934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551087</v>
          </cell>
          <cell r="F120">
            <v>170166816</v>
          </cell>
          <cell r="G120">
            <v>492200</v>
          </cell>
          <cell r="H120">
            <v>122670594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70848</v>
          </cell>
          <cell r="F121">
            <v>37647288</v>
          </cell>
          <cell r="G121">
            <v>57401</v>
          </cell>
          <cell r="H121">
            <v>27111587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26498</v>
          </cell>
          <cell r="F122">
            <v>17580388</v>
          </cell>
          <cell r="G122">
            <v>26379</v>
          </cell>
          <cell r="H122">
            <v>16026228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38005690</v>
          </cell>
          <cell r="H123">
            <v>28197770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3156079</v>
          </cell>
          <cell r="H124">
            <v>2341607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21123</v>
          </cell>
          <cell r="F125">
            <v>3334142</v>
          </cell>
          <cell r="G125">
            <v>14067</v>
          </cell>
          <cell r="H125">
            <v>2484528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24534</v>
          </cell>
          <cell r="F126">
            <v>234845113</v>
          </cell>
          <cell r="G126">
            <v>31203</v>
          </cell>
          <cell r="H126">
            <v>185645990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1789010</v>
          </cell>
          <cell r="H127">
            <v>3404327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10894916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20553</v>
          </cell>
          <cell r="F130">
            <v>116465997</v>
          </cell>
          <cell r="G130">
            <v>36487</v>
          </cell>
          <cell r="H130">
            <v>86845132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5771643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5983657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1143</v>
          </cell>
          <cell r="F133">
            <v>15486980</v>
          </cell>
          <cell r="G133">
            <v>2646</v>
          </cell>
          <cell r="H133">
            <v>11420042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86419</v>
          </cell>
          <cell r="F134">
            <v>26300066</v>
          </cell>
          <cell r="G134">
            <v>67242</v>
          </cell>
          <cell r="H134">
            <v>26580510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24754</v>
          </cell>
          <cell r="F135">
            <v>21451591</v>
          </cell>
          <cell r="G135">
            <v>31836</v>
          </cell>
          <cell r="H135">
            <v>12710083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9041438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5517953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115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54466806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22270175</v>
          </cell>
          <cell r="H140">
            <v>11977598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113343</v>
          </cell>
          <cell r="F141">
            <v>39616707</v>
          </cell>
          <cell r="G141">
            <v>97952</v>
          </cell>
          <cell r="H141">
            <v>29819164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59593</v>
          </cell>
          <cell r="F142">
            <v>12936198</v>
          </cell>
          <cell r="G142">
            <v>50481</v>
          </cell>
          <cell r="H142">
            <v>8631419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76188</v>
          </cell>
          <cell r="F143">
            <v>20530352</v>
          </cell>
          <cell r="G143">
            <v>47115</v>
          </cell>
          <cell r="H143">
            <v>13595722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25846</v>
          </cell>
          <cell r="F144">
            <v>126782544</v>
          </cell>
          <cell r="G144">
            <v>16218</v>
          </cell>
          <cell r="H144">
            <v>70892244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6176719</v>
          </cell>
          <cell r="H145">
            <v>4056752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25575</v>
          </cell>
          <cell r="F146">
            <v>27778339</v>
          </cell>
          <cell r="G146">
            <v>6545</v>
          </cell>
          <cell r="H146">
            <v>20308172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36940</v>
          </cell>
          <cell r="F147">
            <v>71199916</v>
          </cell>
          <cell r="G147">
            <v>21204</v>
          </cell>
          <cell r="H147">
            <v>52689053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18366</v>
          </cell>
          <cell r="F148">
            <v>229387541</v>
          </cell>
          <cell r="G148">
            <v>16311</v>
          </cell>
          <cell r="H148">
            <v>170839788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44091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5553925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18590</v>
          </cell>
          <cell r="F151">
            <v>7041764</v>
          </cell>
          <cell r="G151">
            <v>29500</v>
          </cell>
          <cell r="H151">
            <v>5444043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2910</v>
          </cell>
          <cell r="F152">
            <v>2589360</v>
          </cell>
          <cell r="H152">
            <v>1910610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23040</v>
          </cell>
          <cell r="F153">
            <v>72177253</v>
          </cell>
          <cell r="G153">
            <v>21248</v>
          </cell>
          <cell r="H153">
            <v>56397472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29503089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93677</v>
          </cell>
          <cell r="F155">
            <v>15959174</v>
          </cell>
          <cell r="G155">
            <v>89821</v>
          </cell>
          <cell r="H155">
            <v>12070174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12143106227</v>
          </cell>
          <cell r="G156">
            <v>2629</v>
          </cell>
          <cell r="H156">
            <v>9007677699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16636590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2160</v>
          </cell>
          <cell r="F158">
            <v>70424656</v>
          </cell>
          <cell r="G158">
            <v>1200</v>
          </cell>
          <cell r="H158">
            <v>61679868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19314503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614</v>
          </cell>
          <cell r="F160">
            <v>2827359</v>
          </cell>
          <cell r="H160">
            <v>2089872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5744020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16073</v>
          </cell>
          <cell r="F162">
            <v>12214746</v>
          </cell>
          <cell r="G162">
            <v>24402</v>
          </cell>
          <cell r="H162">
            <v>8824564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286453981</v>
          </cell>
          <cell r="H163">
            <v>212530373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23337</v>
          </cell>
          <cell r="F164">
            <v>19680709</v>
          </cell>
          <cell r="G164">
            <v>49492</v>
          </cell>
          <cell r="H164">
            <v>16304525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34412531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44291</v>
          </cell>
          <cell r="F166">
            <v>16453301</v>
          </cell>
          <cell r="G166">
            <v>28723</v>
          </cell>
          <cell r="H166">
            <v>12045947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16857</v>
          </cell>
          <cell r="F167">
            <v>177222418</v>
          </cell>
          <cell r="G167">
            <v>96586</v>
          </cell>
          <cell r="H167">
            <v>77866025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1150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39347618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57049</v>
          </cell>
          <cell r="F170">
            <v>29751852</v>
          </cell>
          <cell r="G170">
            <v>34047</v>
          </cell>
          <cell r="H170">
            <v>21569370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17811</v>
          </cell>
          <cell r="F171">
            <v>27801728</v>
          </cell>
          <cell r="G171">
            <v>11385</v>
          </cell>
          <cell r="H171">
            <v>20363225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158506</v>
          </cell>
          <cell r="F172">
            <v>98874910</v>
          </cell>
          <cell r="G172">
            <v>122865</v>
          </cell>
          <cell r="H172">
            <v>72507126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13920</v>
          </cell>
          <cell r="F173">
            <v>73391027</v>
          </cell>
          <cell r="G173">
            <v>13911</v>
          </cell>
          <cell r="H173">
            <v>57689630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98397</v>
          </cell>
          <cell r="F174">
            <v>16243168</v>
          </cell>
          <cell r="G174">
            <v>62121</v>
          </cell>
          <cell r="H174">
            <v>9925688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90295</v>
          </cell>
          <cell r="F175">
            <v>14102894</v>
          </cell>
          <cell r="G175">
            <v>77088</v>
          </cell>
          <cell r="H175">
            <v>9852592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121281217</v>
          </cell>
          <cell r="H176">
            <v>91017188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122</v>
          </cell>
          <cell r="F177">
            <v>8841648</v>
          </cell>
          <cell r="H177">
            <v>6575976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63607</v>
          </cell>
          <cell r="F178">
            <v>18342760</v>
          </cell>
          <cell r="G178">
            <v>53668</v>
          </cell>
          <cell r="H178">
            <v>13908036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133860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1386256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60647</v>
          </cell>
          <cell r="F181">
            <v>28702225</v>
          </cell>
          <cell r="G181">
            <v>42434</v>
          </cell>
          <cell r="H181">
            <v>20604669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36258373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3328077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46919</v>
          </cell>
          <cell r="F185">
            <v>32266941</v>
          </cell>
          <cell r="G185">
            <v>14492</v>
          </cell>
          <cell r="H185">
            <v>27413862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5855593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9389</v>
          </cell>
          <cell r="F187">
            <v>43658534</v>
          </cell>
          <cell r="G187">
            <v>5048</v>
          </cell>
          <cell r="H187">
            <v>33177058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1388993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67015</v>
          </cell>
          <cell r="F189">
            <v>43077611</v>
          </cell>
          <cell r="G189">
            <v>57849</v>
          </cell>
          <cell r="H189">
            <v>30959920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17627</v>
          </cell>
          <cell r="F190">
            <v>49436750</v>
          </cell>
          <cell r="G190">
            <v>16988</v>
          </cell>
          <cell r="H190">
            <v>36293662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25518</v>
          </cell>
          <cell r="F191">
            <v>63997202</v>
          </cell>
          <cell r="G191">
            <v>19813</v>
          </cell>
          <cell r="H191">
            <v>43210749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48973</v>
          </cell>
          <cell r="F192">
            <v>18761208</v>
          </cell>
          <cell r="G192">
            <v>18355</v>
          </cell>
          <cell r="H192">
            <v>17156088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82445</v>
          </cell>
          <cell r="F193">
            <v>30125408</v>
          </cell>
          <cell r="G193">
            <v>66596</v>
          </cell>
          <cell r="H193">
            <v>33163530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24021</v>
          </cell>
          <cell r="F194">
            <v>1034435822</v>
          </cell>
          <cell r="G194">
            <v>13695</v>
          </cell>
          <cell r="H194">
            <v>767791949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5947</v>
          </cell>
          <cell r="F195">
            <v>16895129</v>
          </cell>
          <cell r="G195">
            <v>1817</v>
          </cell>
          <cell r="H195">
            <v>13339906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1123890</v>
          </cell>
          <cell r="F196">
            <v>255487464</v>
          </cell>
          <cell r="G196">
            <v>829162</v>
          </cell>
          <cell r="H196">
            <v>179864297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4027</v>
          </cell>
          <cell r="F197">
            <v>16268515</v>
          </cell>
          <cell r="G197">
            <v>2257</v>
          </cell>
          <cell r="H197">
            <v>11963285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114394</v>
          </cell>
          <cell r="F198">
            <v>23450758</v>
          </cell>
          <cell r="G198">
            <v>96536</v>
          </cell>
          <cell r="H198">
            <v>24630296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9650</v>
          </cell>
          <cell r="F199">
            <v>2464121</v>
          </cell>
          <cell r="G199">
            <v>4500</v>
          </cell>
          <cell r="H199">
            <v>1643675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116094</v>
          </cell>
          <cell r="F200">
            <v>63892828</v>
          </cell>
          <cell r="G200">
            <v>86562</v>
          </cell>
          <cell r="H200">
            <v>47512012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4600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62792</v>
          </cell>
          <cell r="F202">
            <v>35941057</v>
          </cell>
          <cell r="G202">
            <v>49545</v>
          </cell>
          <cell r="H202">
            <v>26124795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7812502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106357</v>
          </cell>
          <cell r="F204">
            <v>54066584</v>
          </cell>
          <cell r="G204">
            <v>53252</v>
          </cell>
          <cell r="H204">
            <v>35998186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63830</v>
          </cell>
          <cell r="F205">
            <v>11347590</v>
          </cell>
          <cell r="G205">
            <v>43943</v>
          </cell>
          <cell r="H205">
            <v>7441387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39275</v>
          </cell>
          <cell r="F206">
            <v>10058848</v>
          </cell>
          <cell r="G206">
            <v>29387</v>
          </cell>
          <cell r="H206">
            <v>8903488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60847</v>
          </cell>
          <cell r="F207">
            <v>5050397</v>
          </cell>
          <cell r="G207">
            <v>27303</v>
          </cell>
          <cell r="H207">
            <v>2412696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814</v>
          </cell>
          <cell r="F208">
            <v>8406945</v>
          </cell>
          <cell r="G208">
            <v>1342</v>
          </cell>
          <cell r="H208">
            <v>7518221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69269159</v>
          </cell>
          <cell r="H209">
            <v>51393247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42955</v>
          </cell>
          <cell r="F210">
            <v>11105723</v>
          </cell>
          <cell r="G210">
            <v>31088</v>
          </cell>
          <cell r="H210">
            <v>8018583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12702187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894299</v>
          </cell>
          <cell r="F212">
            <v>114618956</v>
          </cell>
          <cell r="G212">
            <v>665117</v>
          </cell>
          <cell r="H212">
            <v>101249551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4409399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7148193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62292</v>
          </cell>
          <cell r="F216">
            <v>26728000</v>
          </cell>
          <cell r="G216">
            <v>6361</v>
          </cell>
          <cell r="H216">
            <v>20643934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144926</v>
          </cell>
          <cell r="F217">
            <v>34087523</v>
          </cell>
          <cell r="G217">
            <v>102483</v>
          </cell>
          <cell r="H217">
            <v>26928927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8740</v>
          </cell>
          <cell r="F218">
            <v>6811824</v>
          </cell>
          <cell r="G218">
            <v>8023</v>
          </cell>
          <cell r="H218">
            <v>5528087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35624</v>
          </cell>
          <cell r="F219">
            <v>57307574</v>
          </cell>
          <cell r="G219">
            <v>16815</v>
          </cell>
          <cell r="H219">
            <v>41523107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29665975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10891</v>
          </cell>
          <cell r="F221">
            <v>38180474</v>
          </cell>
          <cell r="G221">
            <v>10261</v>
          </cell>
          <cell r="H221">
            <v>28602419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10768462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13690</v>
          </cell>
          <cell r="F223">
            <v>21476476</v>
          </cell>
          <cell r="G223">
            <v>14804</v>
          </cell>
          <cell r="H223">
            <v>19414379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143449</v>
          </cell>
          <cell r="F224">
            <v>98481053</v>
          </cell>
          <cell r="G224">
            <v>159720</v>
          </cell>
          <cell r="H224">
            <v>76311480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19676</v>
          </cell>
          <cell r="F225">
            <v>21354651</v>
          </cell>
          <cell r="G225">
            <v>46618</v>
          </cell>
          <cell r="H225">
            <v>16451936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7246</v>
          </cell>
          <cell r="F226">
            <v>27766156</v>
          </cell>
          <cell r="G226">
            <v>320</v>
          </cell>
          <cell r="H226">
            <v>22542432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19025680</v>
          </cell>
          <cell r="H227">
            <v>13259426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589527</v>
          </cell>
          <cell r="F228">
            <v>43908644</v>
          </cell>
          <cell r="G228">
            <v>355918</v>
          </cell>
          <cell r="H228">
            <v>26051248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26272854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F230">
            <v>3414991</v>
          </cell>
          <cell r="H230">
            <v>2533703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30818</v>
          </cell>
          <cell r="F231">
            <v>68759690</v>
          </cell>
          <cell r="G231">
            <v>15305</v>
          </cell>
          <cell r="H231">
            <v>50352322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1467446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86871</v>
          </cell>
          <cell r="F233">
            <v>68349658</v>
          </cell>
          <cell r="G233">
            <v>71965</v>
          </cell>
          <cell r="H233">
            <v>54781458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10746911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34825</v>
          </cell>
          <cell r="F235">
            <v>38249850</v>
          </cell>
          <cell r="G235">
            <v>3113</v>
          </cell>
          <cell r="H235">
            <v>30559028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149049</v>
          </cell>
          <cell r="F236">
            <v>26575237</v>
          </cell>
          <cell r="G236">
            <v>130631</v>
          </cell>
          <cell r="H236">
            <v>20675297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23363</v>
          </cell>
          <cell r="F237">
            <v>3421212</v>
          </cell>
          <cell r="G237">
            <v>13955</v>
          </cell>
          <cell r="H237">
            <v>2135633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100994748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39674</v>
          </cell>
          <cell r="F239">
            <v>34832967</v>
          </cell>
          <cell r="G239">
            <v>27290</v>
          </cell>
          <cell r="H239">
            <v>25691091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44145</v>
          </cell>
          <cell r="F240">
            <v>55288111</v>
          </cell>
          <cell r="G240">
            <v>34257</v>
          </cell>
          <cell r="H240">
            <v>46997617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10260</v>
          </cell>
          <cell r="F241">
            <v>961609028</v>
          </cell>
          <cell r="G241">
            <v>295436</v>
          </cell>
          <cell r="H241">
            <v>712281134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64508</v>
          </cell>
          <cell r="F242">
            <v>133589204</v>
          </cell>
          <cell r="G242">
            <v>35806</v>
          </cell>
          <cell r="H242">
            <v>102303436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196144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122136</v>
          </cell>
          <cell r="F244">
            <v>54852290</v>
          </cell>
          <cell r="G244">
            <v>99390</v>
          </cell>
          <cell r="H244">
            <v>44684720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20511</v>
          </cell>
          <cell r="F245">
            <v>2336398</v>
          </cell>
          <cell r="G245">
            <v>3023</v>
          </cell>
          <cell r="H245">
            <v>1598996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29098</v>
          </cell>
          <cell r="F246">
            <v>64586146</v>
          </cell>
          <cell r="G246">
            <v>30038</v>
          </cell>
          <cell r="H246">
            <v>51645521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57652237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6829</v>
          </cell>
          <cell r="F248">
            <v>73394137</v>
          </cell>
          <cell r="G248">
            <v>6983</v>
          </cell>
          <cell r="H248">
            <v>54314785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15071</v>
          </cell>
          <cell r="F249">
            <v>36613119</v>
          </cell>
          <cell r="H249">
            <v>29076448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29354</v>
          </cell>
          <cell r="F250">
            <v>24717902</v>
          </cell>
          <cell r="G250">
            <v>30347</v>
          </cell>
          <cell r="H250">
            <v>20286191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10678118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15692</v>
          </cell>
          <cell r="F252">
            <v>49659825</v>
          </cell>
          <cell r="G252">
            <v>2515</v>
          </cell>
          <cell r="H252">
            <v>36723012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122349</v>
          </cell>
          <cell r="F253">
            <v>14538891</v>
          </cell>
          <cell r="G253">
            <v>103644</v>
          </cell>
          <cell r="H253">
            <v>13310467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33850</v>
          </cell>
          <cell r="F254">
            <v>111519839</v>
          </cell>
          <cell r="G254">
            <v>11662</v>
          </cell>
          <cell r="H254">
            <v>82294399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47133</v>
          </cell>
          <cell r="F255">
            <v>11092825</v>
          </cell>
          <cell r="G255">
            <v>26948</v>
          </cell>
          <cell r="H255">
            <v>7505644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144923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F257">
            <v>10380660</v>
          </cell>
          <cell r="H257">
            <v>11869108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588</v>
          </cell>
          <cell r="F258">
            <v>89156673</v>
          </cell>
          <cell r="G258">
            <v>1582</v>
          </cell>
          <cell r="H258">
            <v>66121379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1800</v>
          </cell>
          <cell r="F259">
            <v>2401347</v>
          </cell>
          <cell r="G259">
            <v>2880</v>
          </cell>
          <cell r="H259">
            <v>2890205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29924</v>
          </cell>
          <cell r="F260">
            <v>11814777</v>
          </cell>
          <cell r="G260">
            <v>16649</v>
          </cell>
          <cell r="H260">
            <v>9017762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35736342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33867</v>
          </cell>
          <cell r="F262">
            <v>28325058</v>
          </cell>
          <cell r="G262">
            <v>16005</v>
          </cell>
          <cell r="H262">
            <v>20463496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26460</v>
          </cell>
          <cell r="F263">
            <v>6934013</v>
          </cell>
          <cell r="G263">
            <v>15945</v>
          </cell>
          <cell r="H263">
            <v>5408514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79119</v>
          </cell>
          <cell r="F264">
            <v>19793573</v>
          </cell>
          <cell r="G264">
            <v>76341</v>
          </cell>
          <cell r="H264">
            <v>12634360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87305</v>
          </cell>
          <cell r="F265">
            <v>31130793</v>
          </cell>
          <cell r="G265">
            <v>60391</v>
          </cell>
          <cell r="H265">
            <v>23159581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44994371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61684</v>
          </cell>
          <cell r="F267">
            <v>1102517177</v>
          </cell>
          <cell r="G267">
            <v>28895</v>
          </cell>
          <cell r="H267">
            <v>766305180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14133</v>
          </cell>
          <cell r="F268">
            <v>4118153</v>
          </cell>
          <cell r="G268">
            <v>8781</v>
          </cell>
          <cell r="H268">
            <v>2988530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266156</v>
          </cell>
          <cell r="F269">
            <v>306751032</v>
          </cell>
          <cell r="G269">
            <v>228077</v>
          </cell>
          <cell r="H269">
            <v>216287300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99944</v>
          </cell>
          <cell r="F270">
            <v>29203187</v>
          </cell>
          <cell r="G270">
            <v>55776</v>
          </cell>
          <cell r="H270">
            <v>20966888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62010</v>
          </cell>
          <cell r="F271">
            <v>6664175</v>
          </cell>
          <cell r="G271">
            <v>41731</v>
          </cell>
          <cell r="H271">
            <v>5581058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32296</v>
          </cell>
          <cell r="F272">
            <v>27443066</v>
          </cell>
          <cell r="G272">
            <v>14121</v>
          </cell>
          <cell r="H272">
            <v>20288888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19975</v>
          </cell>
          <cell r="F273">
            <v>49060133</v>
          </cell>
          <cell r="G273">
            <v>18131</v>
          </cell>
          <cell r="H273">
            <v>35861167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69363</v>
          </cell>
          <cell r="F274">
            <v>239577918</v>
          </cell>
          <cell r="G274">
            <v>21383</v>
          </cell>
          <cell r="H274">
            <v>176631805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35202</v>
          </cell>
          <cell r="F275">
            <v>5661337</v>
          </cell>
          <cell r="G275">
            <v>25444</v>
          </cell>
          <cell r="H275">
            <v>5003338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90336</v>
          </cell>
          <cell r="F276">
            <v>379143525</v>
          </cell>
          <cell r="G276">
            <v>73364</v>
          </cell>
          <cell r="H276">
            <v>283801069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858411</v>
          </cell>
          <cell r="F277">
            <v>142942778</v>
          </cell>
          <cell r="G277">
            <v>665840</v>
          </cell>
          <cell r="H277">
            <v>101624606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23181</v>
          </cell>
          <cell r="F278">
            <v>16338882</v>
          </cell>
          <cell r="G278">
            <v>14304</v>
          </cell>
          <cell r="H278">
            <v>11951222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13050</v>
          </cell>
          <cell r="F279">
            <v>56400582</v>
          </cell>
          <cell r="G279">
            <v>14114</v>
          </cell>
          <cell r="H279">
            <v>45326127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95787318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452</v>
          </cell>
          <cell r="F281">
            <v>54289051</v>
          </cell>
          <cell r="G281">
            <v>6790</v>
          </cell>
          <cell r="H281">
            <v>40393457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9922</v>
          </cell>
          <cell r="F282">
            <v>14862949</v>
          </cell>
          <cell r="G282">
            <v>4241</v>
          </cell>
          <cell r="H282">
            <v>12057499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6111790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33778098</v>
          </cell>
          <cell r="H284">
            <v>24878133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E285">
            <v>383</v>
          </cell>
          <cell r="F285">
            <v>11482969</v>
          </cell>
          <cell r="H285">
            <v>16716009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15157</v>
          </cell>
          <cell r="F286">
            <v>13906967</v>
          </cell>
          <cell r="G286">
            <v>5081</v>
          </cell>
          <cell r="H286">
            <v>10313277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65419</v>
          </cell>
          <cell r="F287">
            <v>11677076</v>
          </cell>
          <cell r="G287">
            <v>43111</v>
          </cell>
          <cell r="H287">
            <v>11621448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E288">
            <v>3488</v>
          </cell>
          <cell r="F288">
            <v>2318939</v>
          </cell>
          <cell r="G288">
            <v>5111</v>
          </cell>
          <cell r="H288">
            <v>1607966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440</v>
          </cell>
          <cell r="F289">
            <v>19984654</v>
          </cell>
          <cell r="H289">
            <v>14825800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E291">
            <v>14088</v>
          </cell>
          <cell r="F291">
            <v>26814173</v>
          </cell>
          <cell r="G291">
            <v>5360</v>
          </cell>
          <cell r="H291">
            <v>19491778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59656848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1093190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11239617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H295">
            <v>16640109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74736</v>
          </cell>
          <cell r="F296">
            <v>6746523</v>
          </cell>
          <cell r="G296">
            <v>37634</v>
          </cell>
          <cell r="H296">
            <v>5480408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18974</v>
          </cell>
          <cell r="F297">
            <v>7750976</v>
          </cell>
          <cell r="G297">
            <v>7830</v>
          </cell>
          <cell r="H297">
            <v>5285728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1518000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23892</v>
          </cell>
          <cell r="F299">
            <v>24572678</v>
          </cell>
          <cell r="G299">
            <v>14118</v>
          </cell>
          <cell r="H299">
            <v>17852019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67164</v>
          </cell>
          <cell r="F300">
            <v>8617056</v>
          </cell>
          <cell r="G300">
            <v>48902</v>
          </cell>
          <cell r="H300">
            <v>7488555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1477359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564213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6624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2544398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10178</v>
          </cell>
          <cell r="F305">
            <v>156777032</v>
          </cell>
          <cell r="G305">
            <v>7481</v>
          </cell>
          <cell r="H305">
            <v>116361082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50635489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300097</v>
          </cell>
          <cell r="F307">
            <v>115523457</v>
          </cell>
          <cell r="G307">
            <v>218111</v>
          </cell>
          <cell r="H307">
            <v>84465982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7934471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17635</v>
          </cell>
          <cell r="F309">
            <v>6037140</v>
          </cell>
          <cell r="G309">
            <v>15730</v>
          </cell>
          <cell r="H309">
            <v>3767088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43517196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600516</v>
          </cell>
          <cell r="F311">
            <v>201044848</v>
          </cell>
          <cell r="G311">
            <v>427009</v>
          </cell>
          <cell r="H311">
            <v>155926009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90</v>
          </cell>
          <cell r="F313">
            <v>22599030</v>
          </cell>
          <cell r="G313">
            <v>180</v>
          </cell>
          <cell r="H313">
            <v>16762020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191737</v>
          </cell>
          <cell r="F314">
            <v>71977767</v>
          </cell>
          <cell r="G314">
            <v>127073</v>
          </cell>
          <cell r="H314">
            <v>47824779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240</v>
          </cell>
          <cell r="F315">
            <v>32344939</v>
          </cell>
          <cell r="H315">
            <v>24927467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21108503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F317">
            <v>15015625</v>
          </cell>
          <cell r="H317">
            <v>11258235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30828</v>
          </cell>
          <cell r="F318">
            <v>6957993</v>
          </cell>
          <cell r="G318">
            <v>24813</v>
          </cell>
          <cell r="H318">
            <v>5859787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159837</v>
          </cell>
          <cell r="F319">
            <v>153843238</v>
          </cell>
          <cell r="G319">
            <v>29503</v>
          </cell>
          <cell r="H319">
            <v>111891119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50659</v>
          </cell>
          <cell r="F320">
            <v>136839052</v>
          </cell>
          <cell r="G320">
            <v>36425</v>
          </cell>
          <cell r="H320">
            <v>101005761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3052744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12320</v>
          </cell>
          <cell r="F322">
            <v>6142362</v>
          </cell>
          <cell r="G322">
            <v>12177</v>
          </cell>
          <cell r="H322">
            <v>5300645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25314145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711902</v>
          </cell>
          <cell r="F324">
            <v>171883561</v>
          </cell>
          <cell r="G324">
            <v>366109</v>
          </cell>
          <cell r="H324">
            <v>121553814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23723</v>
          </cell>
          <cell r="F325">
            <v>12195883</v>
          </cell>
          <cell r="G325">
            <v>1322</v>
          </cell>
          <cell r="H325">
            <v>8787126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17799</v>
          </cell>
          <cell r="F326">
            <v>18084231</v>
          </cell>
          <cell r="G326">
            <v>38831</v>
          </cell>
          <cell r="H326">
            <v>14530658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19661</v>
          </cell>
          <cell r="F327">
            <v>21062090</v>
          </cell>
          <cell r="G327">
            <v>8903</v>
          </cell>
          <cell r="H327">
            <v>17616777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59437497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46643</v>
          </cell>
          <cell r="F329">
            <v>11651242</v>
          </cell>
          <cell r="G329">
            <v>24974</v>
          </cell>
          <cell r="H329">
            <v>8171177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74081940</v>
          </cell>
          <cell r="G330">
            <v>12</v>
          </cell>
          <cell r="H330">
            <v>54963864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3602697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2600</v>
          </cell>
          <cell r="F332">
            <v>232551910</v>
          </cell>
          <cell r="G332">
            <v>13810</v>
          </cell>
          <cell r="H332">
            <v>176883267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27577207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9745100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6256161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152662</v>
          </cell>
          <cell r="F336">
            <v>205216114</v>
          </cell>
          <cell r="G336">
            <v>127801</v>
          </cell>
          <cell r="H336">
            <v>144113432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5433</v>
          </cell>
          <cell r="F337">
            <v>67985051</v>
          </cell>
          <cell r="G337">
            <v>2408</v>
          </cell>
          <cell r="H337">
            <v>60548321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6222604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23145544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50527527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4721371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16104</v>
          </cell>
          <cell r="F342">
            <v>47503759</v>
          </cell>
          <cell r="H342">
            <v>35054553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42321</v>
          </cell>
          <cell r="F343">
            <v>20486833</v>
          </cell>
          <cell r="G343">
            <v>19912</v>
          </cell>
          <cell r="H343">
            <v>13495467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2</v>
          </cell>
          <cell r="F344">
            <v>952169286</v>
          </cell>
          <cell r="G344">
            <v>1</v>
          </cell>
          <cell r="H344">
            <v>706448164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79746</v>
          </cell>
          <cell r="F345">
            <v>61494172</v>
          </cell>
          <cell r="G345">
            <v>54885</v>
          </cell>
          <cell r="H345">
            <v>44865052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114929</v>
          </cell>
          <cell r="F346">
            <v>23218263</v>
          </cell>
          <cell r="G346">
            <v>87605</v>
          </cell>
          <cell r="H346">
            <v>19293785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35956</v>
          </cell>
          <cell r="F347">
            <v>53801241</v>
          </cell>
          <cell r="G347">
            <v>29255</v>
          </cell>
          <cell r="H347">
            <v>43846827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73884</v>
          </cell>
          <cell r="F348">
            <v>34793993</v>
          </cell>
          <cell r="G348">
            <v>55848</v>
          </cell>
          <cell r="H348">
            <v>25526594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70790</v>
          </cell>
          <cell r="F349">
            <v>137917460</v>
          </cell>
          <cell r="G349">
            <v>38899</v>
          </cell>
          <cell r="H349">
            <v>101228522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40396165</v>
          </cell>
          <cell r="H350">
            <v>29412616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9195</v>
          </cell>
          <cell r="F351">
            <v>20856964</v>
          </cell>
          <cell r="G351">
            <v>540</v>
          </cell>
          <cell r="H351">
            <v>15268532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45422010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1170716</v>
          </cell>
          <cell r="F353">
            <v>186720872</v>
          </cell>
          <cell r="G353">
            <v>836683</v>
          </cell>
          <cell r="H353">
            <v>124461314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47322</v>
          </cell>
          <cell r="F354">
            <v>17730294</v>
          </cell>
          <cell r="G354">
            <v>22467</v>
          </cell>
          <cell r="H354">
            <v>16241352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111147</v>
          </cell>
          <cell r="F355">
            <v>8357667</v>
          </cell>
          <cell r="G355">
            <v>76176</v>
          </cell>
          <cell r="H355">
            <v>3826451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59567</v>
          </cell>
          <cell r="F356">
            <v>19532714</v>
          </cell>
          <cell r="G356">
            <v>53637</v>
          </cell>
          <cell r="H356">
            <v>14498477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17972</v>
          </cell>
          <cell r="F357">
            <v>266683026</v>
          </cell>
          <cell r="G357">
            <v>39024</v>
          </cell>
          <cell r="H357">
            <v>198782780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1004040</v>
          </cell>
          <cell r="F358">
            <v>153797624</v>
          </cell>
          <cell r="G358">
            <v>633981</v>
          </cell>
          <cell r="H358">
            <v>112439692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5843</v>
          </cell>
          <cell r="F359">
            <v>10160395</v>
          </cell>
          <cell r="G359">
            <v>10627</v>
          </cell>
          <cell r="H359">
            <v>7507536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66766</v>
          </cell>
          <cell r="F360">
            <v>7848927</v>
          </cell>
          <cell r="G360">
            <v>36205</v>
          </cell>
          <cell r="H360">
            <v>5472692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9246897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45277</v>
          </cell>
          <cell r="F362">
            <v>7328268</v>
          </cell>
          <cell r="G362">
            <v>25739</v>
          </cell>
          <cell r="H362">
            <v>5862117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2827</v>
          </cell>
          <cell r="F363">
            <v>32929819</v>
          </cell>
          <cell r="G363">
            <v>3210</v>
          </cell>
          <cell r="H363">
            <v>23048146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3071</v>
          </cell>
          <cell r="F365">
            <v>5563313</v>
          </cell>
          <cell r="G365">
            <v>6766</v>
          </cell>
          <cell r="H365">
            <v>4599270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5038</v>
          </cell>
          <cell r="F366">
            <v>17290285</v>
          </cell>
          <cell r="G366">
            <v>5206</v>
          </cell>
          <cell r="H366">
            <v>12788765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23434</v>
          </cell>
          <cell r="F367">
            <v>9682106</v>
          </cell>
          <cell r="G367">
            <v>35798</v>
          </cell>
          <cell r="H367">
            <v>7302815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19047450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125057486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F370">
            <v>5745381</v>
          </cell>
          <cell r="G370">
            <v>7202</v>
          </cell>
          <cell r="H370">
            <v>4660610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64722</v>
          </cell>
          <cell r="F371">
            <v>13814517</v>
          </cell>
          <cell r="G371">
            <v>33142</v>
          </cell>
          <cell r="H371">
            <v>13324447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221852</v>
          </cell>
          <cell r="F372">
            <v>794780657</v>
          </cell>
          <cell r="G372">
            <v>144198</v>
          </cell>
          <cell r="H372">
            <v>595316496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1324</v>
          </cell>
          <cell r="F373">
            <v>95990878</v>
          </cell>
          <cell r="G373">
            <v>849</v>
          </cell>
          <cell r="H373">
            <v>70871423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95938</v>
          </cell>
          <cell r="F374">
            <v>10083535</v>
          </cell>
          <cell r="G374">
            <v>59225</v>
          </cell>
          <cell r="H374">
            <v>8310886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401419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3630964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243841</v>
          </cell>
          <cell r="F377">
            <v>61911245</v>
          </cell>
          <cell r="G377">
            <v>189102</v>
          </cell>
          <cell r="H377">
            <v>48107669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67833</v>
          </cell>
          <cell r="F378">
            <v>10215399</v>
          </cell>
          <cell r="G378">
            <v>37460</v>
          </cell>
          <cell r="H378">
            <v>7846348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10725</v>
          </cell>
          <cell r="F379">
            <v>3625556</v>
          </cell>
          <cell r="G379">
            <v>5551</v>
          </cell>
          <cell r="H379">
            <v>2433629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27686</v>
          </cell>
          <cell r="F380">
            <v>65224441</v>
          </cell>
          <cell r="G380">
            <v>10587</v>
          </cell>
          <cell r="H380">
            <v>48007722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1767159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27537</v>
          </cell>
          <cell r="F382">
            <v>21767963</v>
          </cell>
          <cell r="G382">
            <v>11048</v>
          </cell>
          <cell r="H382">
            <v>16178425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35720357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37629</v>
          </cell>
          <cell r="F384">
            <v>13129910</v>
          </cell>
          <cell r="G384">
            <v>28478</v>
          </cell>
          <cell r="H384">
            <v>7626184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38473940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H386">
            <v>3565740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10391</v>
          </cell>
          <cell r="F387">
            <v>23144316</v>
          </cell>
          <cell r="G387">
            <v>5920</v>
          </cell>
          <cell r="H387">
            <v>18204230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34426</v>
          </cell>
          <cell r="F388">
            <v>34048262</v>
          </cell>
          <cell r="G388">
            <v>28897</v>
          </cell>
          <cell r="H388">
            <v>25912852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6307</v>
          </cell>
          <cell r="F389">
            <v>15284106</v>
          </cell>
          <cell r="G389">
            <v>10450</v>
          </cell>
          <cell r="H389">
            <v>12791870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E390">
            <v>692</v>
          </cell>
          <cell r="F390">
            <v>43952126</v>
          </cell>
          <cell r="G390">
            <v>160</v>
          </cell>
          <cell r="H390">
            <v>32601564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199152</v>
          </cell>
          <cell r="F391">
            <v>17749713</v>
          </cell>
          <cell r="G391">
            <v>161625</v>
          </cell>
          <cell r="H391">
            <v>15896221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24983</v>
          </cell>
          <cell r="F392">
            <v>4943674</v>
          </cell>
          <cell r="G392">
            <v>24910</v>
          </cell>
          <cell r="H392">
            <v>9784694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78557</v>
          </cell>
          <cell r="F393">
            <v>80057835</v>
          </cell>
          <cell r="G393">
            <v>48689</v>
          </cell>
          <cell r="H393">
            <v>60477085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141756</v>
          </cell>
          <cell r="F394">
            <v>533534157</v>
          </cell>
          <cell r="G394">
            <v>150263</v>
          </cell>
          <cell r="H394">
            <v>398055444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15443</v>
          </cell>
          <cell r="F395">
            <v>21047090</v>
          </cell>
          <cell r="G395">
            <v>5103</v>
          </cell>
          <cell r="H395">
            <v>15750418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27470970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30934</v>
          </cell>
          <cell r="F397">
            <v>33926528</v>
          </cell>
          <cell r="G397">
            <v>30649</v>
          </cell>
          <cell r="H397">
            <v>26327936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10232838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41646</v>
          </cell>
          <cell r="F399">
            <v>37240569</v>
          </cell>
          <cell r="G399">
            <v>20759</v>
          </cell>
          <cell r="H399">
            <v>30334617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135250</v>
          </cell>
          <cell r="F400">
            <v>21089895</v>
          </cell>
          <cell r="G400">
            <v>75869</v>
          </cell>
          <cell r="H400">
            <v>20029190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F401">
            <v>109128184</v>
          </cell>
          <cell r="G401">
            <v>7898</v>
          </cell>
          <cell r="H401">
            <v>85226934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1293451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1439455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F404">
            <v>18053749</v>
          </cell>
          <cell r="H404">
            <v>13394717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7508</v>
          </cell>
          <cell r="F405">
            <v>1096783</v>
          </cell>
          <cell r="G405">
            <v>15918</v>
          </cell>
          <cell r="H405">
            <v>1208491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6172809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17096187</v>
          </cell>
          <cell r="H407">
            <v>19241020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16200349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27163</v>
          </cell>
          <cell r="F409">
            <v>69193444</v>
          </cell>
          <cell r="G409">
            <v>13109</v>
          </cell>
          <cell r="H409">
            <v>51687274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7700834</v>
          </cell>
          <cell r="H410">
            <v>5713522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5996829</v>
          </cell>
          <cell r="H411">
            <v>3284089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F412">
            <v>45686835</v>
          </cell>
          <cell r="H412">
            <v>35936192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3762869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116567</v>
          </cell>
          <cell r="F414">
            <v>720978267</v>
          </cell>
          <cell r="G414">
            <v>38377</v>
          </cell>
          <cell r="H414">
            <v>533807093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23617021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17938896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92546</v>
          </cell>
          <cell r="F418">
            <v>15961751</v>
          </cell>
          <cell r="G418">
            <v>68302</v>
          </cell>
          <cell r="H418">
            <v>14775056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6210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4032</v>
          </cell>
          <cell r="F420">
            <v>4251416</v>
          </cell>
          <cell r="G420">
            <v>2191</v>
          </cell>
          <cell r="H420">
            <v>3163017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21633354</v>
          </cell>
          <cell r="H421">
            <v>16979450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60221</v>
          </cell>
          <cell r="F422">
            <v>7712112</v>
          </cell>
          <cell r="G422">
            <v>68554</v>
          </cell>
          <cell r="H422">
            <v>13563133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33041038</v>
          </cell>
          <cell r="H423">
            <v>25330268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109745</v>
          </cell>
          <cell r="F424">
            <v>1700537686</v>
          </cell>
          <cell r="G424">
            <v>52065</v>
          </cell>
          <cell r="H424">
            <v>1266332384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33668665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9235</v>
          </cell>
          <cell r="F426">
            <v>12331016</v>
          </cell>
          <cell r="G426">
            <v>390</v>
          </cell>
          <cell r="H426">
            <v>9042563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29920148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5496</v>
          </cell>
          <cell r="F428">
            <v>99691879</v>
          </cell>
          <cell r="G428">
            <v>665</v>
          </cell>
          <cell r="H428">
            <v>77453071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8451</v>
          </cell>
          <cell r="F429">
            <v>41695817</v>
          </cell>
          <cell r="G429">
            <v>4221</v>
          </cell>
          <cell r="H429">
            <v>31713645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47221</v>
          </cell>
          <cell r="F430">
            <v>5305668</v>
          </cell>
          <cell r="G430">
            <v>48219</v>
          </cell>
          <cell r="H430">
            <v>3772042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31380</v>
          </cell>
          <cell r="F431">
            <v>20257122</v>
          </cell>
          <cell r="G431">
            <v>29122</v>
          </cell>
          <cell r="H431">
            <v>15966711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46196</v>
          </cell>
          <cell r="F432">
            <v>3749313</v>
          </cell>
          <cell r="G432">
            <v>23518</v>
          </cell>
          <cell r="H432">
            <v>2106804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29338570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250489</v>
          </cell>
          <cell r="F434">
            <v>24123701</v>
          </cell>
          <cell r="G434">
            <v>189652</v>
          </cell>
          <cell r="H434">
            <v>15895908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222721</v>
          </cell>
          <cell r="F435">
            <v>62214536</v>
          </cell>
          <cell r="G435">
            <v>191711</v>
          </cell>
          <cell r="H435">
            <v>48282422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34726</v>
          </cell>
          <cell r="F436">
            <v>64894155</v>
          </cell>
          <cell r="G436">
            <v>39344</v>
          </cell>
          <cell r="H436">
            <v>45833295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200885</v>
          </cell>
          <cell r="F437">
            <v>161048913</v>
          </cell>
          <cell r="G437">
            <v>152530</v>
          </cell>
          <cell r="H437">
            <v>110525001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1081</v>
          </cell>
          <cell r="F438">
            <v>17645849</v>
          </cell>
          <cell r="G438">
            <v>930</v>
          </cell>
          <cell r="H438">
            <v>13067052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1775094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4130800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18549</v>
          </cell>
          <cell r="F441">
            <v>42138662</v>
          </cell>
          <cell r="G441">
            <v>8658</v>
          </cell>
          <cell r="H441">
            <v>31417219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8259484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79293</v>
          </cell>
          <cell r="F443">
            <v>17438879</v>
          </cell>
          <cell r="G443">
            <v>32683</v>
          </cell>
          <cell r="H443">
            <v>12758193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1999</v>
          </cell>
          <cell r="F444">
            <v>133763109</v>
          </cell>
          <cell r="H444">
            <v>99212064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69089</v>
          </cell>
          <cell r="F445">
            <v>22128880</v>
          </cell>
          <cell r="G445">
            <v>45197</v>
          </cell>
          <cell r="H445">
            <v>16168738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873</v>
          </cell>
          <cell r="F446">
            <v>41486403</v>
          </cell>
          <cell r="G446">
            <v>40970</v>
          </cell>
          <cell r="H446">
            <v>32625791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133708</v>
          </cell>
          <cell r="F447">
            <v>3996205082</v>
          </cell>
          <cell r="G447">
            <v>122332</v>
          </cell>
          <cell r="H447">
            <v>2963058544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89027</v>
          </cell>
          <cell r="F448">
            <v>2675141</v>
          </cell>
          <cell r="G448">
            <v>46835</v>
          </cell>
          <cell r="H448">
            <v>1589655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10336</v>
          </cell>
          <cell r="F449">
            <v>15951280</v>
          </cell>
          <cell r="G449">
            <v>2692</v>
          </cell>
          <cell r="H449">
            <v>11750237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25641</v>
          </cell>
          <cell r="F450">
            <v>22314155</v>
          </cell>
          <cell r="G450">
            <v>241</v>
          </cell>
          <cell r="H450">
            <v>16396222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133113834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1761715</v>
          </cell>
          <cell r="H452">
            <v>1509925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2377441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13459945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27563</v>
          </cell>
          <cell r="F455">
            <v>7586956</v>
          </cell>
          <cell r="G455">
            <v>19510</v>
          </cell>
          <cell r="H455">
            <v>4573756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167611</v>
          </cell>
          <cell r="F456">
            <v>4795945448</v>
          </cell>
          <cell r="G456">
            <v>100412</v>
          </cell>
          <cell r="H456">
            <v>3557025785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18944249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237322</v>
          </cell>
          <cell r="F458">
            <v>15300725</v>
          </cell>
          <cell r="G458">
            <v>177657</v>
          </cell>
          <cell r="H458">
            <v>20399606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3484132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43486</v>
          </cell>
          <cell r="F460">
            <v>21657335</v>
          </cell>
          <cell r="G460">
            <v>29513</v>
          </cell>
          <cell r="H460">
            <v>21928063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32879</v>
          </cell>
          <cell r="F461">
            <v>25006196</v>
          </cell>
          <cell r="G461">
            <v>31674</v>
          </cell>
          <cell r="H461">
            <v>18845063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91726</v>
          </cell>
          <cell r="F462">
            <v>4699053</v>
          </cell>
          <cell r="G462">
            <v>71874</v>
          </cell>
          <cell r="H462">
            <v>3723529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43010</v>
          </cell>
          <cell r="F463">
            <v>7936395</v>
          </cell>
          <cell r="G463">
            <v>17341</v>
          </cell>
          <cell r="H463">
            <v>5088955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24953</v>
          </cell>
          <cell r="F464">
            <v>47850467</v>
          </cell>
          <cell r="G464">
            <v>14224</v>
          </cell>
          <cell r="H464">
            <v>36026698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26305</v>
          </cell>
          <cell r="F465">
            <v>63433746</v>
          </cell>
          <cell r="G465">
            <v>19453</v>
          </cell>
          <cell r="H465">
            <v>48293839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14102818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112229</v>
          </cell>
          <cell r="F467">
            <v>64370079</v>
          </cell>
          <cell r="G467">
            <v>102532</v>
          </cell>
          <cell r="H467">
            <v>53960423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3806</v>
          </cell>
          <cell r="F468">
            <v>12025277</v>
          </cell>
          <cell r="G468">
            <v>3090</v>
          </cell>
          <cell r="H468">
            <v>8836817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10738424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166427985</v>
          </cell>
          <cell r="H470">
            <v>121527229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796</v>
          </cell>
          <cell r="F471">
            <v>4255078</v>
          </cell>
          <cell r="H471">
            <v>23481048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155281</v>
          </cell>
          <cell r="F472">
            <v>49613465</v>
          </cell>
          <cell r="G472">
            <v>107893</v>
          </cell>
          <cell r="H472">
            <v>32876338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22172</v>
          </cell>
          <cell r="F473">
            <v>17792819</v>
          </cell>
          <cell r="H473">
            <v>13717269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300659461</v>
          </cell>
          <cell r="H474">
            <v>242724911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9095</v>
          </cell>
          <cell r="F475">
            <v>20455227</v>
          </cell>
          <cell r="G475">
            <v>980</v>
          </cell>
          <cell r="H475">
            <v>15126833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E476">
            <v>42</v>
          </cell>
          <cell r="F476">
            <v>34681026</v>
          </cell>
          <cell r="G476">
            <v>460</v>
          </cell>
          <cell r="H476">
            <v>25725471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250439046</v>
          </cell>
          <cell r="H477">
            <v>185060516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F478">
            <v>53572030</v>
          </cell>
          <cell r="H478">
            <v>39746990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80839</v>
          </cell>
          <cell r="F479">
            <v>62828872</v>
          </cell>
          <cell r="G479">
            <v>54332</v>
          </cell>
          <cell r="H479">
            <v>46136113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29858989</v>
          </cell>
          <cell r="H480">
            <v>20435535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16759019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F482">
            <v>28741619</v>
          </cell>
          <cell r="H482">
            <v>20277325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1171689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31319</v>
          </cell>
          <cell r="F484">
            <v>812472952</v>
          </cell>
          <cell r="G484">
            <v>13670</v>
          </cell>
          <cell r="H484">
            <v>602237614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358812</v>
          </cell>
          <cell r="F485">
            <v>31860402</v>
          </cell>
          <cell r="G485">
            <v>263225</v>
          </cell>
          <cell r="H485">
            <v>27484133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71652</v>
          </cell>
          <cell r="F486">
            <v>24259532</v>
          </cell>
          <cell r="G486">
            <v>34337</v>
          </cell>
          <cell r="H486">
            <v>18004923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311963</v>
          </cell>
          <cell r="F487">
            <v>117807494</v>
          </cell>
          <cell r="G487">
            <v>229650</v>
          </cell>
          <cell r="H487">
            <v>86838407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G488">
            <v>34918</v>
          </cell>
          <cell r="H488">
            <v>3180085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12237863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168866</v>
          </cell>
          <cell r="F490">
            <v>251324644</v>
          </cell>
          <cell r="G490">
            <v>4849</v>
          </cell>
          <cell r="H490">
            <v>186800486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8234299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2457</v>
          </cell>
          <cell r="F492">
            <v>73880159</v>
          </cell>
          <cell r="G492">
            <v>5767</v>
          </cell>
          <cell r="H492">
            <v>54723898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12091</v>
          </cell>
          <cell r="F493">
            <v>15417752</v>
          </cell>
          <cell r="G493">
            <v>3496</v>
          </cell>
          <cell r="H493">
            <v>11241071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F494">
            <v>1698056</v>
          </cell>
          <cell r="H494">
            <v>1259848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11806</v>
          </cell>
          <cell r="F495">
            <v>10045214</v>
          </cell>
          <cell r="G495">
            <v>5660</v>
          </cell>
          <cell r="H495">
            <v>8654226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75056</v>
          </cell>
          <cell r="F496">
            <v>115717021</v>
          </cell>
          <cell r="G496">
            <v>45648</v>
          </cell>
          <cell r="H496">
            <v>85547221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32231</v>
          </cell>
          <cell r="F497">
            <v>115371673</v>
          </cell>
          <cell r="G497">
            <v>30557</v>
          </cell>
          <cell r="H497">
            <v>85795082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15730</v>
          </cell>
          <cell r="F498">
            <v>155301935</v>
          </cell>
          <cell r="G498">
            <v>11293</v>
          </cell>
          <cell r="H498">
            <v>116384216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25668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840</v>
          </cell>
          <cell r="F500">
            <v>8024480</v>
          </cell>
          <cell r="G500">
            <v>270</v>
          </cell>
          <cell r="H500">
            <v>5941810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7008468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F502">
            <v>65467970</v>
          </cell>
          <cell r="H502">
            <v>48573010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210160637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E504">
            <v>6356</v>
          </cell>
          <cell r="F504">
            <v>13987772</v>
          </cell>
          <cell r="H504">
            <v>10407039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3909563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26243</v>
          </cell>
          <cell r="F506">
            <v>16906443</v>
          </cell>
          <cell r="G506">
            <v>18966</v>
          </cell>
          <cell r="H506">
            <v>13363901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22168</v>
          </cell>
          <cell r="F507">
            <v>14384811</v>
          </cell>
          <cell r="G507">
            <v>12558</v>
          </cell>
          <cell r="H507">
            <v>11323262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4016398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17073590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7046073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64061</v>
          </cell>
          <cell r="F511">
            <v>85971145</v>
          </cell>
          <cell r="G511">
            <v>27580</v>
          </cell>
          <cell r="H511">
            <v>63627840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52733</v>
          </cell>
          <cell r="F512">
            <v>17206677</v>
          </cell>
          <cell r="G512">
            <v>46404</v>
          </cell>
          <cell r="H512">
            <v>11421778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96287</v>
          </cell>
          <cell r="F513">
            <v>5822181</v>
          </cell>
          <cell r="G513">
            <v>50719</v>
          </cell>
          <cell r="H513">
            <v>3893862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6865960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E515">
            <v>3060</v>
          </cell>
          <cell r="F515">
            <v>51849042</v>
          </cell>
          <cell r="H515">
            <v>38551089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28134</v>
          </cell>
          <cell r="F516">
            <v>1626556</v>
          </cell>
          <cell r="G516">
            <v>3186</v>
          </cell>
          <cell r="H516">
            <v>1191293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45612558</v>
          </cell>
          <cell r="H517">
            <v>52381868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78619</v>
          </cell>
          <cell r="F518">
            <v>22577891</v>
          </cell>
          <cell r="G518">
            <v>51543</v>
          </cell>
          <cell r="H518">
            <v>16343478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84839</v>
          </cell>
          <cell r="F519">
            <v>27132368</v>
          </cell>
          <cell r="G519">
            <v>40395</v>
          </cell>
          <cell r="H519">
            <v>19424943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42220</v>
          </cell>
          <cell r="F520">
            <v>5131481</v>
          </cell>
          <cell r="G520">
            <v>19307</v>
          </cell>
          <cell r="H520">
            <v>3408252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8138</v>
          </cell>
          <cell r="F521">
            <v>7686682</v>
          </cell>
          <cell r="G521">
            <v>6605</v>
          </cell>
          <cell r="H521">
            <v>6660759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8629071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1865290</v>
          </cell>
          <cell r="F523">
            <v>228655925</v>
          </cell>
          <cell r="G523">
            <v>1365918</v>
          </cell>
          <cell r="H523">
            <v>195370585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1859849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3461086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2089941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2205182</v>
          </cell>
          <cell r="H527">
            <v>2554140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6415</v>
          </cell>
          <cell r="F528">
            <v>33950045</v>
          </cell>
          <cell r="G528">
            <v>11506</v>
          </cell>
          <cell r="H528">
            <v>25059190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163867</v>
          </cell>
          <cell r="F529">
            <v>101303419</v>
          </cell>
          <cell r="G529">
            <v>115667</v>
          </cell>
          <cell r="H529">
            <v>70566723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2411387</v>
          </cell>
          <cell r="H530">
            <v>1678987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74936</v>
          </cell>
          <cell r="F531">
            <v>35451346</v>
          </cell>
          <cell r="G531">
            <v>56396</v>
          </cell>
          <cell r="H531">
            <v>22697600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66757</v>
          </cell>
          <cell r="F532">
            <v>7154710</v>
          </cell>
          <cell r="G532">
            <v>33067</v>
          </cell>
          <cell r="H532">
            <v>4073398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120149</v>
          </cell>
          <cell r="F533">
            <v>12023271</v>
          </cell>
          <cell r="G533">
            <v>59893</v>
          </cell>
          <cell r="H533">
            <v>7111054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74390</v>
          </cell>
          <cell r="F534">
            <v>12530370</v>
          </cell>
          <cell r="G534">
            <v>48760</v>
          </cell>
          <cell r="H534">
            <v>8022269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233166</v>
          </cell>
          <cell r="F535">
            <v>78435298</v>
          </cell>
          <cell r="G535">
            <v>180003</v>
          </cell>
          <cell r="H535">
            <v>53668636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7303</v>
          </cell>
          <cell r="F536">
            <v>10082708</v>
          </cell>
          <cell r="G536">
            <v>2386</v>
          </cell>
          <cell r="H536">
            <v>7951565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10294704</v>
          </cell>
          <cell r="H537">
            <v>5642144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113299400</v>
          </cell>
          <cell r="H538">
            <v>56567479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411015</v>
          </cell>
          <cell r="F539">
            <v>42553388</v>
          </cell>
          <cell r="G539">
            <v>140355</v>
          </cell>
          <cell r="H539">
            <v>23163386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83464</v>
          </cell>
          <cell r="F540">
            <v>37701802</v>
          </cell>
          <cell r="G540">
            <v>54690</v>
          </cell>
          <cell r="H540">
            <v>13074668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17414</v>
          </cell>
          <cell r="F541">
            <v>63123664</v>
          </cell>
          <cell r="G541">
            <v>17826</v>
          </cell>
          <cell r="H541">
            <v>50749386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80635</v>
          </cell>
          <cell r="F542">
            <v>34320829</v>
          </cell>
          <cell r="G542">
            <v>69668</v>
          </cell>
          <cell r="H542">
            <v>20695535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149815</v>
          </cell>
          <cell r="F543">
            <v>12690303</v>
          </cell>
          <cell r="G543">
            <v>101336</v>
          </cell>
          <cell r="H543">
            <v>8169879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86884</v>
          </cell>
          <cell r="F544">
            <v>9933520</v>
          </cell>
          <cell r="G544">
            <v>43886</v>
          </cell>
          <cell r="H544">
            <v>5625628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100691</v>
          </cell>
          <cell r="F545">
            <v>26772159</v>
          </cell>
          <cell r="G545">
            <v>72361</v>
          </cell>
          <cell r="H545">
            <v>16759494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66775587</v>
          </cell>
          <cell r="H546">
            <v>49549015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60</v>
          </cell>
          <cell r="F547">
            <v>7743391</v>
          </cell>
          <cell r="G547">
            <v>2498</v>
          </cell>
          <cell r="H547">
            <v>5925654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172979</v>
          </cell>
          <cell r="F548">
            <v>31395357</v>
          </cell>
          <cell r="G548">
            <v>118491</v>
          </cell>
          <cell r="H548">
            <v>17904323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508952</v>
          </cell>
          <cell r="F549">
            <v>146810140</v>
          </cell>
          <cell r="G549">
            <v>355987</v>
          </cell>
          <cell r="H549">
            <v>98225231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21488</v>
          </cell>
          <cell r="F550">
            <v>20971913</v>
          </cell>
          <cell r="G550">
            <v>5249</v>
          </cell>
          <cell r="H550">
            <v>9443448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190089</v>
          </cell>
          <cell r="F551">
            <v>22111057</v>
          </cell>
          <cell r="G551">
            <v>106843</v>
          </cell>
          <cell r="H551">
            <v>14147283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955</v>
          </cell>
          <cell r="F552">
            <v>4414860</v>
          </cell>
          <cell r="G552">
            <v>261</v>
          </cell>
          <cell r="H552">
            <v>998510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82015</v>
          </cell>
          <cell r="F553">
            <v>30459687</v>
          </cell>
          <cell r="G553">
            <v>43207</v>
          </cell>
          <cell r="H553">
            <v>18663487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271488</v>
          </cell>
          <cell r="F554">
            <v>24190434</v>
          </cell>
          <cell r="G554">
            <v>67744</v>
          </cell>
          <cell r="H554">
            <v>11790035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E555">
            <v>20974</v>
          </cell>
          <cell r="F555">
            <v>16144793</v>
          </cell>
          <cell r="G555">
            <v>3825</v>
          </cell>
          <cell r="H555">
            <v>7675578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375965</v>
          </cell>
          <cell r="F556">
            <v>36560088</v>
          </cell>
          <cell r="G556">
            <v>177887</v>
          </cell>
          <cell r="H556">
            <v>20055501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360596</v>
          </cell>
          <cell r="F557">
            <v>46699111</v>
          </cell>
          <cell r="G557">
            <v>175037</v>
          </cell>
          <cell r="H557">
            <v>25746559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114444</v>
          </cell>
          <cell r="F558">
            <v>178504998</v>
          </cell>
          <cell r="G558">
            <v>91615</v>
          </cell>
          <cell r="H558">
            <v>128764017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1334</v>
          </cell>
          <cell r="F559">
            <v>324919745</v>
          </cell>
          <cell r="G559">
            <v>1940</v>
          </cell>
          <cell r="H559">
            <v>243989052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511851</v>
          </cell>
          <cell r="F560">
            <v>69620584</v>
          </cell>
          <cell r="G560">
            <v>354108</v>
          </cell>
          <cell r="H560">
            <v>36189603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37417</v>
          </cell>
          <cell r="F561">
            <v>11657296</v>
          </cell>
          <cell r="G561">
            <v>5636</v>
          </cell>
          <cell r="H561">
            <v>6269021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2155</v>
          </cell>
          <cell r="F562">
            <v>12063638</v>
          </cell>
          <cell r="G562">
            <v>1399</v>
          </cell>
          <cell r="H562">
            <v>6695838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87929</v>
          </cell>
          <cell r="F563">
            <v>8094845</v>
          </cell>
          <cell r="G563">
            <v>30511</v>
          </cell>
          <cell r="H563">
            <v>4459760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181949</v>
          </cell>
          <cell r="F564">
            <v>16220965</v>
          </cell>
          <cell r="G564">
            <v>92328</v>
          </cell>
          <cell r="H564">
            <v>8518722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3712510</v>
          </cell>
          <cell r="H565">
            <v>2717588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125212</v>
          </cell>
          <cell r="F566">
            <v>19561117</v>
          </cell>
          <cell r="G566">
            <v>95421</v>
          </cell>
          <cell r="H566">
            <v>15749953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74404</v>
          </cell>
          <cell r="F567">
            <v>48071568</v>
          </cell>
          <cell r="G567">
            <v>18672</v>
          </cell>
          <cell r="H567">
            <v>24205048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65171</v>
          </cell>
          <cell r="F568">
            <v>29361506</v>
          </cell>
          <cell r="G568">
            <v>50005</v>
          </cell>
          <cell r="H568">
            <v>17009707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69296</v>
          </cell>
          <cell r="F569">
            <v>35724342</v>
          </cell>
          <cell r="G569">
            <v>36755</v>
          </cell>
          <cell r="H569">
            <v>25709159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221922</v>
          </cell>
          <cell r="F570">
            <v>265463797</v>
          </cell>
          <cell r="G570">
            <v>35802</v>
          </cell>
          <cell r="H570">
            <v>152666876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269885</v>
          </cell>
          <cell r="F571">
            <v>38355392</v>
          </cell>
          <cell r="G571">
            <v>145000</v>
          </cell>
          <cell r="H571">
            <v>23647659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117976</v>
          </cell>
          <cell r="F572">
            <v>18642174</v>
          </cell>
          <cell r="G572">
            <v>42234</v>
          </cell>
          <cell r="H572">
            <v>11596692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34127</v>
          </cell>
          <cell r="F573">
            <v>38214161</v>
          </cell>
          <cell r="G573">
            <v>46538</v>
          </cell>
          <cell r="H573">
            <v>26143685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42003</v>
          </cell>
          <cell r="F574">
            <v>96799023</v>
          </cell>
          <cell r="G574">
            <v>32548</v>
          </cell>
          <cell r="H574">
            <v>69340740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218099</v>
          </cell>
          <cell r="F575">
            <v>20021469</v>
          </cell>
          <cell r="G575">
            <v>102806</v>
          </cell>
          <cell r="H575">
            <v>10516974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173297</v>
          </cell>
          <cell r="F576">
            <v>105964274</v>
          </cell>
          <cell r="G576">
            <v>140293</v>
          </cell>
          <cell r="H576">
            <v>66236474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925855</v>
          </cell>
          <cell r="F577">
            <v>167569966</v>
          </cell>
          <cell r="G577">
            <v>518615</v>
          </cell>
          <cell r="H577">
            <v>107968100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109226</v>
          </cell>
          <cell r="F578">
            <v>43682777</v>
          </cell>
          <cell r="G578">
            <v>44507</v>
          </cell>
          <cell r="H578">
            <v>29935024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241951</v>
          </cell>
          <cell r="F579">
            <v>31218742</v>
          </cell>
          <cell r="G579">
            <v>98485</v>
          </cell>
          <cell r="H579">
            <v>19382873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44747</v>
          </cell>
          <cell r="F580">
            <v>11516057</v>
          </cell>
          <cell r="G580">
            <v>22160</v>
          </cell>
          <cell r="H580">
            <v>8289476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55218</v>
          </cell>
          <cell r="F581">
            <v>15877600</v>
          </cell>
          <cell r="G581">
            <v>25094</v>
          </cell>
          <cell r="H581">
            <v>10791000</v>
          </cell>
        </row>
        <row r="582">
          <cell r="A582">
            <v>230428</v>
          </cell>
          <cell r="B582" t="str">
            <v>CE</v>
          </cell>
          <cell r="C582" t="str">
            <v>EUSÉBIO</v>
          </cell>
          <cell r="D582" t="str">
            <v>230428</v>
          </cell>
          <cell r="F582">
            <v>64993307</v>
          </cell>
          <cell r="H582">
            <v>18302465</v>
          </cell>
        </row>
        <row r="583">
          <cell r="A583">
            <v>230430</v>
          </cell>
          <cell r="B583" t="str">
            <v>CE</v>
          </cell>
          <cell r="C583" t="str">
            <v>FARIAS BRITO</v>
          </cell>
          <cell r="D583" t="str">
            <v>230430</v>
          </cell>
          <cell r="E583">
            <v>262059</v>
          </cell>
          <cell r="F583">
            <v>51506378</v>
          </cell>
          <cell r="G583">
            <v>198975</v>
          </cell>
          <cell r="H583">
            <v>37732874</v>
          </cell>
        </row>
        <row r="584">
          <cell r="A584">
            <v>230435</v>
          </cell>
          <cell r="B584" t="str">
            <v>CE</v>
          </cell>
          <cell r="C584" t="str">
            <v>FORQUILHA</v>
          </cell>
          <cell r="D584" t="str">
            <v>230435</v>
          </cell>
          <cell r="E584">
            <v>1458</v>
          </cell>
          <cell r="F584">
            <v>38656951</v>
          </cell>
          <cell r="G584">
            <v>133464</v>
          </cell>
          <cell r="H584">
            <v>16578869</v>
          </cell>
        </row>
        <row r="585">
          <cell r="A585">
            <v>230440</v>
          </cell>
          <cell r="B585" t="str">
            <v>CE</v>
          </cell>
          <cell r="C585" t="str">
            <v>FORTALEZA</v>
          </cell>
          <cell r="D585" t="str">
            <v>230440</v>
          </cell>
          <cell r="E585">
            <v>4957</v>
          </cell>
          <cell r="F585">
            <v>260448369</v>
          </cell>
          <cell r="G585">
            <v>1996</v>
          </cell>
          <cell r="H585">
            <v>162628022</v>
          </cell>
        </row>
        <row r="586">
          <cell r="A586">
            <v>230445</v>
          </cell>
          <cell r="B586" t="str">
            <v>CE</v>
          </cell>
          <cell r="C586" t="str">
            <v>FORTIM</v>
          </cell>
          <cell r="D586" t="str">
            <v>230445</v>
          </cell>
          <cell r="E586">
            <v>123231</v>
          </cell>
          <cell r="F586">
            <v>20412179</v>
          </cell>
          <cell r="G586">
            <v>97382</v>
          </cell>
          <cell r="H586">
            <v>12287799</v>
          </cell>
        </row>
        <row r="587">
          <cell r="A587">
            <v>230450</v>
          </cell>
          <cell r="B587" t="str">
            <v>CE</v>
          </cell>
          <cell r="C587" t="str">
            <v>FRECHEIRINHA</v>
          </cell>
          <cell r="D587" t="str">
            <v>230450</v>
          </cell>
          <cell r="E587">
            <v>166112</v>
          </cell>
          <cell r="F587">
            <v>19393502</v>
          </cell>
          <cell r="G587">
            <v>100118</v>
          </cell>
          <cell r="H587">
            <v>11603483</v>
          </cell>
        </row>
        <row r="588">
          <cell r="A588">
            <v>230460</v>
          </cell>
          <cell r="B588" t="str">
            <v>CE</v>
          </cell>
          <cell r="C588" t="str">
            <v>GENERAL SAMPAIO</v>
          </cell>
          <cell r="D588" t="str">
            <v>230460</v>
          </cell>
          <cell r="E588">
            <v>40686</v>
          </cell>
          <cell r="F588">
            <v>7927265</v>
          </cell>
          <cell r="G588">
            <v>18793</v>
          </cell>
          <cell r="H588">
            <v>4666842</v>
          </cell>
        </row>
        <row r="589">
          <cell r="A589">
            <v>230465</v>
          </cell>
          <cell r="B589" t="str">
            <v>CE</v>
          </cell>
          <cell r="C589" t="str">
            <v>GRAÇA</v>
          </cell>
          <cell r="D589" t="str">
            <v>230465</v>
          </cell>
          <cell r="E589">
            <v>143881</v>
          </cell>
          <cell r="F589">
            <v>9782063</v>
          </cell>
          <cell r="G589">
            <v>46968</v>
          </cell>
          <cell r="H589">
            <v>5198259</v>
          </cell>
        </row>
        <row r="590">
          <cell r="A590">
            <v>230470</v>
          </cell>
          <cell r="B590" t="str">
            <v>CE</v>
          </cell>
          <cell r="C590" t="str">
            <v>GRANJA</v>
          </cell>
          <cell r="D590" t="str">
            <v>230470</v>
          </cell>
          <cell r="E590">
            <v>475484</v>
          </cell>
          <cell r="F590">
            <v>155113800</v>
          </cell>
          <cell r="G590">
            <v>229737</v>
          </cell>
          <cell r="H590">
            <v>105150312</v>
          </cell>
        </row>
        <row r="591">
          <cell r="A591">
            <v>230480</v>
          </cell>
          <cell r="B591" t="str">
            <v>CE</v>
          </cell>
          <cell r="C591" t="str">
            <v>GRANJEIRO</v>
          </cell>
          <cell r="D591" t="str">
            <v>230480</v>
          </cell>
          <cell r="E591">
            <v>21181</v>
          </cell>
          <cell r="F591">
            <v>6027699</v>
          </cell>
          <cell r="G591">
            <v>16731</v>
          </cell>
          <cell r="H591">
            <v>3419546</v>
          </cell>
        </row>
        <row r="592">
          <cell r="A592">
            <v>230490</v>
          </cell>
          <cell r="B592" t="str">
            <v>CE</v>
          </cell>
          <cell r="C592" t="str">
            <v>GROAÍRAS</v>
          </cell>
          <cell r="D592" t="str">
            <v>230490</v>
          </cell>
          <cell r="E592">
            <v>1457</v>
          </cell>
          <cell r="F592">
            <v>27792219</v>
          </cell>
          <cell r="G592">
            <v>1971</v>
          </cell>
          <cell r="H592">
            <v>20677047</v>
          </cell>
        </row>
        <row r="593">
          <cell r="A593">
            <v>230495</v>
          </cell>
          <cell r="B593" t="str">
            <v>CE</v>
          </cell>
          <cell r="C593" t="str">
            <v>GUAIÚBA</v>
          </cell>
          <cell r="D593" t="str">
            <v>230495</v>
          </cell>
          <cell r="E593">
            <v>267476</v>
          </cell>
          <cell r="F593">
            <v>31152958</v>
          </cell>
          <cell r="G593">
            <v>155096</v>
          </cell>
          <cell r="H593">
            <v>17563222</v>
          </cell>
        </row>
        <row r="594">
          <cell r="A594">
            <v>230500</v>
          </cell>
          <cell r="B594" t="str">
            <v>CE</v>
          </cell>
          <cell r="C594" t="str">
            <v>GUARACIABA DO NORTE</v>
          </cell>
          <cell r="D594" t="str">
            <v>230500</v>
          </cell>
          <cell r="E594">
            <v>108319</v>
          </cell>
          <cell r="F594">
            <v>63390382</v>
          </cell>
          <cell r="G594">
            <v>71808</v>
          </cell>
          <cell r="H594">
            <v>40953988</v>
          </cell>
        </row>
        <row r="595">
          <cell r="A595">
            <v>230510</v>
          </cell>
          <cell r="B595" t="str">
            <v>CE</v>
          </cell>
          <cell r="C595" t="str">
            <v>GUARAMIRANGA</v>
          </cell>
          <cell r="D595" t="str">
            <v>230510</v>
          </cell>
          <cell r="E595">
            <v>17467</v>
          </cell>
          <cell r="F595">
            <v>8737212</v>
          </cell>
          <cell r="G595">
            <v>6359</v>
          </cell>
          <cell r="H595">
            <v>5611014</v>
          </cell>
        </row>
        <row r="596">
          <cell r="A596">
            <v>230520</v>
          </cell>
          <cell r="B596" t="str">
            <v>CE</v>
          </cell>
          <cell r="C596" t="str">
            <v>HIDROLÂNDIA</v>
          </cell>
          <cell r="D596" t="str">
            <v>230520</v>
          </cell>
          <cell r="E596">
            <v>156761</v>
          </cell>
          <cell r="F596">
            <v>27228315</v>
          </cell>
          <cell r="G596">
            <v>83713</v>
          </cell>
          <cell r="H596">
            <v>17351815</v>
          </cell>
        </row>
        <row r="597">
          <cell r="A597">
            <v>230523</v>
          </cell>
          <cell r="B597" t="str">
            <v>CE</v>
          </cell>
          <cell r="C597" t="str">
            <v>HORIZONTE</v>
          </cell>
          <cell r="D597" t="str">
            <v>230523</v>
          </cell>
          <cell r="E597">
            <v>425</v>
          </cell>
          <cell r="F597">
            <v>1634194</v>
          </cell>
          <cell r="G597">
            <v>1053</v>
          </cell>
          <cell r="H597">
            <v>2945518</v>
          </cell>
        </row>
        <row r="598">
          <cell r="A598">
            <v>230526</v>
          </cell>
          <cell r="B598" t="str">
            <v>CE</v>
          </cell>
          <cell r="C598" t="str">
            <v>IBARETAMA</v>
          </cell>
          <cell r="D598" t="str">
            <v>230526</v>
          </cell>
          <cell r="E598">
            <v>67916</v>
          </cell>
          <cell r="F598">
            <v>8229009</v>
          </cell>
          <cell r="G598">
            <v>26262</v>
          </cell>
          <cell r="H598">
            <v>4834620</v>
          </cell>
        </row>
        <row r="599">
          <cell r="A599">
            <v>230530</v>
          </cell>
          <cell r="B599" t="str">
            <v>CE</v>
          </cell>
          <cell r="C599" t="str">
            <v>IBIAPINA</v>
          </cell>
          <cell r="D599" t="str">
            <v>230530</v>
          </cell>
          <cell r="E599">
            <v>3153</v>
          </cell>
          <cell r="F599">
            <v>15540642</v>
          </cell>
          <cell r="G599">
            <v>2655</v>
          </cell>
          <cell r="H599">
            <v>11871059</v>
          </cell>
        </row>
        <row r="600">
          <cell r="A600">
            <v>230533</v>
          </cell>
          <cell r="B600" t="str">
            <v>CE</v>
          </cell>
          <cell r="C600" t="str">
            <v>IBICUITINGA</v>
          </cell>
          <cell r="D600" t="str">
            <v>230533</v>
          </cell>
          <cell r="E600">
            <v>54101</v>
          </cell>
          <cell r="F600">
            <v>8773970</v>
          </cell>
          <cell r="G600">
            <v>21829</v>
          </cell>
          <cell r="H600">
            <v>5291420</v>
          </cell>
        </row>
        <row r="601">
          <cell r="A601">
            <v>230535</v>
          </cell>
          <cell r="B601" t="str">
            <v>CE</v>
          </cell>
          <cell r="C601" t="str">
            <v>ICAPUÍ</v>
          </cell>
          <cell r="D601" t="str">
            <v>230535</v>
          </cell>
          <cell r="E601">
            <v>40877</v>
          </cell>
          <cell r="F601">
            <v>19156850</v>
          </cell>
          <cell r="G601">
            <v>54007</v>
          </cell>
          <cell r="H601">
            <v>12976299</v>
          </cell>
        </row>
        <row r="602">
          <cell r="A602">
            <v>230540</v>
          </cell>
          <cell r="B602" t="str">
            <v>CE</v>
          </cell>
          <cell r="C602" t="str">
            <v>ICÓ</v>
          </cell>
          <cell r="D602" t="str">
            <v>230540</v>
          </cell>
          <cell r="E602">
            <v>237138</v>
          </cell>
          <cell r="F602">
            <v>70815497</v>
          </cell>
          <cell r="G602">
            <v>168093</v>
          </cell>
          <cell r="H602">
            <v>39292596</v>
          </cell>
        </row>
        <row r="603">
          <cell r="A603">
            <v>230550</v>
          </cell>
          <cell r="B603" t="str">
            <v>CE</v>
          </cell>
          <cell r="C603" t="str">
            <v>IGUATU</v>
          </cell>
          <cell r="D603" t="str">
            <v>230550</v>
          </cell>
          <cell r="E603">
            <v>943763</v>
          </cell>
          <cell r="F603">
            <v>80976813</v>
          </cell>
          <cell r="G603">
            <v>636594</v>
          </cell>
          <cell r="H603">
            <v>40643883</v>
          </cell>
        </row>
        <row r="604">
          <cell r="A604">
            <v>230560</v>
          </cell>
          <cell r="B604" t="str">
            <v>CE</v>
          </cell>
          <cell r="C604" t="str">
            <v>INDEPENDÊNCIA</v>
          </cell>
          <cell r="D604" t="str">
            <v>230560</v>
          </cell>
          <cell r="E604">
            <v>121363</v>
          </cell>
          <cell r="F604">
            <v>39167283</v>
          </cell>
          <cell r="G604">
            <v>85809</v>
          </cell>
          <cell r="H604">
            <v>27090795</v>
          </cell>
        </row>
        <row r="605">
          <cell r="A605">
            <v>230565</v>
          </cell>
          <cell r="B605" t="str">
            <v>CE</v>
          </cell>
          <cell r="C605" t="str">
            <v>IPAPORANGA</v>
          </cell>
          <cell r="D605" t="str">
            <v>230565</v>
          </cell>
          <cell r="E605">
            <v>133720</v>
          </cell>
          <cell r="F605">
            <v>24402603</v>
          </cell>
          <cell r="G605">
            <v>101770</v>
          </cell>
          <cell r="H605">
            <v>14415591</v>
          </cell>
        </row>
        <row r="606">
          <cell r="A606">
            <v>230570</v>
          </cell>
          <cell r="B606" t="str">
            <v>CE</v>
          </cell>
          <cell r="C606" t="str">
            <v>IPAUMIRIM</v>
          </cell>
          <cell r="D606" t="str">
            <v>230570</v>
          </cell>
          <cell r="F606">
            <v>15772471</v>
          </cell>
          <cell r="H606">
            <v>11599438</v>
          </cell>
        </row>
        <row r="607">
          <cell r="A607">
            <v>230580</v>
          </cell>
          <cell r="B607" t="str">
            <v>CE</v>
          </cell>
          <cell r="C607" t="str">
            <v>IPU</v>
          </cell>
          <cell r="D607" t="str">
            <v>230580</v>
          </cell>
          <cell r="E607">
            <v>88676</v>
          </cell>
          <cell r="F607">
            <v>60533365</v>
          </cell>
          <cell r="G607">
            <v>49235</v>
          </cell>
          <cell r="H607">
            <v>41110636</v>
          </cell>
        </row>
        <row r="608">
          <cell r="A608">
            <v>230590</v>
          </cell>
          <cell r="B608" t="str">
            <v>CE</v>
          </cell>
          <cell r="C608" t="str">
            <v>IPUEIRAS</v>
          </cell>
          <cell r="D608" t="str">
            <v>230590</v>
          </cell>
          <cell r="E608">
            <v>199155</v>
          </cell>
          <cell r="F608">
            <v>52371784</v>
          </cell>
          <cell r="G608">
            <v>141825</v>
          </cell>
          <cell r="H608">
            <v>35060309</v>
          </cell>
        </row>
        <row r="609">
          <cell r="A609">
            <v>230600</v>
          </cell>
          <cell r="B609" t="str">
            <v>CE</v>
          </cell>
          <cell r="C609" t="str">
            <v>IRACEMA</v>
          </cell>
          <cell r="D609" t="str">
            <v>230600</v>
          </cell>
          <cell r="E609">
            <v>64341</v>
          </cell>
          <cell r="F609">
            <v>10964027</v>
          </cell>
          <cell r="G609">
            <v>29722</v>
          </cell>
          <cell r="H609">
            <v>6829992</v>
          </cell>
        </row>
        <row r="610">
          <cell r="A610">
            <v>230610</v>
          </cell>
          <cell r="B610" t="str">
            <v>CE</v>
          </cell>
          <cell r="C610" t="str">
            <v>IRAUÇUBA</v>
          </cell>
          <cell r="D610" t="str">
            <v>230610</v>
          </cell>
          <cell r="E610">
            <v>299417</v>
          </cell>
          <cell r="F610">
            <v>27735118</v>
          </cell>
          <cell r="G610">
            <v>199939</v>
          </cell>
          <cell r="H610">
            <v>13738514</v>
          </cell>
        </row>
        <row r="611">
          <cell r="A611">
            <v>230620</v>
          </cell>
          <cell r="B611" t="str">
            <v>CE</v>
          </cell>
          <cell r="C611" t="str">
            <v>ITAIÇABA</v>
          </cell>
          <cell r="D611" t="str">
            <v>230620</v>
          </cell>
          <cell r="E611">
            <v>92475</v>
          </cell>
          <cell r="F611">
            <v>8110201</v>
          </cell>
          <cell r="G611">
            <v>24604</v>
          </cell>
          <cell r="H611">
            <v>4933261</v>
          </cell>
        </row>
        <row r="612">
          <cell r="A612">
            <v>230625</v>
          </cell>
          <cell r="B612" t="str">
            <v>CE</v>
          </cell>
          <cell r="C612" t="str">
            <v>ITAITINGA</v>
          </cell>
          <cell r="D612" t="str">
            <v>230625</v>
          </cell>
          <cell r="E612">
            <v>192720</v>
          </cell>
          <cell r="F612">
            <v>15318167</v>
          </cell>
          <cell r="G612">
            <v>53308</v>
          </cell>
          <cell r="H612">
            <v>7209515</v>
          </cell>
        </row>
        <row r="613">
          <cell r="A613">
            <v>230630</v>
          </cell>
          <cell r="B613" t="str">
            <v>CE</v>
          </cell>
          <cell r="C613" t="str">
            <v>ITAPAGÉ</v>
          </cell>
          <cell r="D613" t="str">
            <v>230630</v>
          </cell>
          <cell r="F613">
            <v>126724298</v>
          </cell>
          <cell r="H613">
            <v>86451053</v>
          </cell>
        </row>
        <row r="614">
          <cell r="A614">
            <v>230640</v>
          </cell>
          <cell r="B614" t="str">
            <v>CE</v>
          </cell>
          <cell r="C614" t="str">
            <v>ITAPIPOCA</v>
          </cell>
          <cell r="D614" t="str">
            <v>230640</v>
          </cell>
          <cell r="E614">
            <v>398675</v>
          </cell>
          <cell r="F614">
            <v>169123003</v>
          </cell>
          <cell r="G614">
            <v>295668</v>
          </cell>
          <cell r="H614">
            <v>111404078</v>
          </cell>
        </row>
        <row r="615">
          <cell r="A615">
            <v>230650</v>
          </cell>
          <cell r="B615" t="str">
            <v>CE</v>
          </cell>
          <cell r="C615" t="str">
            <v>ITAPIÚNA</v>
          </cell>
          <cell r="D615" t="str">
            <v>230650</v>
          </cell>
          <cell r="E615">
            <v>132266</v>
          </cell>
          <cell r="F615">
            <v>19418377</v>
          </cell>
          <cell r="G615">
            <v>69410</v>
          </cell>
          <cell r="H615">
            <v>11038940</v>
          </cell>
        </row>
        <row r="616">
          <cell r="A616">
            <v>230655</v>
          </cell>
          <cell r="B616" t="str">
            <v>CE</v>
          </cell>
          <cell r="C616" t="str">
            <v>ITAREMA</v>
          </cell>
          <cell r="D616" t="str">
            <v>230655</v>
          </cell>
          <cell r="E616">
            <v>120</v>
          </cell>
          <cell r="F616">
            <v>49774610</v>
          </cell>
          <cell r="G616">
            <v>2</v>
          </cell>
          <cell r="H616">
            <v>26393469</v>
          </cell>
        </row>
        <row r="617">
          <cell r="A617">
            <v>230660</v>
          </cell>
          <cell r="B617" t="str">
            <v>CE</v>
          </cell>
          <cell r="C617" t="str">
            <v>ITATIRA</v>
          </cell>
          <cell r="D617" t="str">
            <v>230660</v>
          </cell>
          <cell r="E617">
            <v>172302</v>
          </cell>
          <cell r="F617">
            <v>45402171</v>
          </cell>
          <cell r="G617">
            <v>105569</v>
          </cell>
          <cell r="H617">
            <v>29786329</v>
          </cell>
        </row>
        <row r="618">
          <cell r="A618">
            <v>230670</v>
          </cell>
          <cell r="B618" t="str">
            <v>CE</v>
          </cell>
          <cell r="C618" t="str">
            <v>JAGUARETAMA</v>
          </cell>
          <cell r="D618" t="str">
            <v>230670</v>
          </cell>
          <cell r="E618">
            <v>156663</v>
          </cell>
          <cell r="F618">
            <v>30720146</v>
          </cell>
          <cell r="G618">
            <v>103192</v>
          </cell>
          <cell r="H618">
            <v>19381823</v>
          </cell>
        </row>
        <row r="619">
          <cell r="A619">
            <v>230680</v>
          </cell>
          <cell r="B619" t="str">
            <v>CE</v>
          </cell>
          <cell r="C619" t="str">
            <v>JAGUARIBARA</v>
          </cell>
          <cell r="D619" t="str">
            <v>230680</v>
          </cell>
          <cell r="E619">
            <v>104020</v>
          </cell>
          <cell r="F619">
            <v>19825646</v>
          </cell>
          <cell r="G619">
            <v>47677</v>
          </cell>
          <cell r="H619">
            <v>12611457</v>
          </cell>
        </row>
        <row r="620">
          <cell r="A620">
            <v>230690</v>
          </cell>
          <cell r="B620" t="str">
            <v>CE</v>
          </cell>
          <cell r="C620" t="str">
            <v>JAGUARIBE</v>
          </cell>
          <cell r="D620" t="str">
            <v>230690</v>
          </cell>
          <cell r="E620">
            <v>336327</v>
          </cell>
          <cell r="F620">
            <v>38438623</v>
          </cell>
          <cell r="G620">
            <v>252449</v>
          </cell>
          <cell r="H620">
            <v>21896910</v>
          </cell>
        </row>
        <row r="621">
          <cell r="A621">
            <v>230700</v>
          </cell>
          <cell r="B621" t="str">
            <v>CE</v>
          </cell>
          <cell r="C621" t="str">
            <v>JAGUARUANA</v>
          </cell>
          <cell r="D621" t="str">
            <v>230700</v>
          </cell>
          <cell r="E621">
            <v>283801</v>
          </cell>
          <cell r="F621">
            <v>50401904</v>
          </cell>
          <cell r="G621">
            <v>265608</v>
          </cell>
          <cell r="H621">
            <v>29196408</v>
          </cell>
        </row>
        <row r="622">
          <cell r="A622">
            <v>230710</v>
          </cell>
          <cell r="B622" t="str">
            <v>CE</v>
          </cell>
          <cell r="C622" t="str">
            <v>JARDIM</v>
          </cell>
          <cell r="D622" t="str">
            <v>230710</v>
          </cell>
          <cell r="E622">
            <v>272809</v>
          </cell>
          <cell r="F622">
            <v>35091016</v>
          </cell>
          <cell r="G622">
            <v>144253</v>
          </cell>
          <cell r="H622">
            <v>22547693</v>
          </cell>
        </row>
        <row r="623">
          <cell r="A623">
            <v>230720</v>
          </cell>
          <cell r="B623" t="str">
            <v>CE</v>
          </cell>
          <cell r="C623" t="str">
            <v>JATI</v>
          </cell>
          <cell r="D623" t="str">
            <v>230720</v>
          </cell>
          <cell r="E623">
            <v>40141</v>
          </cell>
          <cell r="F623">
            <v>13826043</v>
          </cell>
          <cell r="G623">
            <v>24619</v>
          </cell>
          <cell r="H623">
            <v>9519883</v>
          </cell>
        </row>
        <row r="624">
          <cell r="A624">
            <v>230725</v>
          </cell>
          <cell r="B624" t="str">
            <v>CE</v>
          </cell>
          <cell r="C624" t="str">
            <v>JIJOCA DE JERICOACOARA</v>
          </cell>
          <cell r="D624" t="str">
            <v>230725</v>
          </cell>
          <cell r="E624">
            <v>176398</v>
          </cell>
          <cell r="F624">
            <v>39594564</v>
          </cell>
          <cell r="G624">
            <v>143781</v>
          </cell>
          <cell r="H624">
            <v>23056432</v>
          </cell>
        </row>
        <row r="625">
          <cell r="A625">
            <v>230730</v>
          </cell>
          <cell r="B625" t="str">
            <v>CE</v>
          </cell>
          <cell r="C625" t="str">
            <v>JUAZEIRO DO NORTE</v>
          </cell>
          <cell r="D625" t="str">
            <v>230730</v>
          </cell>
          <cell r="E625">
            <v>1496074</v>
          </cell>
          <cell r="F625">
            <v>388280316</v>
          </cell>
          <cell r="G625">
            <v>1163436</v>
          </cell>
          <cell r="H625">
            <v>251227129</v>
          </cell>
        </row>
        <row r="626">
          <cell r="A626">
            <v>230740</v>
          </cell>
          <cell r="B626" t="str">
            <v>CE</v>
          </cell>
          <cell r="C626" t="str">
            <v>JUCÁS</v>
          </cell>
          <cell r="D626" t="str">
            <v>230740</v>
          </cell>
          <cell r="E626">
            <v>20564</v>
          </cell>
          <cell r="F626">
            <v>51764503</v>
          </cell>
          <cell r="G626">
            <v>3043</v>
          </cell>
          <cell r="H626">
            <v>38453440</v>
          </cell>
        </row>
        <row r="627">
          <cell r="A627">
            <v>230750</v>
          </cell>
          <cell r="B627" t="str">
            <v>CE</v>
          </cell>
          <cell r="C627" t="str">
            <v>LAVRAS DA MANGABEIRA</v>
          </cell>
          <cell r="D627" t="str">
            <v>230750</v>
          </cell>
          <cell r="E627">
            <v>225325</v>
          </cell>
          <cell r="F627">
            <v>34751177</v>
          </cell>
          <cell r="G627">
            <v>169002</v>
          </cell>
          <cell r="H627">
            <v>22194356</v>
          </cell>
        </row>
        <row r="628">
          <cell r="A628">
            <v>230760</v>
          </cell>
          <cell r="B628" t="str">
            <v>CE</v>
          </cell>
          <cell r="C628" t="str">
            <v>LIMOEIRO DO NORTE</v>
          </cell>
          <cell r="D628" t="str">
            <v>230760</v>
          </cell>
          <cell r="E628">
            <v>68082</v>
          </cell>
          <cell r="F628">
            <v>65858999</v>
          </cell>
          <cell r="G628">
            <v>39444</v>
          </cell>
          <cell r="H628">
            <v>45782073</v>
          </cell>
        </row>
        <row r="629">
          <cell r="A629">
            <v>230763</v>
          </cell>
          <cell r="B629" t="str">
            <v>CE</v>
          </cell>
          <cell r="C629" t="str">
            <v>MADALENA</v>
          </cell>
          <cell r="D629" t="str">
            <v>230763</v>
          </cell>
          <cell r="E629">
            <v>48463</v>
          </cell>
          <cell r="F629">
            <v>12483655</v>
          </cell>
          <cell r="G629">
            <v>16769</v>
          </cell>
          <cell r="H629">
            <v>7944327</v>
          </cell>
        </row>
        <row r="630">
          <cell r="A630">
            <v>230765</v>
          </cell>
          <cell r="B630" t="str">
            <v>CE</v>
          </cell>
          <cell r="C630" t="str">
            <v>MARACANAÚ</v>
          </cell>
          <cell r="D630" t="str">
            <v>230765</v>
          </cell>
          <cell r="E630">
            <v>258040</v>
          </cell>
          <cell r="F630">
            <v>472288859</v>
          </cell>
          <cell r="G630">
            <v>156686</v>
          </cell>
          <cell r="H630">
            <v>425711507</v>
          </cell>
        </row>
        <row r="631">
          <cell r="A631">
            <v>230770</v>
          </cell>
          <cell r="B631" t="str">
            <v>CE</v>
          </cell>
          <cell r="C631" t="str">
            <v>MARANGUAPE</v>
          </cell>
          <cell r="D631" t="str">
            <v>230770</v>
          </cell>
          <cell r="E631">
            <v>1132317</v>
          </cell>
          <cell r="F631">
            <v>240740340</v>
          </cell>
          <cell r="G631">
            <v>781245</v>
          </cell>
          <cell r="H631">
            <v>169481133</v>
          </cell>
        </row>
        <row r="632">
          <cell r="A632">
            <v>230780</v>
          </cell>
          <cell r="B632" t="str">
            <v>CE</v>
          </cell>
          <cell r="C632" t="str">
            <v>MARCO</v>
          </cell>
          <cell r="D632" t="str">
            <v>230780</v>
          </cell>
          <cell r="E632">
            <v>262211</v>
          </cell>
          <cell r="F632">
            <v>19190616</v>
          </cell>
          <cell r="G632">
            <v>152440</v>
          </cell>
          <cell r="H632">
            <v>9867094</v>
          </cell>
        </row>
        <row r="633">
          <cell r="A633">
            <v>230790</v>
          </cell>
          <cell r="B633" t="str">
            <v>CE</v>
          </cell>
          <cell r="C633" t="str">
            <v>MARTINÓPOLE</v>
          </cell>
          <cell r="D633" t="str">
            <v>230790</v>
          </cell>
          <cell r="E633">
            <v>137754</v>
          </cell>
          <cell r="F633">
            <v>12909325</v>
          </cell>
          <cell r="G633">
            <v>31796</v>
          </cell>
          <cell r="H633">
            <v>7953707</v>
          </cell>
        </row>
        <row r="634">
          <cell r="A634">
            <v>230800</v>
          </cell>
          <cell r="B634" t="str">
            <v>CE</v>
          </cell>
          <cell r="C634" t="str">
            <v>MASSAPÊ</v>
          </cell>
          <cell r="D634" t="str">
            <v>230800</v>
          </cell>
          <cell r="E634">
            <v>97306</v>
          </cell>
          <cell r="F634">
            <v>72960616</v>
          </cell>
          <cell r="G634">
            <v>79768</v>
          </cell>
          <cell r="H634">
            <v>47323351</v>
          </cell>
        </row>
        <row r="635">
          <cell r="A635">
            <v>230810</v>
          </cell>
          <cell r="B635" t="str">
            <v>CE</v>
          </cell>
          <cell r="C635" t="str">
            <v>MAURITI</v>
          </cell>
          <cell r="D635" t="str">
            <v>230810</v>
          </cell>
          <cell r="E635">
            <v>211305</v>
          </cell>
          <cell r="F635">
            <v>53310458</v>
          </cell>
          <cell r="G635">
            <v>155893</v>
          </cell>
          <cell r="H635">
            <v>34541902</v>
          </cell>
        </row>
        <row r="636">
          <cell r="A636">
            <v>230820</v>
          </cell>
          <cell r="B636" t="str">
            <v>CE</v>
          </cell>
          <cell r="C636" t="str">
            <v>MERUOCA</v>
          </cell>
          <cell r="D636" t="str">
            <v>230820</v>
          </cell>
          <cell r="E636">
            <v>14791</v>
          </cell>
          <cell r="F636">
            <v>17607537</v>
          </cell>
          <cell r="G636">
            <v>8151</v>
          </cell>
          <cell r="H636">
            <v>10850984</v>
          </cell>
        </row>
        <row r="637">
          <cell r="A637">
            <v>230830</v>
          </cell>
          <cell r="B637" t="str">
            <v>CE</v>
          </cell>
          <cell r="C637" t="str">
            <v>MILAGRES</v>
          </cell>
          <cell r="D637" t="str">
            <v>230830</v>
          </cell>
          <cell r="E637">
            <v>240089</v>
          </cell>
          <cell r="F637">
            <v>65279356</v>
          </cell>
          <cell r="G637">
            <v>150897</v>
          </cell>
          <cell r="H637">
            <v>42813007</v>
          </cell>
        </row>
        <row r="638">
          <cell r="A638">
            <v>230835</v>
          </cell>
          <cell r="B638" t="str">
            <v>CE</v>
          </cell>
          <cell r="C638" t="str">
            <v>MILHÃ</v>
          </cell>
          <cell r="D638" t="str">
            <v>230835</v>
          </cell>
          <cell r="E638">
            <v>158614</v>
          </cell>
          <cell r="F638">
            <v>13224201</v>
          </cell>
          <cell r="G638">
            <v>124966</v>
          </cell>
          <cell r="H638">
            <v>6656399</v>
          </cell>
        </row>
        <row r="639">
          <cell r="A639">
            <v>230837</v>
          </cell>
          <cell r="B639" t="str">
            <v>CE</v>
          </cell>
          <cell r="C639" t="str">
            <v>MIRAÍMA</v>
          </cell>
          <cell r="D639" t="str">
            <v>230837</v>
          </cell>
          <cell r="F639">
            <v>28946033</v>
          </cell>
          <cell r="H639">
            <v>21476089</v>
          </cell>
        </row>
        <row r="640">
          <cell r="A640">
            <v>230840</v>
          </cell>
          <cell r="B640" t="str">
            <v>CE</v>
          </cell>
          <cell r="C640" t="str">
            <v>MISSÃO VELHA</v>
          </cell>
          <cell r="D640" t="str">
            <v>230840</v>
          </cell>
          <cell r="E640">
            <v>11463</v>
          </cell>
          <cell r="F640">
            <v>35474605</v>
          </cell>
          <cell r="G640">
            <v>5914</v>
          </cell>
          <cell r="H640">
            <v>22141885</v>
          </cell>
        </row>
        <row r="641">
          <cell r="A641">
            <v>230850</v>
          </cell>
          <cell r="B641" t="str">
            <v>CE</v>
          </cell>
          <cell r="C641" t="str">
            <v>MOMBAÇA</v>
          </cell>
          <cell r="D641" t="str">
            <v>230850</v>
          </cell>
          <cell r="E641">
            <v>75050</v>
          </cell>
          <cell r="F641">
            <v>32091680</v>
          </cell>
          <cell r="G641">
            <v>37981</v>
          </cell>
          <cell r="H641">
            <v>21687505</v>
          </cell>
        </row>
        <row r="642">
          <cell r="A642">
            <v>230860</v>
          </cell>
          <cell r="B642" t="str">
            <v>CE</v>
          </cell>
          <cell r="C642" t="str">
            <v>MONSENHOR TABOSA</v>
          </cell>
          <cell r="D642" t="str">
            <v>230860</v>
          </cell>
          <cell r="E642">
            <v>67280</v>
          </cell>
          <cell r="F642">
            <v>29209334</v>
          </cell>
          <cell r="G642">
            <v>42156</v>
          </cell>
          <cell r="H642">
            <v>20898679</v>
          </cell>
        </row>
        <row r="643">
          <cell r="A643">
            <v>230870</v>
          </cell>
          <cell r="B643" t="str">
            <v>CE</v>
          </cell>
          <cell r="C643" t="str">
            <v>MORADA NOVA</v>
          </cell>
          <cell r="D643" t="str">
            <v>230870</v>
          </cell>
          <cell r="E643">
            <v>19164</v>
          </cell>
          <cell r="F643">
            <v>57214980</v>
          </cell>
          <cell r="G643">
            <v>10967</v>
          </cell>
          <cell r="H643">
            <v>28790438</v>
          </cell>
        </row>
        <row r="644">
          <cell r="A644">
            <v>230880</v>
          </cell>
          <cell r="B644" t="str">
            <v>CE</v>
          </cell>
          <cell r="C644" t="str">
            <v>MORAÚJO</v>
          </cell>
          <cell r="D644" t="str">
            <v>230880</v>
          </cell>
          <cell r="E644">
            <v>24737</v>
          </cell>
          <cell r="F644">
            <v>6744801</v>
          </cell>
          <cell r="G644">
            <v>12746</v>
          </cell>
          <cell r="H644">
            <v>4125706</v>
          </cell>
        </row>
        <row r="645">
          <cell r="A645">
            <v>230890</v>
          </cell>
          <cell r="B645" t="str">
            <v>CE</v>
          </cell>
          <cell r="C645" t="str">
            <v>MORRINHOS</v>
          </cell>
          <cell r="D645" t="str">
            <v>230890</v>
          </cell>
          <cell r="E645">
            <v>125542</v>
          </cell>
          <cell r="F645">
            <v>19269960</v>
          </cell>
          <cell r="G645">
            <v>60491</v>
          </cell>
          <cell r="H645">
            <v>11880419</v>
          </cell>
        </row>
        <row r="646">
          <cell r="A646">
            <v>230900</v>
          </cell>
          <cell r="B646" t="str">
            <v>CE</v>
          </cell>
          <cell r="C646" t="str">
            <v>MUCAMBO</v>
          </cell>
          <cell r="D646" t="str">
            <v>230900</v>
          </cell>
          <cell r="E646">
            <v>170825</v>
          </cell>
          <cell r="F646">
            <v>12433542</v>
          </cell>
          <cell r="G646">
            <v>75537</v>
          </cell>
          <cell r="H646">
            <v>6407622</v>
          </cell>
        </row>
        <row r="647">
          <cell r="A647">
            <v>230910</v>
          </cell>
          <cell r="B647" t="str">
            <v>CE</v>
          </cell>
          <cell r="C647" t="str">
            <v>MULUNGU</v>
          </cell>
          <cell r="D647" t="str">
            <v>230910</v>
          </cell>
          <cell r="F647">
            <v>2071743</v>
          </cell>
          <cell r="H647">
            <v>1650319</v>
          </cell>
        </row>
        <row r="648">
          <cell r="A648">
            <v>230920</v>
          </cell>
          <cell r="B648" t="str">
            <v>CE</v>
          </cell>
          <cell r="C648" t="str">
            <v>NOVA OLINDA</v>
          </cell>
          <cell r="D648" t="str">
            <v>230920</v>
          </cell>
          <cell r="E648">
            <v>36385</v>
          </cell>
          <cell r="F648">
            <v>21841779</v>
          </cell>
          <cell r="G648">
            <v>34542</v>
          </cell>
          <cell r="H648">
            <v>14383408</v>
          </cell>
        </row>
        <row r="649">
          <cell r="A649">
            <v>230930</v>
          </cell>
          <cell r="B649" t="str">
            <v>CE</v>
          </cell>
          <cell r="C649" t="str">
            <v>NOVA RUSSAS</v>
          </cell>
          <cell r="D649" t="str">
            <v>230930</v>
          </cell>
          <cell r="E649">
            <v>352822</v>
          </cell>
          <cell r="F649">
            <v>20668558</v>
          </cell>
          <cell r="G649">
            <v>142142</v>
          </cell>
          <cell r="H649">
            <v>10753542</v>
          </cell>
        </row>
        <row r="650">
          <cell r="A650">
            <v>230940</v>
          </cell>
          <cell r="B650" t="str">
            <v>CE</v>
          </cell>
          <cell r="C650" t="str">
            <v>NOVO ORIENTE</v>
          </cell>
          <cell r="D650" t="str">
            <v>230940</v>
          </cell>
          <cell r="E650">
            <v>20165</v>
          </cell>
          <cell r="F650">
            <v>20850449</v>
          </cell>
          <cell r="G650">
            <v>7433</v>
          </cell>
          <cell r="H650">
            <v>12852513</v>
          </cell>
        </row>
        <row r="651">
          <cell r="A651">
            <v>230945</v>
          </cell>
          <cell r="B651" t="str">
            <v>CE</v>
          </cell>
          <cell r="C651" t="str">
            <v>OCARA</v>
          </cell>
          <cell r="D651" t="str">
            <v>230945</v>
          </cell>
          <cell r="E651">
            <v>149560</v>
          </cell>
          <cell r="F651">
            <v>31135183</v>
          </cell>
          <cell r="G651">
            <v>70237</v>
          </cell>
          <cell r="H651">
            <v>17771143</v>
          </cell>
        </row>
        <row r="652">
          <cell r="A652">
            <v>230950</v>
          </cell>
          <cell r="B652" t="str">
            <v>CE</v>
          </cell>
          <cell r="C652" t="str">
            <v>ORÓS</v>
          </cell>
          <cell r="D652" t="str">
            <v>230950</v>
          </cell>
          <cell r="E652">
            <v>257544</v>
          </cell>
          <cell r="F652">
            <v>22973949</v>
          </cell>
          <cell r="G652">
            <v>221534</v>
          </cell>
          <cell r="H652">
            <v>12965258</v>
          </cell>
        </row>
        <row r="653">
          <cell r="A653">
            <v>230960</v>
          </cell>
          <cell r="B653" t="str">
            <v>CE</v>
          </cell>
          <cell r="C653" t="str">
            <v>PACAJUS</v>
          </cell>
          <cell r="D653" t="str">
            <v>230960</v>
          </cell>
          <cell r="E653">
            <v>479912</v>
          </cell>
          <cell r="F653">
            <v>52500597</v>
          </cell>
          <cell r="G653">
            <v>204799</v>
          </cell>
          <cell r="H653">
            <v>30406781</v>
          </cell>
        </row>
        <row r="654">
          <cell r="A654">
            <v>230970</v>
          </cell>
          <cell r="B654" t="str">
            <v>CE</v>
          </cell>
          <cell r="C654" t="str">
            <v>PACATUBA</v>
          </cell>
          <cell r="D654" t="str">
            <v>230970</v>
          </cell>
          <cell r="E654">
            <v>639554</v>
          </cell>
          <cell r="F654">
            <v>111303632</v>
          </cell>
          <cell r="G654">
            <v>485382</v>
          </cell>
          <cell r="H654">
            <v>63759847</v>
          </cell>
        </row>
        <row r="655">
          <cell r="A655">
            <v>230980</v>
          </cell>
          <cell r="B655" t="str">
            <v>CE</v>
          </cell>
          <cell r="C655" t="str">
            <v>PACOTI</v>
          </cell>
          <cell r="D655" t="str">
            <v>230980</v>
          </cell>
          <cell r="E655">
            <v>50521</v>
          </cell>
          <cell r="F655">
            <v>10490101</v>
          </cell>
          <cell r="G655">
            <v>33250</v>
          </cell>
          <cell r="H655">
            <v>5346093</v>
          </cell>
        </row>
        <row r="656">
          <cell r="A656">
            <v>230990</v>
          </cell>
          <cell r="B656" t="str">
            <v>CE</v>
          </cell>
          <cell r="C656" t="str">
            <v>PACUJÁ</v>
          </cell>
          <cell r="D656" t="str">
            <v>230990</v>
          </cell>
          <cell r="E656">
            <v>47679</v>
          </cell>
          <cell r="F656">
            <v>4239245</v>
          </cell>
          <cell r="G656">
            <v>16978</v>
          </cell>
          <cell r="H656">
            <v>2604012</v>
          </cell>
        </row>
        <row r="657">
          <cell r="A657">
            <v>231000</v>
          </cell>
          <cell r="B657" t="str">
            <v>CE</v>
          </cell>
          <cell r="C657" t="str">
            <v>PALHANO</v>
          </cell>
          <cell r="D657" t="str">
            <v>231000</v>
          </cell>
          <cell r="E657">
            <v>25481</v>
          </cell>
          <cell r="F657">
            <v>14673618</v>
          </cell>
          <cell r="G657">
            <v>3923</v>
          </cell>
          <cell r="H657">
            <v>10615096</v>
          </cell>
        </row>
        <row r="658">
          <cell r="A658">
            <v>231010</v>
          </cell>
          <cell r="B658" t="str">
            <v>CE</v>
          </cell>
          <cell r="C658" t="str">
            <v>PALMÁCIA</v>
          </cell>
          <cell r="D658" t="str">
            <v>231010</v>
          </cell>
          <cell r="E658">
            <v>294</v>
          </cell>
          <cell r="F658">
            <v>31966307</v>
          </cell>
          <cell r="G658">
            <v>150</v>
          </cell>
          <cell r="H658">
            <v>24326549</v>
          </cell>
        </row>
        <row r="659">
          <cell r="A659">
            <v>231020</v>
          </cell>
          <cell r="B659" t="str">
            <v>CE</v>
          </cell>
          <cell r="C659" t="str">
            <v>PARACURU</v>
          </cell>
          <cell r="D659" t="str">
            <v>231020</v>
          </cell>
          <cell r="E659">
            <v>63963</v>
          </cell>
          <cell r="F659">
            <v>28691152</v>
          </cell>
          <cell r="G659">
            <v>20990</v>
          </cell>
          <cell r="H659">
            <v>16508334</v>
          </cell>
        </row>
        <row r="660">
          <cell r="A660">
            <v>231025</v>
          </cell>
          <cell r="B660" t="str">
            <v>CE</v>
          </cell>
          <cell r="C660" t="str">
            <v>PARAIPABA</v>
          </cell>
          <cell r="D660" t="str">
            <v>231025</v>
          </cell>
          <cell r="E660">
            <v>76678</v>
          </cell>
          <cell r="F660">
            <v>46687891</v>
          </cell>
          <cell r="G660">
            <v>35607</v>
          </cell>
          <cell r="H660">
            <v>32008692</v>
          </cell>
        </row>
        <row r="661">
          <cell r="A661">
            <v>231030</v>
          </cell>
          <cell r="B661" t="str">
            <v>CE</v>
          </cell>
          <cell r="C661" t="str">
            <v>PARAMBU</v>
          </cell>
          <cell r="D661" t="str">
            <v>231030</v>
          </cell>
          <cell r="F661">
            <v>4362289</v>
          </cell>
          <cell r="H661">
            <v>1940941</v>
          </cell>
        </row>
        <row r="662">
          <cell r="A662">
            <v>231040</v>
          </cell>
          <cell r="B662" t="str">
            <v>CE</v>
          </cell>
          <cell r="C662" t="str">
            <v>PARAMOTI</v>
          </cell>
          <cell r="D662" t="str">
            <v>231040</v>
          </cell>
          <cell r="E662">
            <v>118711</v>
          </cell>
          <cell r="F662">
            <v>14994506</v>
          </cell>
          <cell r="G662">
            <v>46273</v>
          </cell>
          <cell r="H662">
            <v>9170351</v>
          </cell>
        </row>
        <row r="663">
          <cell r="A663">
            <v>231050</v>
          </cell>
          <cell r="B663" t="str">
            <v>CE</v>
          </cell>
          <cell r="C663" t="str">
            <v>PEDRA BRANCA</v>
          </cell>
          <cell r="D663" t="str">
            <v>231050</v>
          </cell>
          <cell r="E663">
            <v>376122</v>
          </cell>
          <cell r="F663">
            <v>69339994</v>
          </cell>
          <cell r="G663">
            <v>227030</v>
          </cell>
          <cell r="H663">
            <v>43748673</v>
          </cell>
        </row>
        <row r="664">
          <cell r="A664">
            <v>231060</v>
          </cell>
          <cell r="B664" t="str">
            <v>CE</v>
          </cell>
          <cell r="C664" t="str">
            <v>PENAFORTE</v>
          </cell>
          <cell r="D664" t="str">
            <v>231060</v>
          </cell>
          <cell r="E664">
            <v>100</v>
          </cell>
          <cell r="F664">
            <v>16551932</v>
          </cell>
          <cell r="G664">
            <v>156</v>
          </cell>
          <cell r="H664">
            <v>12507362</v>
          </cell>
        </row>
        <row r="665">
          <cell r="A665">
            <v>231070</v>
          </cell>
          <cell r="B665" t="str">
            <v>CE</v>
          </cell>
          <cell r="C665" t="str">
            <v>PENTECOSTE</v>
          </cell>
          <cell r="D665" t="str">
            <v>231070</v>
          </cell>
          <cell r="E665">
            <v>1541</v>
          </cell>
          <cell r="F665">
            <v>53313067</v>
          </cell>
          <cell r="G665">
            <v>631</v>
          </cell>
          <cell r="H665">
            <v>39750814</v>
          </cell>
        </row>
        <row r="666">
          <cell r="A666">
            <v>231080</v>
          </cell>
          <cell r="B666" t="str">
            <v>CE</v>
          </cell>
          <cell r="C666" t="str">
            <v>PEREIRO</v>
          </cell>
          <cell r="D666" t="str">
            <v>231080</v>
          </cell>
          <cell r="E666">
            <v>45167</v>
          </cell>
          <cell r="F666">
            <v>14258719</v>
          </cell>
          <cell r="G666">
            <v>44934</v>
          </cell>
          <cell r="H666">
            <v>8504668</v>
          </cell>
        </row>
        <row r="667">
          <cell r="A667">
            <v>231085</v>
          </cell>
          <cell r="B667" t="str">
            <v>CE</v>
          </cell>
          <cell r="C667" t="str">
            <v>PINDORETAMA</v>
          </cell>
          <cell r="D667" t="str">
            <v>231085</v>
          </cell>
          <cell r="E667">
            <v>86594</v>
          </cell>
          <cell r="F667">
            <v>27645538</v>
          </cell>
          <cell r="G667">
            <v>13068</v>
          </cell>
          <cell r="H667">
            <v>15236370</v>
          </cell>
        </row>
        <row r="668">
          <cell r="A668">
            <v>231090</v>
          </cell>
          <cell r="B668" t="str">
            <v>CE</v>
          </cell>
          <cell r="C668" t="str">
            <v>PIQUET CARNEIRO</v>
          </cell>
          <cell r="D668" t="str">
            <v>231090</v>
          </cell>
          <cell r="E668">
            <v>38033</v>
          </cell>
          <cell r="F668">
            <v>16344305</v>
          </cell>
          <cell r="G668">
            <v>24748</v>
          </cell>
          <cell r="H668">
            <v>11973717</v>
          </cell>
        </row>
        <row r="669">
          <cell r="A669">
            <v>231095</v>
          </cell>
          <cell r="B669" t="str">
            <v>CE</v>
          </cell>
          <cell r="C669" t="str">
            <v>PIRES FERREIRA</v>
          </cell>
          <cell r="D669" t="str">
            <v>231095</v>
          </cell>
          <cell r="E669">
            <v>24089</v>
          </cell>
          <cell r="F669">
            <v>17235026</v>
          </cell>
          <cell r="G669">
            <v>14859</v>
          </cell>
          <cell r="H669">
            <v>8702860</v>
          </cell>
        </row>
        <row r="670">
          <cell r="A670">
            <v>231100</v>
          </cell>
          <cell r="B670" t="str">
            <v>CE</v>
          </cell>
          <cell r="C670" t="str">
            <v>PORANGA</v>
          </cell>
          <cell r="D670" t="str">
            <v>231100</v>
          </cell>
          <cell r="E670">
            <v>270</v>
          </cell>
          <cell r="F670">
            <v>68454803</v>
          </cell>
          <cell r="H670">
            <v>48517925</v>
          </cell>
        </row>
        <row r="671">
          <cell r="A671">
            <v>231110</v>
          </cell>
          <cell r="B671" t="str">
            <v>CE</v>
          </cell>
          <cell r="C671" t="str">
            <v>PORTEIRAS</v>
          </cell>
          <cell r="D671" t="str">
            <v>231110</v>
          </cell>
          <cell r="E671">
            <v>74274</v>
          </cell>
          <cell r="F671">
            <v>10743311</v>
          </cell>
          <cell r="G671">
            <v>37554</v>
          </cell>
          <cell r="H671">
            <v>6059811</v>
          </cell>
        </row>
        <row r="672">
          <cell r="A672">
            <v>231120</v>
          </cell>
          <cell r="B672" t="str">
            <v>CE</v>
          </cell>
          <cell r="C672" t="str">
            <v>POTENGI</v>
          </cell>
          <cell r="D672" t="str">
            <v>231120</v>
          </cell>
          <cell r="E672">
            <v>89441</v>
          </cell>
          <cell r="F672">
            <v>8488426</v>
          </cell>
          <cell r="G672">
            <v>42337</v>
          </cell>
          <cell r="H672">
            <v>4912113</v>
          </cell>
        </row>
        <row r="673">
          <cell r="A673">
            <v>231123</v>
          </cell>
          <cell r="B673" t="str">
            <v>CE</v>
          </cell>
          <cell r="C673" t="str">
            <v>POTIRETAMA</v>
          </cell>
          <cell r="D673" t="str">
            <v>231123</v>
          </cell>
          <cell r="E673">
            <v>31259</v>
          </cell>
          <cell r="F673">
            <v>5953168</v>
          </cell>
          <cell r="G673">
            <v>15140</v>
          </cell>
          <cell r="H673">
            <v>3767849</v>
          </cell>
        </row>
        <row r="674">
          <cell r="A674">
            <v>231126</v>
          </cell>
          <cell r="B674" t="str">
            <v>CE</v>
          </cell>
          <cell r="C674" t="str">
            <v>QUITERIANÓPOLIS</v>
          </cell>
          <cell r="D674" t="str">
            <v>231126</v>
          </cell>
          <cell r="E674">
            <v>70693</v>
          </cell>
          <cell r="F674">
            <v>55376724</v>
          </cell>
          <cell r="G674">
            <v>49862</v>
          </cell>
          <cell r="H674">
            <v>37219333</v>
          </cell>
        </row>
        <row r="675">
          <cell r="A675">
            <v>231130</v>
          </cell>
          <cell r="B675" t="str">
            <v>CE</v>
          </cell>
          <cell r="C675" t="str">
            <v>QUIXADÁ</v>
          </cell>
          <cell r="D675" t="str">
            <v>231130</v>
          </cell>
          <cell r="E675">
            <v>313393</v>
          </cell>
          <cell r="F675">
            <v>86928090</v>
          </cell>
          <cell r="G675">
            <v>120721</v>
          </cell>
          <cell r="H675">
            <v>61222606</v>
          </cell>
        </row>
        <row r="676">
          <cell r="A676">
            <v>231135</v>
          </cell>
          <cell r="B676" t="str">
            <v>CE</v>
          </cell>
          <cell r="C676" t="str">
            <v>QUIXELÔ</v>
          </cell>
          <cell r="D676" t="str">
            <v>231135</v>
          </cell>
          <cell r="F676">
            <v>56511819</v>
          </cell>
          <cell r="G676">
            <v>2517</v>
          </cell>
          <cell r="H676">
            <v>46695736</v>
          </cell>
        </row>
        <row r="677">
          <cell r="A677">
            <v>231140</v>
          </cell>
          <cell r="B677" t="str">
            <v>CE</v>
          </cell>
          <cell r="C677" t="str">
            <v>QUIXERAMOBIM</v>
          </cell>
          <cell r="D677" t="str">
            <v>231140</v>
          </cell>
          <cell r="E677">
            <v>227169</v>
          </cell>
          <cell r="F677">
            <v>82069071</v>
          </cell>
          <cell r="G677">
            <v>156607</v>
          </cell>
          <cell r="H677">
            <v>49433387</v>
          </cell>
        </row>
        <row r="678">
          <cell r="A678">
            <v>231150</v>
          </cell>
          <cell r="B678" t="str">
            <v>CE</v>
          </cell>
          <cell r="C678" t="str">
            <v>QUIXERÉ</v>
          </cell>
          <cell r="D678" t="str">
            <v>231150</v>
          </cell>
          <cell r="E678">
            <v>251047</v>
          </cell>
          <cell r="F678">
            <v>22547973</v>
          </cell>
          <cell r="G678">
            <v>123786</v>
          </cell>
          <cell r="H678">
            <v>11765573</v>
          </cell>
        </row>
        <row r="679">
          <cell r="A679">
            <v>231160</v>
          </cell>
          <cell r="B679" t="str">
            <v>CE</v>
          </cell>
          <cell r="C679" t="str">
            <v>REDENÇÃO</v>
          </cell>
          <cell r="D679" t="str">
            <v>231160</v>
          </cell>
          <cell r="E679">
            <v>3894</v>
          </cell>
          <cell r="F679">
            <v>97874133</v>
          </cell>
          <cell r="H679">
            <v>66005693</v>
          </cell>
        </row>
        <row r="680">
          <cell r="A680">
            <v>231170</v>
          </cell>
          <cell r="B680" t="str">
            <v>CE</v>
          </cell>
          <cell r="C680" t="str">
            <v>RERIUTABA</v>
          </cell>
          <cell r="D680" t="str">
            <v>231170</v>
          </cell>
          <cell r="E680">
            <v>103547</v>
          </cell>
          <cell r="F680">
            <v>64841823</v>
          </cell>
          <cell r="G680">
            <v>71742</v>
          </cell>
          <cell r="H680">
            <v>44798523</v>
          </cell>
        </row>
        <row r="681">
          <cell r="A681">
            <v>231180</v>
          </cell>
          <cell r="B681" t="str">
            <v>CE</v>
          </cell>
          <cell r="C681" t="str">
            <v>RUSSAS</v>
          </cell>
          <cell r="D681" t="str">
            <v>231180</v>
          </cell>
          <cell r="E681">
            <v>534170</v>
          </cell>
          <cell r="F681">
            <v>43367675</v>
          </cell>
          <cell r="G681">
            <v>313119</v>
          </cell>
          <cell r="H681">
            <v>26820945</v>
          </cell>
        </row>
        <row r="682">
          <cell r="A682">
            <v>231190</v>
          </cell>
          <cell r="B682" t="str">
            <v>CE</v>
          </cell>
          <cell r="C682" t="str">
            <v>SABOEIRO</v>
          </cell>
          <cell r="D682" t="str">
            <v>231190</v>
          </cell>
          <cell r="F682">
            <v>0</v>
          </cell>
          <cell r="H682">
            <v>0</v>
          </cell>
        </row>
        <row r="683">
          <cell r="A683">
            <v>231195</v>
          </cell>
          <cell r="B683" t="str">
            <v>CE</v>
          </cell>
          <cell r="C683" t="str">
            <v>SALITRE</v>
          </cell>
          <cell r="D683" t="str">
            <v>231195</v>
          </cell>
          <cell r="E683">
            <v>513</v>
          </cell>
          <cell r="F683">
            <v>128336800</v>
          </cell>
          <cell r="G683">
            <v>1970</v>
          </cell>
          <cell r="H683">
            <v>95194869</v>
          </cell>
        </row>
        <row r="684">
          <cell r="A684">
            <v>231220</v>
          </cell>
          <cell r="B684" t="str">
            <v>CE</v>
          </cell>
          <cell r="C684" t="str">
            <v>SANTA QUITÉRIA</v>
          </cell>
          <cell r="D684" t="str">
            <v>231220</v>
          </cell>
          <cell r="E684">
            <v>127268</v>
          </cell>
          <cell r="F684">
            <v>43557549</v>
          </cell>
          <cell r="G684">
            <v>87603</v>
          </cell>
          <cell r="H684">
            <v>25434628</v>
          </cell>
        </row>
        <row r="685">
          <cell r="A685">
            <v>231200</v>
          </cell>
          <cell r="B685" t="str">
            <v>CE</v>
          </cell>
          <cell r="C685" t="str">
            <v>SANTANA DO ACARAÚ</v>
          </cell>
          <cell r="D685" t="str">
            <v>231200</v>
          </cell>
          <cell r="E685">
            <v>226789</v>
          </cell>
          <cell r="F685">
            <v>31705713</v>
          </cell>
          <cell r="G685">
            <v>94324</v>
          </cell>
          <cell r="H685">
            <v>20028547</v>
          </cell>
        </row>
        <row r="686">
          <cell r="A686">
            <v>231210</v>
          </cell>
          <cell r="B686" t="str">
            <v>CE</v>
          </cell>
          <cell r="C686" t="str">
            <v>SANTANA DO CARIRI</v>
          </cell>
          <cell r="D686" t="str">
            <v>231210</v>
          </cell>
          <cell r="E686">
            <v>93251</v>
          </cell>
          <cell r="F686">
            <v>23971894</v>
          </cell>
          <cell r="G686">
            <v>45432</v>
          </cell>
          <cell r="H686">
            <v>14933893</v>
          </cell>
        </row>
        <row r="687">
          <cell r="A687">
            <v>231230</v>
          </cell>
          <cell r="B687" t="str">
            <v>CE</v>
          </cell>
          <cell r="C687" t="str">
            <v>SÃO BENEDITO</v>
          </cell>
          <cell r="D687" t="str">
            <v>231230</v>
          </cell>
          <cell r="E687">
            <v>386315</v>
          </cell>
          <cell r="F687">
            <v>67647877</v>
          </cell>
          <cell r="G687">
            <v>203416</v>
          </cell>
          <cell r="H687">
            <v>41558215</v>
          </cell>
        </row>
        <row r="688">
          <cell r="A688">
            <v>231240</v>
          </cell>
          <cell r="B688" t="str">
            <v>CE</v>
          </cell>
          <cell r="C688" t="str">
            <v>SÃO GONÇALO DO AMARANTE</v>
          </cell>
          <cell r="D688" t="str">
            <v>231240</v>
          </cell>
          <cell r="F688">
            <v>90651087</v>
          </cell>
          <cell r="G688">
            <v>90</v>
          </cell>
          <cell r="H688">
            <v>64125429</v>
          </cell>
        </row>
        <row r="689">
          <cell r="A689">
            <v>231250</v>
          </cell>
          <cell r="B689" t="str">
            <v>CE</v>
          </cell>
          <cell r="C689" t="str">
            <v>SÃO JOÃO DO JAGUARIBE</v>
          </cell>
          <cell r="D689" t="str">
            <v>231250</v>
          </cell>
          <cell r="E689">
            <v>97901</v>
          </cell>
          <cell r="F689">
            <v>5914251</v>
          </cell>
          <cell r="G689">
            <v>47223</v>
          </cell>
          <cell r="H689">
            <v>2553661</v>
          </cell>
        </row>
        <row r="690">
          <cell r="A690">
            <v>231260</v>
          </cell>
          <cell r="B690" t="str">
            <v>CE</v>
          </cell>
          <cell r="C690" t="str">
            <v>SÃO LUÍS DO CURU</v>
          </cell>
          <cell r="D690" t="str">
            <v>231260</v>
          </cell>
          <cell r="E690">
            <v>113561</v>
          </cell>
          <cell r="F690">
            <v>53044610</v>
          </cell>
          <cell r="G690">
            <v>37299</v>
          </cell>
          <cell r="H690">
            <v>37850746</v>
          </cell>
        </row>
        <row r="691">
          <cell r="A691">
            <v>231270</v>
          </cell>
          <cell r="B691" t="str">
            <v>CE</v>
          </cell>
          <cell r="C691" t="str">
            <v>SENADOR POMPEU</v>
          </cell>
          <cell r="D691" t="str">
            <v>231270</v>
          </cell>
          <cell r="E691">
            <v>214025</v>
          </cell>
          <cell r="F691">
            <v>18813431</v>
          </cell>
          <cell r="G691">
            <v>134461</v>
          </cell>
          <cell r="H691">
            <v>9754536</v>
          </cell>
        </row>
        <row r="692">
          <cell r="A692">
            <v>231280</v>
          </cell>
          <cell r="B692" t="str">
            <v>CE</v>
          </cell>
          <cell r="C692" t="str">
            <v>SENADOR SÁ</v>
          </cell>
          <cell r="D692" t="str">
            <v>231280</v>
          </cell>
          <cell r="E692">
            <v>105102</v>
          </cell>
          <cell r="F692">
            <v>13615306</v>
          </cell>
          <cell r="G692">
            <v>80799</v>
          </cell>
          <cell r="H692">
            <v>7843435</v>
          </cell>
        </row>
        <row r="693">
          <cell r="A693">
            <v>231290</v>
          </cell>
          <cell r="B693" t="str">
            <v>CE</v>
          </cell>
          <cell r="C693" t="str">
            <v>SOBRAL</v>
          </cell>
          <cell r="D693" t="str">
            <v>231290</v>
          </cell>
          <cell r="E693">
            <v>86570</v>
          </cell>
          <cell r="F693">
            <v>69105006</v>
          </cell>
          <cell r="G693">
            <v>71116</v>
          </cell>
          <cell r="H693">
            <v>51570363</v>
          </cell>
        </row>
        <row r="694">
          <cell r="A694">
            <v>231300</v>
          </cell>
          <cell r="B694" t="str">
            <v>CE</v>
          </cell>
          <cell r="C694" t="str">
            <v>SOLONÓPOLE</v>
          </cell>
          <cell r="D694" t="str">
            <v>231300</v>
          </cell>
          <cell r="E694">
            <v>118052</v>
          </cell>
          <cell r="F694">
            <v>21636032</v>
          </cell>
          <cell r="G694">
            <v>99618</v>
          </cell>
          <cell r="H694">
            <v>12152479</v>
          </cell>
        </row>
        <row r="695">
          <cell r="A695">
            <v>231310</v>
          </cell>
          <cell r="B695" t="str">
            <v>CE</v>
          </cell>
          <cell r="C695" t="str">
            <v>TABULEIRO DO NORTE</v>
          </cell>
          <cell r="D695" t="str">
            <v>231310</v>
          </cell>
          <cell r="E695">
            <v>40019</v>
          </cell>
          <cell r="F695">
            <v>223772774</v>
          </cell>
          <cell r="G695">
            <v>21958</v>
          </cell>
          <cell r="H695">
            <v>163862798</v>
          </cell>
        </row>
        <row r="696">
          <cell r="A696">
            <v>231320</v>
          </cell>
          <cell r="B696" t="str">
            <v>CE</v>
          </cell>
          <cell r="C696" t="str">
            <v>TAMBORIL</v>
          </cell>
          <cell r="D696" t="str">
            <v>231320</v>
          </cell>
          <cell r="E696">
            <v>156073</v>
          </cell>
          <cell r="F696">
            <v>22353746</v>
          </cell>
          <cell r="G696">
            <v>86895</v>
          </cell>
          <cell r="H696">
            <v>11148446</v>
          </cell>
        </row>
        <row r="697">
          <cell r="A697">
            <v>231325</v>
          </cell>
          <cell r="B697" t="str">
            <v>CE</v>
          </cell>
          <cell r="C697" t="str">
            <v>TARRAFAS</v>
          </cell>
          <cell r="D697" t="str">
            <v>231325</v>
          </cell>
          <cell r="E697">
            <v>10127</v>
          </cell>
          <cell r="F697">
            <v>6453855</v>
          </cell>
          <cell r="G697">
            <v>3253</v>
          </cell>
          <cell r="H697">
            <v>5299149</v>
          </cell>
        </row>
        <row r="698">
          <cell r="A698">
            <v>231330</v>
          </cell>
          <cell r="B698" t="str">
            <v>CE</v>
          </cell>
          <cell r="C698" t="str">
            <v>TAUÁ</v>
          </cell>
          <cell r="D698" t="str">
            <v>231330</v>
          </cell>
          <cell r="E698">
            <v>408207</v>
          </cell>
          <cell r="F698">
            <v>84421618</v>
          </cell>
          <cell r="G698">
            <v>229557</v>
          </cell>
          <cell r="H698">
            <v>50669866</v>
          </cell>
        </row>
        <row r="699">
          <cell r="A699">
            <v>231335</v>
          </cell>
          <cell r="B699" t="str">
            <v>CE</v>
          </cell>
          <cell r="C699" t="str">
            <v>TEJUÇUOCA</v>
          </cell>
          <cell r="D699" t="str">
            <v>231335</v>
          </cell>
          <cell r="E699">
            <v>26189</v>
          </cell>
          <cell r="F699">
            <v>70538476</v>
          </cell>
          <cell r="G699">
            <v>200</v>
          </cell>
          <cell r="H699">
            <v>48162283</v>
          </cell>
        </row>
        <row r="700">
          <cell r="A700">
            <v>231340</v>
          </cell>
          <cell r="B700" t="str">
            <v>CE</v>
          </cell>
          <cell r="C700" t="str">
            <v>TIANGUÁ</v>
          </cell>
          <cell r="D700" t="str">
            <v>231340</v>
          </cell>
          <cell r="E700">
            <v>210675</v>
          </cell>
          <cell r="F700">
            <v>214020195</v>
          </cell>
          <cell r="G700">
            <v>161424</v>
          </cell>
          <cell r="H700">
            <v>162295199</v>
          </cell>
        </row>
        <row r="701">
          <cell r="A701">
            <v>231350</v>
          </cell>
          <cell r="B701" t="str">
            <v>CE</v>
          </cell>
          <cell r="C701" t="str">
            <v>TRAIRI</v>
          </cell>
          <cell r="D701" t="str">
            <v>231350</v>
          </cell>
          <cell r="E701">
            <v>299555</v>
          </cell>
          <cell r="F701">
            <v>94931722</v>
          </cell>
          <cell r="G701">
            <v>242555</v>
          </cell>
          <cell r="H701">
            <v>56660687</v>
          </cell>
        </row>
        <row r="702">
          <cell r="A702">
            <v>231355</v>
          </cell>
          <cell r="B702" t="str">
            <v>CE</v>
          </cell>
          <cell r="C702" t="str">
            <v>TURURU</v>
          </cell>
          <cell r="D702" t="str">
            <v>231355</v>
          </cell>
          <cell r="E702">
            <v>46233</v>
          </cell>
          <cell r="F702">
            <v>39481783</v>
          </cell>
          <cell r="G702">
            <v>20352</v>
          </cell>
          <cell r="H702">
            <v>27379435</v>
          </cell>
        </row>
        <row r="703">
          <cell r="A703">
            <v>231360</v>
          </cell>
          <cell r="B703" t="str">
            <v>CE</v>
          </cell>
          <cell r="C703" t="str">
            <v>UBAJARA</v>
          </cell>
          <cell r="D703" t="str">
            <v>231360</v>
          </cell>
          <cell r="E703">
            <v>4635</v>
          </cell>
          <cell r="F703">
            <v>39907464</v>
          </cell>
          <cell r="G703">
            <v>1964</v>
          </cell>
          <cell r="H703">
            <v>26219531</v>
          </cell>
        </row>
        <row r="704">
          <cell r="A704">
            <v>231370</v>
          </cell>
          <cell r="B704" t="str">
            <v>CE</v>
          </cell>
          <cell r="C704" t="str">
            <v>UMARI</v>
          </cell>
          <cell r="D704" t="str">
            <v>231370</v>
          </cell>
          <cell r="E704">
            <v>20147</v>
          </cell>
          <cell r="F704">
            <v>5496633</v>
          </cell>
          <cell r="G704">
            <v>8793</v>
          </cell>
          <cell r="H704">
            <v>3373104</v>
          </cell>
        </row>
        <row r="705">
          <cell r="A705">
            <v>231375</v>
          </cell>
          <cell r="B705" t="str">
            <v>CE</v>
          </cell>
          <cell r="C705" t="str">
            <v>UMIRIM</v>
          </cell>
          <cell r="D705" t="str">
            <v>231375</v>
          </cell>
          <cell r="E705">
            <v>57843</v>
          </cell>
          <cell r="F705">
            <v>22639268</v>
          </cell>
          <cell r="G705">
            <v>36378</v>
          </cell>
          <cell r="H705">
            <v>10879083</v>
          </cell>
        </row>
        <row r="706">
          <cell r="A706">
            <v>231380</v>
          </cell>
          <cell r="B706" t="str">
            <v>CE</v>
          </cell>
          <cell r="C706" t="str">
            <v>URUBURETAMA</v>
          </cell>
          <cell r="D706" t="str">
            <v>231380</v>
          </cell>
          <cell r="E706">
            <v>91628</v>
          </cell>
          <cell r="F706">
            <v>24476031</v>
          </cell>
          <cell r="G706">
            <v>58696</v>
          </cell>
          <cell r="H706">
            <v>17175938</v>
          </cell>
        </row>
        <row r="707">
          <cell r="A707">
            <v>231390</v>
          </cell>
          <cell r="B707" t="str">
            <v>CE</v>
          </cell>
          <cell r="C707" t="str">
            <v>URUOCA</v>
          </cell>
          <cell r="D707" t="str">
            <v>231390</v>
          </cell>
          <cell r="E707">
            <v>89273</v>
          </cell>
          <cell r="F707">
            <v>13221689</v>
          </cell>
          <cell r="G707">
            <v>74619</v>
          </cell>
          <cell r="H707">
            <v>7288810</v>
          </cell>
        </row>
        <row r="708">
          <cell r="A708">
            <v>231395</v>
          </cell>
          <cell r="B708" t="str">
            <v>CE</v>
          </cell>
          <cell r="C708" t="str">
            <v>VARJOTA</v>
          </cell>
          <cell r="D708" t="str">
            <v>231395</v>
          </cell>
          <cell r="E708">
            <v>60571</v>
          </cell>
          <cell r="F708">
            <v>13282601</v>
          </cell>
          <cell r="G708">
            <v>8555</v>
          </cell>
          <cell r="H708">
            <v>9395828</v>
          </cell>
        </row>
        <row r="709">
          <cell r="A709">
            <v>231400</v>
          </cell>
          <cell r="B709" t="str">
            <v>CE</v>
          </cell>
          <cell r="C709" t="str">
            <v>VÁRZEA ALEGRE</v>
          </cell>
          <cell r="D709" t="str">
            <v>231400</v>
          </cell>
          <cell r="E709">
            <v>196753</v>
          </cell>
          <cell r="F709">
            <v>48037924</v>
          </cell>
          <cell r="G709">
            <v>108406</v>
          </cell>
          <cell r="H709">
            <v>26137042</v>
          </cell>
        </row>
        <row r="710">
          <cell r="A710">
            <v>231410</v>
          </cell>
          <cell r="B710" t="str">
            <v>CE</v>
          </cell>
          <cell r="C710" t="str">
            <v>VIÇOSA DO CEARÁ</v>
          </cell>
          <cell r="D710" t="str">
            <v>231410</v>
          </cell>
          <cell r="E710">
            <v>274180</v>
          </cell>
          <cell r="F710">
            <v>41103409</v>
          </cell>
          <cell r="G710">
            <v>95026</v>
          </cell>
          <cell r="H710">
            <v>26214733</v>
          </cell>
        </row>
        <row r="711">
          <cell r="A711">
            <v>530010</v>
          </cell>
          <cell r="B711" t="str">
            <v>DF</v>
          </cell>
          <cell r="C711" t="str">
            <v>BRASÍLIA</v>
          </cell>
          <cell r="D711" t="str">
            <v>530010</v>
          </cell>
          <cell r="F711">
            <v>719138</v>
          </cell>
          <cell r="H711">
            <v>533554</v>
          </cell>
        </row>
        <row r="712">
          <cell r="A712">
            <v>320010</v>
          </cell>
          <cell r="B712" t="str">
            <v>ES</v>
          </cell>
          <cell r="C712" t="str">
            <v>AFONSO CLÁUDIO</v>
          </cell>
          <cell r="D712" t="str">
            <v>320010</v>
          </cell>
          <cell r="F712">
            <v>18265386</v>
          </cell>
          <cell r="H712">
            <v>13551738</v>
          </cell>
        </row>
        <row r="713">
          <cell r="A713">
            <v>320016</v>
          </cell>
          <cell r="B713" t="str">
            <v>ES</v>
          </cell>
          <cell r="C713" t="str">
            <v>ÁGUA DOCE DO NORTE</v>
          </cell>
          <cell r="D713" t="str">
            <v>320016</v>
          </cell>
          <cell r="E713">
            <v>67094</v>
          </cell>
          <cell r="F713">
            <v>57744778</v>
          </cell>
          <cell r="G713">
            <v>44606</v>
          </cell>
          <cell r="H713">
            <v>49354414</v>
          </cell>
        </row>
        <row r="714">
          <cell r="A714">
            <v>320013</v>
          </cell>
          <cell r="B714" t="str">
            <v>ES</v>
          </cell>
          <cell r="C714" t="str">
            <v>ÁGUIA BRANCA</v>
          </cell>
          <cell r="D714" t="str">
            <v>320013</v>
          </cell>
          <cell r="F714">
            <v>4899271</v>
          </cell>
          <cell r="H714">
            <v>3634943</v>
          </cell>
        </row>
        <row r="715">
          <cell r="A715">
            <v>320020</v>
          </cell>
          <cell r="B715" t="str">
            <v>ES</v>
          </cell>
          <cell r="C715" t="str">
            <v>ALEGRE</v>
          </cell>
          <cell r="D715" t="str">
            <v>320020</v>
          </cell>
          <cell r="F715">
            <v>181199247</v>
          </cell>
          <cell r="H715">
            <v>134438151</v>
          </cell>
        </row>
        <row r="716">
          <cell r="A716">
            <v>320030</v>
          </cell>
          <cell r="B716" t="str">
            <v>ES</v>
          </cell>
          <cell r="C716" t="str">
            <v>ALFREDO CHAVES</v>
          </cell>
          <cell r="D716" t="str">
            <v>320030</v>
          </cell>
          <cell r="E716">
            <v>190631</v>
          </cell>
          <cell r="F716">
            <v>129571125</v>
          </cell>
          <cell r="G716">
            <v>124785</v>
          </cell>
          <cell r="H716">
            <v>98614030</v>
          </cell>
        </row>
        <row r="717">
          <cell r="A717">
            <v>320035</v>
          </cell>
          <cell r="B717" t="str">
            <v>ES</v>
          </cell>
          <cell r="C717" t="str">
            <v>ALTO RIO NOVO</v>
          </cell>
          <cell r="D717" t="str">
            <v>320035</v>
          </cell>
          <cell r="E717">
            <v>1276</v>
          </cell>
          <cell r="F717">
            <v>3099328</v>
          </cell>
          <cell r="G717">
            <v>109371</v>
          </cell>
          <cell r="H717">
            <v>20225743</v>
          </cell>
        </row>
        <row r="718">
          <cell r="A718">
            <v>320040</v>
          </cell>
          <cell r="B718" t="str">
            <v>ES</v>
          </cell>
          <cell r="C718" t="str">
            <v>ANCHIETA</v>
          </cell>
          <cell r="D718" t="str">
            <v>320040</v>
          </cell>
          <cell r="F718">
            <v>107755163</v>
          </cell>
          <cell r="H718">
            <v>79947379</v>
          </cell>
        </row>
        <row r="719">
          <cell r="A719">
            <v>320050</v>
          </cell>
          <cell r="B719" t="str">
            <v>ES</v>
          </cell>
          <cell r="C719" t="str">
            <v>APIACÁ</v>
          </cell>
          <cell r="D719" t="str">
            <v>320050</v>
          </cell>
          <cell r="F719">
            <v>17872554</v>
          </cell>
          <cell r="H719">
            <v>13260282</v>
          </cell>
        </row>
        <row r="720">
          <cell r="A720">
            <v>320070</v>
          </cell>
          <cell r="B720" t="str">
            <v>ES</v>
          </cell>
          <cell r="C720" t="str">
            <v>ATILIO VIVACQUA</v>
          </cell>
          <cell r="D720" t="str">
            <v>320070</v>
          </cell>
          <cell r="E720">
            <v>85999</v>
          </cell>
          <cell r="F720">
            <v>11205119</v>
          </cell>
          <cell r="G720">
            <v>61600</v>
          </cell>
          <cell r="H720">
            <v>10104979</v>
          </cell>
        </row>
        <row r="721">
          <cell r="A721">
            <v>320115</v>
          </cell>
          <cell r="B721" t="str">
            <v>ES</v>
          </cell>
          <cell r="C721" t="str">
            <v>BREJETUBA</v>
          </cell>
          <cell r="D721" t="str">
            <v>320115</v>
          </cell>
          <cell r="F721">
            <v>47229492</v>
          </cell>
          <cell r="H721">
            <v>35041236</v>
          </cell>
        </row>
        <row r="722">
          <cell r="A722">
            <v>320120</v>
          </cell>
          <cell r="B722" t="str">
            <v>ES</v>
          </cell>
          <cell r="C722" t="str">
            <v>CACHOEIRO DE ITAPEMIRIM</v>
          </cell>
          <cell r="D722" t="str">
            <v>320120</v>
          </cell>
          <cell r="E722">
            <v>1275784</v>
          </cell>
          <cell r="F722">
            <v>268913919</v>
          </cell>
          <cell r="G722">
            <v>999474</v>
          </cell>
          <cell r="H722">
            <v>196876171</v>
          </cell>
        </row>
        <row r="723">
          <cell r="A723">
            <v>320130</v>
          </cell>
          <cell r="B723" t="str">
            <v>ES</v>
          </cell>
          <cell r="C723" t="str">
            <v>CARIACICA</v>
          </cell>
          <cell r="D723" t="str">
            <v>320130</v>
          </cell>
          <cell r="F723">
            <v>553574812</v>
          </cell>
          <cell r="G723">
            <v>12</v>
          </cell>
          <cell r="H723">
            <v>410716504</v>
          </cell>
        </row>
        <row r="724">
          <cell r="A724">
            <v>320140</v>
          </cell>
          <cell r="B724" t="str">
            <v>ES</v>
          </cell>
          <cell r="C724" t="str">
            <v>CASTELO</v>
          </cell>
          <cell r="D724" t="str">
            <v>320140</v>
          </cell>
          <cell r="F724">
            <v>10706129</v>
          </cell>
          <cell r="H724">
            <v>7943257</v>
          </cell>
        </row>
        <row r="725">
          <cell r="A725">
            <v>320150</v>
          </cell>
          <cell r="B725" t="str">
            <v>ES</v>
          </cell>
          <cell r="C725" t="str">
            <v>COLATINA</v>
          </cell>
          <cell r="D725" t="str">
            <v>320150</v>
          </cell>
          <cell r="E725">
            <v>798311</v>
          </cell>
          <cell r="F725">
            <v>150169949</v>
          </cell>
          <cell r="G725">
            <v>634538</v>
          </cell>
          <cell r="H725">
            <v>118356031</v>
          </cell>
        </row>
        <row r="726">
          <cell r="A726">
            <v>320160</v>
          </cell>
          <cell r="B726" t="str">
            <v>ES</v>
          </cell>
          <cell r="C726" t="str">
            <v>CONCEIÇÃO DA BARRA</v>
          </cell>
          <cell r="D726" t="str">
            <v>320160</v>
          </cell>
          <cell r="F726">
            <v>10524128</v>
          </cell>
          <cell r="H726">
            <v>7808224</v>
          </cell>
        </row>
        <row r="727">
          <cell r="A727">
            <v>320180</v>
          </cell>
          <cell r="B727" t="str">
            <v>ES</v>
          </cell>
          <cell r="C727" t="str">
            <v>DIVINO DE SÃO LOURENÇO</v>
          </cell>
          <cell r="D727" t="str">
            <v>320180</v>
          </cell>
          <cell r="F727">
            <v>14399903</v>
          </cell>
          <cell r="H727">
            <v>10683799</v>
          </cell>
        </row>
        <row r="728">
          <cell r="A728">
            <v>320200</v>
          </cell>
          <cell r="B728" t="str">
            <v>ES</v>
          </cell>
          <cell r="C728" t="str">
            <v>DORES DO RIO PRETO</v>
          </cell>
          <cell r="D728" t="str">
            <v>320200</v>
          </cell>
          <cell r="E728">
            <v>54911</v>
          </cell>
          <cell r="F728">
            <v>57674937</v>
          </cell>
          <cell r="G728">
            <v>24342</v>
          </cell>
          <cell r="H728">
            <v>46479293</v>
          </cell>
        </row>
        <row r="729">
          <cell r="A729">
            <v>320220</v>
          </cell>
          <cell r="B729" t="str">
            <v>ES</v>
          </cell>
          <cell r="C729" t="str">
            <v>FUNDÃO</v>
          </cell>
          <cell r="D729" t="str">
            <v>320220</v>
          </cell>
          <cell r="E729">
            <v>204062</v>
          </cell>
          <cell r="F729">
            <v>87850545</v>
          </cell>
          <cell r="G729">
            <v>138014</v>
          </cell>
          <cell r="H729">
            <v>2466211629</v>
          </cell>
        </row>
        <row r="730">
          <cell r="A730">
            <v>320245</v>
          </cell>
          <cell r="B730" t="str">
            <v>ES</v>
          </cell>
          <cell r="C730" t="str">
            <v>IBATIBA</v>
          </cell>
          <cell r="D730" t="str">
            <v>320245</v>
          </cell>
          <cell r="F730">
            <v>46891189</v>
          </cell>
          <cell r="H730">
            <v>34790237</v>
          </cell>
        </row>
        <row r="731">
          <cell r="A731">
            <v>320250</v>
          </cell>
          <cell r="B731" t="str">
            <v>ES</v>
          </cell>
          <cell r="C731" t="str">
            <v>IBIRAÇU</v>
          </cell>
          <cell r="D731" t="str">
            <v>320250</v>
          </cell>
          <cell r="E731">
            <v>289</v>
          </cell>
          <cell r="F731">
            <v>8391257</v>
          </cell>
          <cell r="G731">
            <v>220</v>
          </cell>
          <cell r="H731">
            <v>6221126</v>
          </cell>
        </row>
        <row r="732">
          <cell r="A732">
            <v>320260</v>
          </cell>
          <cell r="B732" t="str">
            <v>ES</v>
          </cell>
          <cell r="C732" t="str">
            <v>ICONHA</v>
          </cell>
          <cell r="D732" t="str">
            <v>320260</v>
          </cell>
          <cell r="F732">
            <v>15152211</v>
          </cell>
          <cell r="H732">
            <v>11241963</v>
          </cell>
        </row>
        <row r="733">
          <cell r="A733">
            <v>320265</v>
          </cell>
          <cell r="B733" t="str">
            <v>ES</v>
          </cell>
          <cell r="C733" t="str">
            <v>IRUPI</v>
          </cell>
          <cell r="D733" t="str">
            <v>320265</v>
          </cell>
          <cell r="F733">
            <v>4735870</v>
          </cell>
          <cell r="H733">
            <v>3513710</v>
          </cell>
        </row>
        <row r="734">
          <cell r="A734">
            <v>320310</v>
          </cell>
          <cell r="B734" t="str">
            <v>ES</v>
          </cell>
          <cell r="C734" t="str">
            <v>JERÔNIMO MONTEIRO</v>
          </cell>
          <cell r="D734" t="str">
            <v>320310</v>
          </cell>
          <cell r="E734">
            <v>237471</v>
          </cell>
          <cell r="F734">
            <v>52348938</v>
          </cell>
          <cell r="G734">
            <v>238233</v>
          </cell>
          <cell r="H734">
            <v>40139923</v>
          </cell>
        </row>
        <row r="735">
          <cell r="A735">
            <v>320316</v>
          </cell>
          <cell r="B735" t="str">
            <v>ES</v>
          </cell>
          <cell r="C735" t="str">
            <v>LARANJA DA TERRA</v>
          </cell>
          <cell r="D735" t="str">
            <v>320316</v>
          </cell>
          <cell r="F735">
            <v>37343933</v>
          </cell>
          <cell r="H735">
            <v>27706789</v>
          </cell>
        </row>
        <row r="736">
          <cell r="A736">
            <v>320334</v>
          </cell>
          <cell r="B736" t="str">
            <v>ES</v>
          </cell>
          <cell r="C736" t="str">
            <v>MARECHAL FLORIANO</v>
          </cell>
          <cell r="D736" t="str">
            <v>320334</v>
          </cell>
          <cell r="F736">
            <v>58691711</v>
          </cell>
          <cell r="H736">
            <v>43545463</v>
          </cell>
        </row>
        <row r="737">
          <cell r="A737">
            <v>320360</v>
          </cell>
          <cell r="B737" t="str">
            <v>ES</v>
          </cell>
          <cell r="C737" t="str">
            <v>MUCURICI</v>
          </cell>
          <cell r="D737" t="str">
            <v>320360</v>
          </cell>
          <cell r="F737">
            <v>481740</v>
          </cell>
          <cell r="H737">
            <v>357420</v>
          </cell>
        </row>
        <row r="738">
          <cell r="A738">
            <v>320370</v>
          </cell>
          <cell r="B738" t="str">
            <v>ES</v>
          </cell>
          <cell r="C738" t="str">
            <v>MUNIZ FREIRE</v>
          </cell>
          <cell r="D738" t="str">
            <v>320370</v>
          </cell>
          <cell r="F738">
            <v>18311173</v>
          </cell>
          <cell r="H738">
            <v>13585709</v>
          </cell>
        </row>
        <row r="739">
          <cell r="A739">
            <v>320420</v>
          </cell>
          <cell r="B739" t="str">
            <v>ES</v>
          </cell>
          <cell r="C739" t="str">
            <v>PIÚMA</v>
          </cell>
          <cell r="D739" t="str">
            <v>320420</v>
          </cell>
          <cell r="F739">
            <v>32467974</v>
          </cell>
          <cell r="H739">
            <v>24089142</v>
          </cell>
        </row>
        <row r="740">
          <cell r="A740">
            <v>320430</v>
          </cell>
          <cell r="B740" t="str">
            <v>ES</v>
          </cell>
          <cell r="C740" t="str">
            <v>PRESIDENTE KENNEDY</v>
          </cell>
          <cell r="D740" t="str">
            <v>320430</v>
          </cell>
          <cell r="F740">
            <v>624309</v>
          </cell>
          <cell r="H740">
            <v>463197</v>
          </cell>
        </row>
        <row r="741">
          <cell r="A741">
            <v>320440</v>
          </cell>
          <cell r="B741" t="str">
            <v>ES</v>
          </cell>
          <cell r="C741" t="str">
            <v>RIO NOVO DO SUL</v>
          </cell>
          <cell r="D741" t="str">
            <v>320440</v>
          </cell>
          <cell r="E741">
            <v>115472</v>
          </cell>
          <cell r="F741">
            <v>33398764</v>
          </cell>
          <cell r="G741">
            <v>81389</v>
          </cell>
          <cell r="H741">
            <v>23352941</v>
          </cell>
        </row>
        <row r="742">
          <cell r="A742">
            <v>320455</v>
          </cell>
          <cell r="B742" t="str">
            <v>ES</v>
          </cell>
          <cell r="C742" t="str">
            <v>SANTA MARIA DE JETIBÁ</v>
          </cell>
          <cell r="D742" t="str">
            <v>320455</v>
          </cell>
          <cell r="F742">
            <v>8584055</v>
          </cell>
          <cell r="H742">
            <v>6368815</v>
          </cell>
        </row>
        <row r="743">
          <cell r="A743">
            <v>320490</v>
          </cell>
          <cell r="B743" t="str">
            <v>ES</v>
          </cell>
          <cell r="C743" t="str">
            <v>SÃO MATEUS</v>
          </cell>
          <cell r="D743" t="str">
            <v>320490</v>
          </cell>
          <cell r="F743">
            <v>205842480</v>
          </cell>
          <cell r="H743">
            <v>152721840</v>
          </cell>
        </row>
        <row r="744">
          <cell r="A744">
            <v>320501</v>
          </cell>
          <cell r="B744" t="str">
            <v>ES</v>
          </cell>
          <cell r="C744" t="str">
            <v>SOORETAMA</v>
          </cell>
          <cell r="D744" t="str">
            <v>320501</v>
          </cell>
          <cell r="F744">
            <v>9738850229</v>
          </cell>
          <cell r="H744">
            <v>7225598557</v>
          </cell>
        </row>
        <row r="745">
          <cell r="A745">
            <v>320506</v>
          </cell>
          <cell r="B745" t="str">
            <v>ES</v>
          </cell>
          <cell r="C745" t="str">
            <v>VENDA NOVA DO IMIGRANTE</v>
          </cell>
          <cell r="D745" t="str">
            <v>320506</v>
          </cell>
          <cell r="F745">
            <v>49813032</v>
          </cell>
          <cell r="H745">
            <v>36958056</v>
          </cell>
        </row>
        <row r="746">
          <cell r="A746">
            <v>320510</v>
          </cell>
          <cell r="B746" t="str">
            <v>ES</v>
          </cell>
          <cell r="C746" t="str">
            <v>VIANA</v>
          </cell>
          <cell r="D746" t="str">
            <v>320510</v>
          </cell>
          <cell r="F746">
            <v>17469306</v>
          </cell>
          <cell r="H746">
            <v>12961098</v>
          </cell>
        </row>
        <row r="747">
          <cell r="A747">
            <v>320520</v>
          </cell>
          <cell r="B747" t="str">
            <v>ES</v>
          </cell>
          <cell r="C747" t="str">
            <v>VILA VELHA</v>
          </cell>
          <cell r="D747" t="str">
            <v>320520</v>
          </cell>
          <cell r="E747">
            <v>2468478</v>
          </cell>
          <cell r="F747">
            <v>708798290</v>
          </cell>
          <cell r="G747">
            <v>2256753</v>
          </cell>
          <cell r="H747">
            <v>717868796</v>
          </cell>
        </row>
        <row r="748">
          <cell r="A748">
            <v>520005</v>
          </cell>
          <cell r="B748" t="str">
            <v>GO</v>
          </cell>
          <cell r="C748" t="str">
            <v>ABADIA DE GOIÁS</v>
          </cell>
          <cell r="D748" t="str">
            <v>520005</v>
          </cell>
          <cell r="F748">
            <v>3556878</v>
          </cell>
          <cell r="H748">
            <v>2638974</v>
          </cell>
        </row>
        <row r="749">
          <cell r="A749">
            <v>520010</v>
          </cell>
          <cell r="B749" t="str">
            <v>GO</v>
          </cell>
          <cell r="C749" t="str">
            <v>ABADIÂNIA</v>
          </cell>
          <cell r="D749" t="str">
            <v>520010</v>
          </cell>
          <cell r="F749">
            <v>28762035</v>
          </cell>
          <cell r="H749">
            <v>21348353</v>
          </cell>
        </row>
        <row r="750">
          <cell r="A750">
            <v>520013</v>
          </cell>
          <cell r="B750" t="str">
            <v>GO</v>
          </cell>
          <cell r="C750" t="str">
            <v>ACREÚNA</v>
          </cell>
          <cell r="D750" t="str">
            <v>520013</v>
          </cell>
          <cell r="E750">
            <v>81711</v>
          </cell>
          <cell r="F750">
            <v>11486128</v>
          </cell>
          <cell r="G750">
            <v>67062</v>
          </cell>
          <cell r="H750">
            <v>10809560</v>
          </cell>
        </row>
        <row r="751">
          <cell r="A751">
            <v>520015</v>
          </cell>
          <cell r="B751" t="str">
            <v>GO</v>
          </cell>
          <cell r="C751" t="str">
            <v>ADELÂNDIA</v>
          </cell>
          <cell r="D751" t="str">
            <v>520015</v>
          </cell>
          <cell r="E751">
            <v>9</v>
          </cell>
          <cell r="F751">
            <v>1902764</v>
          </cell>
          <cell r="H751">
            <v>1411518</v>
          </cell>
        </row>
        <row r="752">
          <cell r="A752">
            <v>520017</v>
          </cell>
          <cell r="B752" t="str">
            <v>GO</v>
          </cell>
          <cell r="C752" t="str">
            <v>ÁGUA FRIA DE GOIÁS</v>
          </cell>
          <cell r="D752" t="str">
            <v>520017</v>
          </cell>
          <cell r="F752">
            <v>7903791</v>
          </cell>
          <cell r="H752">
            <v>5864103</v>
          </cell>
        </row>
        <row r="753">
          <cell r="A753">
            <v>520025</v>
          </cell>
          <cell r="B753" t="str">
            <v>GO</v>
          </cell>
          <cell r="C753" t="str">
            <v>ÁGUAS LINDAS DE GOIÁS</v>
          </cell>
          <cell r="D753" t="str">
            <v>520025</v>
          </cell>
          <cell r="E753">
            <v>64398</v>
          </cell>
          <cell r="F753">
            <v>54521998</v>
          </cell>
          <cell r="G753">
            <v>72669</v>
          </cell>
          <cell r="H753">
            <v>37836448</v>
          </cell>
        </row>
        <row r="754">
          <cell r="A754">
            <v>520050</v>
          </cell>
          <cell r="B754" t="str">
            <v>GO</v>
          </cell>
          <cell r="C754" t="str">
            <v>ALOÂNDIA</v>
          </cell>
          <cell r="D754" t="str">
            <v>520050</v>
          </cell>
          <cell r="E754">
            <v>16121</v>
          </cell>
          <cell r="F754">
            <v>12401742</v>
          </cell>
          <cell r="G754">
            <v>9301</v>
          </cell>
          <cell r="H754">
            <v>9485860</v>
          </cell>
        </row>
        <row r="755">
          <cell r="A755">
            <v>520055</v>
          </cell>
          <cell r="B755" t="str">
            <v>GO</v>
          </cell>
          <cell r="C755" t="str">
            <v>ALTO HORIZONTE</v>
          </cell>
          <cell r="D755" t="str">
            <v>520055</v>
          </cell>
          <cell r="E755">
            <v>91955</v>
          </cell>
          <cell r="F755">
            <v>28740380</v>
          </cell>
          <cell r="G755">
            <v>77392</v>
          </cell>
          <cell r="H755">
            <v>19475309</v>
          </cell>
        </row>
        <row r="756">
          <cell r="A756">
            <v>520060</v>
          </cell>
          <cell r="B756" t="str">
            <v>GO</v>
          </cell>
          <cell r="C756" t="str">
            <v>ALTO PARAÍSO DE GOIÁS</v>
          </cell>
          <cell r="D756" t="str">
            <v>520060</v>
          </cell>
          <cell r="E756">
            <v>33257</v>
          </cell>
          <cell r="F756">
            <v>904777118</v>
          </cell>
          <cell r="G756">
            <v>37589</v>
          </cell>
          <cell r="H756">
            <v>671195397</v>
          </cell>
        </row>
        <row r="757">
          <cell r="A757">
            <v>520080</v>
          </cell>
          <cell r="B757" t="str">
            <v>GO</v>
          </cell>
          <cell r="C757" t="str">
            <v>ALVORADA DO NORTE</v>
          </cell>
          <cell r="D757" t="str">
            <v>520080</v>
          </cell>
          <cell r="E757">
            <v>2306</v>
          </cell>
          <cell r="F757">
            <v>13874224</v>
          </cell>
          <cell r="G757">
            <v>8911</v>
          </cell>
          <cell r="H757">
            <v>12007699</v>
          </cell>
        </row>
        <row r="758">
          <cell r="A758">
            <v>520082</v>
          </cell>
          <cell r="B758" t="str">
            <v>GO</v>
          </cell>
          <cell r="C758" t="str">
            <v>AMARALINA</v>
          </cell>
          <cell r="D758" t="str">
            <v>520082</v>
          </cell>
          <cell r="E758">
            <v>7534</v>
          </cell>
          <cell r="F758">
            <v>6470939</v>
          </cell>
          <cell r="G758">
            <v>4150</v>
          </cell>
          <cell r="H758">
            <v>4743345</v>
          </cell>
        </row>
        <row r="759">
          <cell r="A759">
            <v>520085</v>
          </cell>
          <cell r="B759" t="str">
            <v>GO</v>
          </cell>
          <cell r="C759" t="str">
            <v>AMERICANO DO BRASIL</v>
          </cell>
          <cell r="D759" t="str">
            <v>520085</v>
          </cell>
          <cell r="E759">
            <v>5220</v>
          </cell>
          <cell r="F759">
            <v>392861</v>
          </cell>
          <cell r="G759">
            <v>2800</v>
          </cell>
          <cell r="H759">
            <v>197643</v>
          </cell>
        </row>
        <row r="760">
          <cell r="A760">
            <v>520110</v>
          </cell>
          <cell r="B760" t="str">
            <v>GO</v>
          </cell>
          <cell r="C760" t="str">
            <v>ANÁPOLIS</v>
          </cell>
          <cell r="D760" t="str">
            <v>520110</v>
          </cell>
          <cell r="F760">
            <v>741769023</v>
          </cell>
          <cell r="H760">
            <v>550344759</v>
          </cell>
        </row>
        <row r="761">
          <cell r="A761">
            <v>520130</v>
          </cell>
          <cell r="B761" t="str">
            <v>GO</v>
          </cell>
          <cell r="C761" t="str">
            <v>ANICUNS</v>
          </cell>
          <cell r="D761" t="str">
            <v>520130</v>
          </cell>
          <cell r="E761">
            <v>28831</v>
          </cell>
          <cell r="F761">
            <v>5745373</v>
          </cell>
          <cell r="G761">
            <v>18759</v>
          </cell>
          <cell r="H761">
            <v>3980839</v>
          </cell>
        </row>
        <row r="762">
          <cell r="A762">
            <v>520140</v>
          </cell>
          <cell r="B762" t="str">
            <v>GO</v>
          </cell>
          <cell r="C762" t="str">
            <v>APARECIDA DE GOIÂNIA</v>
          </cell>
          <cell r="D762" t="str">
            <v>520140</v>
          </cell>
          <cell r="E762">
            <v>629569</v>
          </cell>
          <cell r="F762">
            <v>1621822289</v>
          </cell>
          <cell r="G762">
            <v>528052</v>
          </cell>
          <cell r="H762">
            <v>1334189575</v>
          </cell>
        </row>
        <row r="763">
          <cell r="A763">
            <v>520145</v>
          </cell>
          <cell r="B763" t="str">
            <v>GO</v>
          </cell>
          <cell r="C763" t="str">
            <v>APARECIDA DO RIO DOCE</v>
          </cell>
          <cell r="D763" t="str">
            <v>520145</v>
          </cell>
          <cell r="E763">
            <v>31947</v>
          </cell>
          <cell r="F763">
            <v>5353234</v>
          </cell>
          <cell r="G763">
            <v>13481</v>
          </cell>
          <cell r="H763">
            <v>4393577</v>
          </cell>
        </row>
        <row r="764">
          <cell r="A764">
            <v>520150</v>
          </cell>
          <cell r="B764" t="str">
            <v>GO</v>
          </cell>
          <cell r="C764" t="str">
            <v>APORÉ</v>
          </cell>
          <cell r="D764" t="str">
            <v>520150</v>
          </cell>
          <cell r="F764">
            <v>640478</v>
          </cell>
          <cell r="H764">
            <v>310388</v>
          </cell>
        </row>
        <row r="765">
          <cell r="A765">
            <v>520160</v>
          </cell>
          <cell r="B765" t="str">
            <v>GO</v>
          </cell>
          <cell r="C765" t="str">
            <v>ARAÇU</v>
          </cell>
          <cell r="D765" t="str">
            <v>520160</v>
          </cell>
          <cell r="E765">
            <v>43549</v>
          </cell>
          <cell r="F765">
            <v>17004109</v>
          </cell>
          <cell r="G765">
            <v>29482</v>
          </cell>
          <cell r="H765">
            <v>13688548</v>
          </cell>
        </row>
        <row r="766">
          <cell r="A766">
            <v>520170</v>
          </cell>
          <cell r="B766" t="str">
            <v>GO</v>
          </cell>
          <cell r="C766" t="str">
            <v>ARAGARÇAS</v>
          </cell>
          <cell r="D766" t="str">
            <v>520170</v>
          </cell>
          <cell r="E766">
            <v>125979</v>
          </cell>
          <cell r="F766">
            <v>16688801</v>
          </cell>
          <cell r="G766">
            <v>83836</v>
          </cell>
          <cell r="H766">
            <v>10912581</v>
          </cell>
        </row>
        <row r="767">
          <cell r="A767">
            <v>520235</v>
          </cell>
          <cell r="B767" t="str">
            <v>GO</v>
          </cell>
          <cell r="C767" t="str">
            <v>ARENÓPOLIS</v>
          </cell>
          <cell r="D767" t="str">
            <v>520235</v>
          </cell>
          <cell r="E767">
            <v>7589</v>
          </cell>
          <cell r="F767">
            <v>1630312</v>
          </cell>
          <cell r="G767">
            <v>8300</v>
          </cell>
          <cell r="H767">
            <v>1445974</v>
          </cell>
        </row>
        <row r="768">
          <cell r="A768">
            <v>520260</v>
          </cell>
          <cell r="B768" t="str">
            <v>GO</v>
          </cell>
          <cell r="C768" t="str">
            <v>AURILÂNDIA</v>
          </cell>
          <cell r="D768" t="str">
            <v>520260</v>
          </cell>
          <cell r="E768">
            <v>36696</v>
          </cell>
          <cell r="F768">
            <v>6467402</v>
          </cell>
          <cell r="G768">
            <v>32240</v>
          </cell>
          <cell r="H768">
            <v>4260477</v>
          </cell>
        </row>
        <row r="769">
          <cell r="A769">
            <v>520280</v>
          </cell>
          <cell r="B769" t="str">
            <v>GO</v>
          </cell>
          <cell r="C769" t="str">
            <v>AVELINÓPOLIS</v>
          </cell>
          <cell r="D769" t="str">
            <v>520280</v>
          </cell>
          <cell r="E769">
            <v>60</v>
          </cell>
          <cell r="F769">
            <v>4725731</v>
          </cell>
          <cell r="H769">
            <v>3506143</v>
          </cell>
        </row>
        <row r="770">
          <cell r="A770">
            <v>520310</v>
          </cell>
          <cell r="B770" t="str">
            <v>GO</v>
          </cell>
          <cell r="C770" t="str">
            <v>BALIZA</v>
          </cell>
          <cell r="D770" t="str">
            <v>520310</v>
          </cell>
          <cell r="F770">
            <v>3784108</v>
          </cell>
          <cell r="H770">
            <v>2807564</v>
          </cell>
        </row>
        <row r="771">
          <cell r="A771">
            <v>520320</v>
          </cell>
          <cell r="B771" t="str">
            <v>GO</v>
          </cell>
          <cell r="C771" t="str">
            <v>BARRO ALTO</v>
          </cell>
          <cell r="D771" t="str">
            <v>520320</v>
          </cell>
          <cell r="F771">
            <v>6266227253</v>
          </cell>
          <cell r="H771">
            <v>4649136349</v>
          </cell>
        </row>
        <row r="772">
          <cell r="A772">
            <v>520350</v>
          </cell>
          <cell r="B772" t="str">
            <v>GO</v>
          </cell>
          <cell r="C772" t="str">
            <v>BOM JESUS DE GOIÁS</v>
          </cell>
          <cell r="D772" t="str">
            <v>520350</v>
          </cell>
          <cell r="E772">
            <v>21305</v>
          </cell>
          <cell r="F772">
            <v>27678004</v>
          </cell>
          <cell r="G772">
            <v>14151</v>
          </cell>
          <cell r="H772">
            <v>21156183</v>
          </cell>
        </row>
        <row r="773">
          <cell r="A773">
            <v>520355</v>
          </cell>
          <cell r="B773" t="str">
            <v>GO</v>
          </cell>
          <cell r="C773" t="str">
            <v>BONFINÓPOLIS</v>
          </cell>
          <cell r="D773" t="str">
            <v>520355</v>
          </cell>
          <cell r="E773">
            <v>50202</v>
          </cell>
          <cell r="F773">
            <v>6687196</v>
          </cell>
          <cell r="G773">
            <v>28647</v>
          </cell>
          <cell r="H773">
            <v>4564784</v>
          </cell>
        </row>
        <row r="774">
          <cell r="A774">
            <v>520357</v>
          </cell>
          <cell r="B774" t="str">
            <v>GO</v>
          </cell>
          <cell r="C774" t="str">
            <v>BONÓPOLIS</v>
          </cell>
          <cell r="D774" t="str">
            <v>520357</v>
          </cell>
          <cell r="F774">
            <v>1745889</v>
          </cell>
          <cell r="H774">
            <v>1295337</v>
          </cell>
        </row>
        <row r="775">
          <cell r="A775">
            <v>520360</v>
          </cell>
          <cell r="B775" t="str">
            <v>GO</v>
          </cell>
          <cell r="C775" t="str">
            <v>BRAZABRANTES</v>
          </cell>
          <cell r="D775" t="str">
            <v>520360</v>
          </cell>
          <cell r="E775">
            <v>34714</v>
          </cell>
          <cell r="F775">
            <v>19338128</v>
          </cell>
          <cell r="G775">
            <v>21502</v>
          </cell>
          <cell r="H775">
            <v>15166221</v>
          </cell>
        </row>
        <row r="776">
          <cell r="A776">
            <v>520380</v>
          </cell>
          <cell r="B776" t="str">
            <v>GO</v>
          </cell>
          <cell r="C776" t="str">
            <v>BRITÂNIA</v>
          </cell>
          <cell r="D776" t="str">
            <v>520380</v>
          </cell>
          <cell r="E776">
            <v>24327</v>
          </cell>
          <cell r="F776">
            <v>12867016</v>
          </cell>
          <cell r="G776">
            <v>16275</v>
          </cell>
          <cell r="H776">
            <v>9204200</v>
          </cell>
        </row>
        <row r="777">
          <cell r="A777">
            <v>520390</v>
          </cell>
          <cell r="B777" t="str">
            <v>GO</v>
          </cell>
          <cell r="C777" t="str">
            <v>BURITI ALEGRE</v>
          </cell>
          <cell r="D777" t="str">
            <v>520390</v>
          </cell>
          <cell r="E777">
            <v>43175</v>
          </cell>
          <cell r="F777">
            <v>10634876</v>
          </cell>
          <cell r="G777">
            <v>34452</v>
          </cell>
          <cell r="H777">
            <v>7948374</v>
          </cell>
        </row>
        <row r="778">
          <cell r="A778">
            <v>520393</v>
          </cell>
          <cell r="B778" t="str">
            <v>GO</v>
          </cell>
          <cell r="C778" t="str">
            <v>BURITI DE GOIÁS</v>
          </cell>
          <cell r="D778" t="str">
            <v>520393</v>
          </cell>
          <cell r="E778">
            <v>1744</v>
          </cell>
          <cell r="F778">
            <v>865669</v>
          </cell>
          <cell r="G778">
            <v>793</v>
          </cell>
          <cell r="H778">
            <v>635066</v>
          </cell>
        </row>
        <row r="779">
          <cell r="A779">
            <v>520396</v>
          </cell>
          <cell r="B779" t="str">
            <v>GO</v>
          </cell>
          <cell r="C779" t="str">
            <v>BURITINÓPOLIS</v>
          </cell>
          <cell r="D779" t="str">
            <v>520396</v>
          </cell>
          <cell r="E779">
            <v>10412</v>
          </cell>
          <cell r="F779">
            <v>1462387</v>
          </cell>
          <cell r="G779">
            <v>13968</v>
          </cell>
          <cell r="H779">
            <v>1172358</v>
          </cell>
        </row>
        <row r="780">
          <cell r="A780">
            <v>520400</v>
          </cell>
          <cell r="B780" t="str">
            <v>GO</v>
          </cell>
          <cell r="C780" t="str">
            <v>CABECEIRAS</v>
          </cell>
          <cell r="D780" t="str">
            <v>520400</v>
          </cell>
          <cell r="E780">
            <v>2057</v>
          </cell>
          <cell r="F780">
            <v>618060</v>
          </cell>
          <cell r="G780">
            <v>3890</v>
          </cell>
          <cell r="H780">
            <v>752022</v>
          </cell>
        </row>
        <row r="781">
          <cell r="A781">
            <v>520410</v>
          </cell>
          <cell r="B781" t="str">
            <v>GO</v>
          </cell>
          <cell r="C781" t="str">
            <v>CACHOEIRA ALTA</v>
          </cell>
          <cell r="D781" t="str">
            <v>520410</v>
          </cell>
          <cell r="E781">
            <v>43737</v>
          </cell>
          <cell r="F781">
            <v>31177368</v>
          </cell>
          <cell r="G781">
            <v>49864</v>
          </cell>
          <cell r="H781">
            <v>24002985</v>
          </cell>
        </row>
        <row r="782">
          <cell r="A782">
            <v>520420</v>
          </cell>
          <cell r="B782" t="str">
            <v>GO</v>
          </cell>
          <cell r="C782" t="str">
            <v>CACHOEIRA DE GOIÁS</v>
          </cell>
          <cell r="D782" t="str">
            <v>520420</v>
          </cell>
          <cell r="E782">
            <v>293</v>
          </cell>
          <cell r="F782">
            <v>1847775</v>
          </cell>
          <cell r="G782">
            <v>1774</v>
          </cell>
          <cell r="H782">
            <v>1410842</v>
          </cell>
        </row>
        <row r="783">
          <cell r="A783">
            <v>520425</v>
          </cell>
          <cell r="B783" t="str">
            <v>GO</v>
          </cell>
          <cell r="C783" t="str">
            <v>CACHOEIRA DOURADA</v>
          </cell>
          <cell r="D783" t="str">
            <v>520425</v>
          </cell>
          <cell r="E783">
            <v>14986</v>
          </cell>
          <cell r="F783">
            <v>21678322</v>
          </cell>
          <cell r="G783">
            <v>16582</v>
          </cell>
          <cell r="H783">
            <v>17013865</v>
          </cell>
        </row>
        <row r="784">
          <cell r="A784">
            <v>520430</v>
          </cell>
          <cell r="B784" t="str">
            <v>GO</v>
          </cell>
          <cell r="C784" t="str">
            <v>CAÇU</v>
          </cell>
          <cell r="D784" t="str">
            <v>520430</v>
          </cell>
          <cell r="E784">
            <v>120</v>
          </cell>
          <cell r="F784">
            <v>31390782</v>
          </cell>
          <cell r="G784">
            <v>22912</v>
          </cell>
          <cell r="H784">
            <v>24577784</v>
          </cell>
        </row>
        <row r="785">
          <cell r="A785">
            <v>520440</v>
          </cell>
          <cell r="B785" t="str">
            <v>GO</v>
          </cell>
          <cell r="C785" t="str">
            <v>CAIAPÔNIA</v>
          </cell>
          <cell r="D785" t="str">
            <v>520440</v>
          </cell>
          <cell r="E785">
            <v>49802</v>
          </cell>
          <cell r="F785">
            <v>26768449</v>
          </cell>
          <cell r="G785">
            <v>26825</v>
          </cell>
          <cell r="H785">
            <v>17842730</v>
          </cell>
        </row>
        <row r="786">
          <cell r="A786">
            <v>520450</v>
          </cell>
          <cell r="B786" t="str">
            <v>GO</v>
          </cell>
          <cell r="C786" t="str">
            <v>CALDAS NOVAS</v>
          </cell>
          <cell r="D786" t="str">
            <v>520450</v>
          </cell>
          <cell r="F786">
            <v>77382169</v>
          </cell>
          <cell r="H786">
            <v>57412577</v>
          </cell>
        </row>
        <row r="787">
          <cell r="A787">
            <v>520455</v>
          </cell>
          <cell r="B787" t="str">
            <v>GO</v>
          </cell>
          <cell r="C787" t="str">
            <v>CALDAZINHA</v>
          </cell>
          <cell r="D787" t="str">
            <v>520455</v>
          </cell>
          <cell r="E787">
            <v>61032</v>
          </cell>
          <cell r="F787">
            <v>7650676</v>
          </cell>
          <cell r="G787">
            <v>40442</v>
          </cell>
          <cell r="H787">
            <v>3916720</v>
          </cell>
        </row>
        <row r="788">
          <cell r="A788">
            <v>520460</v>
          </cell>
          <cell r="B788" t="str">
            <v>GO</v>
          </cell>
          <cell r="C788" t="str">
            <v>CAMPESTRE DE GOIÁS</v>
          </cell>
          <cell r="D788" t="str">
            <v>520460</v>
          </cell>
          <cell r="E788">
            <v>709</v>
          </cell>
          <cell r="F788">
            <v>2120819</v>
          </cell>
          <cell r="G788">
            <v>1412</v>
          </cell>
          <cell r="H788">
            <v>1551677</v>
          </cell>
        </row>
        <row r="789">
          <cell r="A789">
            <v>520465</v>
          </cell>
          <cell r="B789" t="str">
            <v>GO</v>
          </cell>
          <cell r="C789" t="str">
            <v>CAMPINAÇU</v>
          </cell>
          <cell r="D789" t="str">
            <v>520465</v>
          </cell>
          <cell r="F789">
            <v>46469</v>
          </cell>
          <cell r="H789">
            <v>34477</v>
          </cell>
        </row>
        <row r="790">
          <cell r="A790">
            <v>520470</v>
          </cell>
          <cell r="B790" t="str">
            <v>GO</v>
          </cell>
          <cell r="C790" t="str">
            <v>CAMPINORTE</v>
          </cell>
          <cell r="D790" t="str">
            <v>520470</v>
          </cell>
          <cell r="E790">
            <v>29525</v>
          </cell>
          <cell r="F790">
            <v>5429155</v>
          </cell>
          <cell r="G790">
            <v>2708</v>
          </cell>
          <cell r="H790">
            <v>6385960</v>
          </cell>
        </row>
        <row r="791">
          <cell r="A791">
            <v>520480</v>
          </cell>
          <cell r="B791" t="str">
            <v>GO</v>
          </cell>
          <cell r="C791" t="str">
            <v>CAMPO ALEGRE DE GOIÁS</v>
          </cell>
          <cell r="D791" t="str">
            <v>520480</v>
          </cell>
          <cell r="F791">
            <v>18039520</v>
          </cell>
          <cell r="H791">
            <v>13384160</v>
          </cell>
        </row>
        <row r="792">
          <cell r="A792">
            <v>520485</v>
          </cell>
          <cell r="B792" t="str">
            <v>GO</v>
          </cell>
          <cell r="C792" t="str">
            <v>CAMPO LIMPO DE GOIÁS</v>
          </cell>
          <cell r="D792" t="str">
            <v>520485</v>
          </cell>
          <cell r="E792">
            <v>98474</v>
          </cell>
          <cell r="F792">
            <v>18724600</v>
          </cell>
          <cell r="G792">
            <v>63137</v>
          </cell>
          <cell r="H792">
            <v>12346492</v>
          </cell>
        </row>
        <row r="793">
          <cell r="A793">
            <v>520490</v>
          </cell>
          <cell r="B793" t="str">
            <v>GO</v>
          </cell>
          <cell r="C793" t="str">
            <v>CAMPOS BELOS</v>
          </cell>
          <cell r="D793" t="str">
            <v>520490</v>
          </cell>
          <cell r="E793">
            <v>51525</v>
          </cell>
          <cell r="F793">
            <v>11263320</v>
          </cell>
          <cell r="G793">
            <v>30133</v>
          </cell>
          <cell r="H793">
            <v>8803767</v>
          </cell>
        </row>
        <row r="794">
          <cell r="A794">
            <v>520495</v>
          </cell>
          <cell r="B794" t="str">
            <v>GO</v>
          </cell>
          <cell r="C794" t="str">
            <v>CAMPOS VERDES</v>
          </cell>
          <cell r="D794" t="str">
            <v>520495</v>
          </cell>
          <cell r="F794">
            <v>71215928</v>
          </cell>
          <cell r="H794">
            <v>52837624</v>
          </cell>
        </row>
        <row r="795">
          <cell r="A795">
            <v>520500</v>
          </cell>
          <cell r="B795" t="str">
            <v>GO</v>
          </cell>
          <cell r="C795" t="str">
            <v>CARMO DO RIO VERDE</v>
          </cell>
          <cell r="D795" t="str">
            <v>520500</v>
          </cell>
          <cell r="E795">
            <v>23126</v>
          </cell>
          <cell r="F795">
            <v>8468152</v>
          </cell>
          <cell r="G795">
            <v>14996</v>
          </cell>
          <cell r="H795">
            <v>6122662</v>
          </cell>
        </row>
        <row r="796">
          <cell r="A796">
            <v>520505</v>
          </cell>
          <cell r="B796" t="str">
            <v>GO</v>
          </cell>
          <cell r="C796" t="str">
            <v>CASTELÂNDIA</v>
          </cell>
          <cell r="D796" t="str">
            <v>520505</v>
          </cell>
          <cell r="E796">
            <v>632</v>
          </cell>
          <cell r="F796">
            <v>5287787</v>
          </cell>
          <cell r="H796">
            <v>3918464</v>
          </cell>
        </row>
        <row r="797">
          <cell r="A797">
            <v>520510</v>
          </cell>
          <cell r="B797" t="str">
            <v>GO</v>
          </cell>
          <cell r="C797" t="str">
            <v>CATALÃO</v>
          </cell>
          <cell r="D797" t="str">
            <v>520510</v>
          </cell>
          <cell r="E797">
            <v>376819</v>
          </cell>
          <cell r="F797">
            <v>91268025</v>
          </cell>
          <cell r="G797">
            <v>255334</v>
          </cell>
          <cell r="H797">
            <v>59503781</v>
          </cell>
        </row>
        <row r="798">
          <cell r="A798">
            <v>520520</v>
          </cell>
          <cell r="B798" t="str">
            <v>GO</v>
          </cell>
          <cell r="C798" t="str">
            <v>CATURAÍ</v>
          </cell>
          <cell r="D798" t="str">
            <v>520520</v>
          </cell>
          <cell r="F798">
            <v>831234</v>
          </cell>
          <cell r="H798">
            <v>616722</v>
          </cell>
        </row>
        <row r="799">
          <cell r="A799">
            <v>520530</v>
          </cell>
          <cell r="B799" t="str">
            <v>GO</v>
          </cell>
          <cell r="C799" t="str">
            <v>CAVALCANTE</v>
          </cell>
          <cell r="D799" t="str">
            <v>520530</v>
          </cell>
          <cell r="E799">
            <v>436</v>
          </cell>
          <cell r="F799">
            <v>21478953</v>
          </cell>
          <cell r="G799">
            <v>3461</v>
          </cell>
          <cell r="H799">
            <v>16678618</v>
          </cell>
        </row>
        <row r="800">
          <cell r="A800">
            <v>520540</v>
          </cell>
          <cell r="B800" t="str">
            <v>GO</v>
          </cell>
          <cell r="C800" t="str">
            <v>CERES</v>
          </cell>
          <cell r="D800" t="str">
            <v>520540</v>
          </cell>
          <cell r="E800">
            <v>276888</v>
          </cell>
          <cell r="F800">
            <v>35290977</v>
          </cell>
          <cell r="G800">
            <v>176884</v>
          </cell>
          <cell r="H800">
            <v>24829936</v>
          </cell>
        </row>
        <row r="801">
          <cell r="A801">
            <v>520545</v>
          </cell>
          <cell r="B801" t="str">
            <v>GO</v>
          </cell>
          <cell r="C801" t="str">
            <v>CEZARINA</v>
          </cell>
          <cell r="D801" t="str">
            <v>520545</v>
          </cell>
          <cell r="E801">
            <v>28375</v>
          </cell>
          <cell r="F801">
            <v>21031431</v>
          </cell>
          <cell r="G801">
            <v>20912</v>
          </cell>
          <cell r="H801">
            <v>15744168</v>
          </cell>
        </row>
        <row r="802">
          <cell r="A802">
            <v>520547</v>
          </cell>
          <cell r="B802" t="str">
            <v>GO</v>
          </cell>
          <cell r="C802" t="str">
            <v>CHAPADÃO DO CÉU</v>
          </cell>
          <cell r="D802" t="str">
            <v>520547</v>
          </cell>
          <cell r="F802">
            <v>19615095</v>
          </cell>
          <cell r="H802">
            <v>14553135</v>
          </cell>
        </row>
        <row r="803">
          <cell r="A803">
            <v>520551</v>
          </cell>
          <cell r="B803" t="str">
            <v>GO</v>
          </cell>
          <cell r="C803" t="str">
            <v>COCALZINHO DE GOIÁS</v>
          </cell>
          <cell r="D803" t="str">
            <v>520551</v>
          </cell>
          <cell r="E803">
            <v>188798</v>
          </cell>
          <cell r="F803">
            <v>89688630</v>
          </cell>
          <cell r="G803">
            <v>164377</v>
          </cell>
          <cell r="H803">
            <v>71395832</v>
          </cell>
        </row>
        <row r="804">
          <cell r="A804">
            <v>520552</v>
          </cell>
          <cell r="B804" t="str">
            <v>GO</v>
          </cell>
          <cell r="C804" t="str">
            <v>COLINAS DO SUL</v>
          </cell>
          <cell r="D804" t="str">
            <v>520552</v>
          </cell>
          <cell r="F804">
            <v>974795</v>
          </cell>
          <cell r="H804">
            <v>723235</v>
          </cell>
        </row>
        <row r="805">
          <cell r="A805">
            <v>520570</v>
          </cell>
          <cell r="B805" t="str">
            <v>GO</v>
          </cell>
          <cell r="C805" t="str">
            <v>CÓRREGO DO OURO</v>
          </cell>
          <cell r="D805" t="str">
            <v>520570</v>
          </cell>
          <cell r="E805">
            <v>10443</v>
          </cell>
          <cell r="F805">
            <v>4782031</v>
          </cell>
          <cell r="G805">
            <v>6693</v>
          </cell>
          <cell r="H805">
            <v>3398503</v>
          </cell>
        </row>
        <row r="806">
          <cell r="A806">
            <v>520580</v>
          </cell>
          <cell r="B806" t="str">
            <v>GO</v>
          </cell>
          <cell r="C806" t="str">
            <v>CORUMBÁ DE GOIÁS</v>
          </cell>
          <cell r="D806" t="str">
            <v>520580</v>
          </cell>
          <cell r="E806">
            <v>69743</v>
          </cell>
          <cell r="F806">
            <v>57799839</v>
          </cell>
          <cell r="G806">
            <v>30192</v>
          </cell>
          <cell r="H806">
            <v>45898168</v>
          </cell>
        </row>
        <row r="807">
          <cell r="A807">
            <v>520590</v>
          </cell>
          <cell r="B807" t="str">
            <v>GO</v>
          </cell>
          <cell r="C807" t="str">
            <v>CORUMBAÍBA</v>
          </cell>
          <cell r="D807" t="str">
            <v>520590</v>
          </cell>
          <cell r="F807">
            <v>4271459</v>
          </cell>
          <cell r="H807">
            <v>3169147</v>
          </cell>
        </row>
        <row r="808">
          <cell r="A808">
            <v>520620</v>
          </cell>
          <cell r="B808" t="str">
            <v>GO</v>
          </cell>
          <cell r="C808" t="str">
            <v>CRISTALINA</v>
          </cell>
          <cell r="D808" t="str">
            <v>520620</v>
          </cell>
          <cell r="F808">
            <v>133028998</v>
          </cell>
          <cell r="H808">
            <v>98698934</v>
          </cell>
        </row>
        <row r="809">
          <cell r="A809">
            <v>520630</v>
          </cell>
          <cell r="B809" t="str">
            <v>GO</v>
          </cell>
          <cell r="C809" t="str">
            <v>CRISTIANÓPOLIS</v>
          </cell>
          <cell r="D809" t="str">
            <v>520630</v>
          </cell>
          <cell r="E809">
            <v>21749</v>
          </cell>
          <cell r="F809">
            <v>4978711</v>
          </cell>
          <cell r="G809">
            <v>24324</v>
          </cell>
          <cell r="H809">
            <v>4290998</v>
          </cell>
        </row>
        <row r="810">
          <cell r="A810">
            <v>520650</v>
          </cell>
          <cell r="B810" t="str">
            <v>GO</v>
          </cell>
          <cell r="C810" t="str">
            <v>CROMÍNIA</v>
          </cell>
          <cell r="D810" t="str">
            <v>520650</v>
          </cell>
          <cell r="E810">
            <v>14815</v>
          </cell>
          <cell r="F810">
            <v>3349471</v>
          </cell>
          <cell r="G810">
            <v>9665</v>
          </cell>
          <cell r="H810">
            <v>2195189</v>
          </cell>
        </row>
        <row r="811">
          <cell r="A811">
            <v>520660</v>
          </cell>
          <cell r="B811" t="str">
            <v>GO</v>
          </cell>
          <cell r="C811" t="str">
            <v>CUMARI</v>
          </cell>
          <cell r="D811" t="str">
            <v>520660</v>
          </cell>
          <cell r="F811">
            <v>4874068</v>
          </cell>
          <cell r="H811">
            <v>3616244</v>
          </cell>
        </row>
        <row r="812">
          <cell r="A812">
            <v>520680</v>
          </cell>
          <cell r="B812" t="str">
            <v>GO</v>
          </cell>
          <cell r="C812" t="str">
            <v>DAMOLÂNDIA</v>
          </cell>
          <cell r="D812" t="str">
            <v>520680</v>
          </cell>
          <cell r="E812">
            <v>24512</v>
          </cell>
          <cell r="F812">
            <v>8104507</v>
          </cell>
          <cell r="G812">
            <v>14900</v>
          </cell>
          <cell r="H812">
            <v>5659818</v>
          </cell>
        </row>
        <row r="813">
          <cell r="A813">
            <v>520690</v>
          </cell>
          <cell r="B813" t="str">
            <v>GO</v>
          </cell>
          <cell r="C813" t="str">
            <v>DAVINÓPOLIS</v>
          </cell>
          <cell r="D813" t="str">
            <v>520690</v>
          </cell>
          <cell r="F813">
            <v>6337392</v>
          </cell>
          <cell r="H813">
            <v>4701936</v>
          </cell>
        </row>
        <row r="814">
          <cell r="A814">
            <v>520710</v>
          </cell>
          <cell r="B814" t="str">
            <v>GO</v>
          </cell>
          <cell r="C814" t="str">
            <v>DIORAMA</v>
          </cell>
          <cell r="D814" t="str">
            <v>520710</v>
          </cell>
          <cell r="F814">
            <v>59458</v>
          </cell>
          <cell r="H814">
            <v>44114</v>
          </cell>
        </row>
        <row r="815">
          <cell r="A815">
            <v>520830</v>
          </cell>
          <cell r="B815" t="str">
            <v>GO</v>
          </cell>
          <cell r="C815" t="str">
            <v>DIVINÓPOLIS DE GOIÁS</v>
          </cell>
          <cell r="D815" t="str">
            <v>520830</v>
          </cell>
          <cell r="F815">
            <v>934185</v>
          </cell>
          <cell r="H815">
            <v>693105</v>
          </cell>
        </row>
        <row r="816">
          <cell r="A816">
            <v>520725</v>
          </cell>
          <cell r="B816" t="str">
            <v>GO</v>
          </cell>
          <cell r="C816" t="str">
            <v>DOVERLÂNDIA</v>
          </cell>
          <cell r="D816" t="str">
            <v>520725</v>
          </cell>
          <cell r="E816">
            <v>19481</v>
          </cell>
          <cell r="F816">
            <v>11357345</v>
          </cell>
          <cell r="G816">
            <v>16612</v>
          </cell>
          <cell r="H816">
            <v>8778451</v>
          </cell>
        </row>
        <row r="817">
          <cell r="A817">
            <v>520735</v>
          </cell>
          <cell r="B817" t="str">
            <v>GO</v>
          </cell>
          <cell r="C817" t="str">
            <v>EDEALINA</v>
          </cell>
          <cell r="D817" t="str">
            <v>520735</v>
          </cell>
          <cell r="F817">
            <v>6692714</v>
          </cell>
          <cell r="H817">
            <v>4965562</v>
          </cell>
        </row>
        <row r="818">
          <cell r="A818">
            <v>520740</v>
          </cell>
          <cell r="B818" t="str">
            <v>GO</v>
          </cell>
          <cell r="C818" t="str">
            <v>EDÉIA</v>
          </cell>
          <cell r="D818" t="str">
            <v>520740</v>
          </cell>
          <cell r="E818">
            <v>46385</v>
          </cell>
          <cell r="F818">
            <v>674157046</v>
          </cell>
          <cell r="G818">
            <v>39546</v>
          </cell>
          <cell r="H818">
            <v>502635968</v>
          </cell>
        </row>
        <row r="819">
          <cell r="A819">
            <v>520750</v>
          </cell>
          <cell r="B819" t="str">
            <v>GO</v>
          </cell>
          <cell r="C819" t="str">
            <v>ESTRELA DO NORTE</v>
          </cell>
          <cell r="D819" t="str">
            <v>520750</v>
          </cell>
          <cell r="F819">
            <v>713155</v>
          </cell>
          <cell r="H819">
            <v>529115</v>
          </cell>
        </row>
        <row r="820">
          <cell r="A820">
            <v>520753</v>
          </cell>
          <cell r="B820" t="str">
            <v>GO</v>
          </cell>
          <cell r="C820" t="str">
            <v>FAINA</v>
          </cell>
          <cell r="D820" t="str">
            <v>520753</v>
          </cell>
          <cell r="E820">
            <v>7448</v>
          </cell>
          <cell r="F820">
            <v>2117371</v>
          </cell>
          <cell r="G820">
            <v>5074</v>
          </cell>
          <cell r="H820">
            <v>1434530</v>
          </cell>
        </row>
        <row r="821">
          <cell r="A821">
            <v>520780</v>
          </cell>
          <cell r="B821" t="str">
            <v>GO</v>
          </cell>
          <cell r="C821" t="str">
            <v>FIRMINÓPOLIS</v>
          </cell>
          <cell r="D821" t="str">
            <v>520780</v>
          </cell>
          <cell r="E821">
            <v>104485</v>
          </cell>
          <cell r="F821">
            <v>11655089</v>
          </cell>
          <cell r="G821">
            <v>63774</v>
          </cell>
          <cell r="H821">
            <v>9435614</v>
          </cell>
        </row>
        <row r="822">
          <cell r="A822">
            <v>520790</v>
          </cell>
          <cell r="B822" t="str">
            <v>GO</v>
          </cell>
          <cell r="C822" t="str">
            <v>FLORES DE GOIÁS</v>
          </cell>
          <cell r="D822" t="str">
            <v>520790</v>
          </cell>
          <cell r="E822">
            <v>1210</v>
          </cell>
          <cell r="F822">
            <v>7797150</v>
          </cell>
          <cell r="H822">
            <v>6105916</v>
          </cell>
        </row>
        <row r="823">
          <cell r="A823">
            <v>520800</v>
          </cell>
          <cell r="B823" t="str">
            <v>GO</v>
          </cell>
          <cell r="C823" t="str">
            <v>FORMOSA</v>
          </cell>
          <cell r="D823" t="str">
            <v>520800</v>
          </cell>
          <cell r="E823">
            <v>43302</v>
          </cell>
          <cell r="F823">
            <v>94129669</v>
          </cell>
          <cell r="G823">
            <v>23319</v>
          </cell>
          <cell r="H823">
            <v>86187074</v>
          </cell>
        </row>
        <row r="824">
          <cell r="A824">
            <v>520810</v>
          </cell>
          <cell r="B824" t="str">
            <v>GO</v>
          </cell>
          <cell r="C824" t="str">
            <v>FORMOSO</v>
          </cell>
          <cell r="D824" t="str">
            <v>520810</v>
          </cell>
          <cell r="F824">
            <v>700352</v>
          </cell>
          <cell r="H824">
            <v>519616</v>
          </cell>
        </row>
        <row r="825">
          <cell r="A825">
            <v>520815</v>
          </cell>
          <cell r="B825" t="str">
            <v>GO</v>
          </cell>
          <cell r="C825" t="str">
            <v>GAMELEIRA DE GOIÁS</v>
          </cell>
          <cell r="D825" t="str">
            <v>520815</v>
          </cell>
          <cell r="E825">
            <v>26896</v>
          </cell>
          <cell r="F825">
            <v>37764062</v>
          </cell>
          <cell r="G825">
            <v>32774</v>
          </cell>
          <cell r="H825">
            <v>29234666</v>
          </cell>
        </row>
        <row r="826">
          <cell r="A826">
            <v>520840</v>
          </cell>
          <cell r="B826" t="str">
            <v>GO</v>
          </cell>
          <cell r="C826" t="str">
            <v>GOIANÁPOLIS</v>
          </cell>
          <cell r="D826" t="str">
            <v>520840</v>
          </cell>
          <cell r="E826">
            <v>59629</v>
          </cell>
          <cell r="F826">
            <v>9724848</v>
          </cell>
          <cell r="G826">
            <v>43048</v>
          </cell>
          <cell r="H826">
            <v>9892035</v>
          </cell>
        </row>
        <row r="827">
          <cell r="A827">
            <v>520850</v>
          </cell>
          <cell r="B827" t="str">
            <v>GO</v>
          </cell>
          <cell r="C827" t="str">
            <v>GOIANDIRA</v>
          </cell>
          <cell r="D827" t="str">
            <v>520850</v>
          </cell>
          <cell r="E827">
            <v>67304</v>
          </cell>
          <cell r="F827">
            <v>16768913</v>
          </cell>
          <cell r="G827">
            <v>47458</v>
          </cell>
          <cell r="H827">
            <v>12600845</v>
          </cell>
        </row>
        <row r="828">
          <cell r="A828">
            <v>520870</v>
          </cell>
          <cell r="B828" t="str">
            <v>GO</v>
          </cell>
          <cell r="C828" t="str">
            <v>GOIÂNIA</v>
          </cell>
          <cell r="D828" t="str">
            <v>520870</v>
          </cell>
          <cell r="F828">
            <v>780693</v>
          </cell>
          <cell r="H828">
            <v>578772</v>
          </cell>
        </row>
        <row r="829">
          <cell r="A829">
            <v>520880</v>
          </cell>
          <cell r="B829" t="str">
            <v>GO</v>
          </cell>
          <cell r="C829" t="str">
            <v>GOIANIRA</v>
          </cell>
          <cell r="D829" t="str">
            <v>520880</v>
          </cell>
          <cell r="E829">
            <v>111799</v>
          </cell>
          <cell r="F829">
            <v>22740504</v>
          </cell>
          <cell r="G829">
            <v>93467</v>
          </cell>
          <cell r="H829">
            <v>14910128</v>
          </cell>
        </row>
        <row r="830">
          <cell r="A830">
            <v>520890</v>
          </cell>
          <cell r="B830" t="str">
            <v>GO</v>
          </cell>
          <cell r="C830" t="str">
            <v>GOIÁS</v>
          </cell>
          <cell r="D830" t="str">
            <v>520890</v>
          </cell>
          <cell r="E830">
            <v>72688</v>
          </cell>
          <cell r="F830">
            <v>8330599</v>
          </cell>
          <cell r="G830">
            <v>32074</v>
          </cell>
          <cell r="H830">
            <v>5092272</v>
          </cell>
        </row>
        <row r="831">
          <cell r="A831">
            <v>520910</v>
          </cell>
          <cell r="B831" t="str">
            <v>GO</v>
          </cell>
          <cell r="C831" t="str">
            <v>GOIATUBA</v>
          </cell>
          <cell r="D831" t="str">
            <v>520910</v>
          </cell>
          <cell r="F831">
            <v>1048911133</v>
          </cell>
          <cell r="H831">
            <v>778224389</v>
          </cell>
        </row>
        <row r="832">
          <cell r="A832">
            <v>520915</v>
          </cell>
          <cell r="B832" t="str">
            <v>GO</v>
          </cell>
          <cell r="C832" t="str">
            <v>GOUVELÂNDIA</v>
          </cell>
          <cell r="D832" t="str">
            <v>520915</v>
          </cell>
          <cell r="F832">
            <v>5380143</v>
          </cell>
          <cell r="H832">
            <v>3991719</v>
          </cell>
        </row>
        <row r="833">
          <cell r="A833">
            <v>520929</v>
          </cell>
          <cell r="B833" t="str">
            <v>GO</v>
          </cell>
          <cell r="C833" t="str">
            <v>GUARAÍTA</v>
          </cell>
          <cell r="D833" t="str">
            <v>520929</v>
          </cell>
          <cell r="E833">
            <v>2603</v>
          </cell>
          <cell r="F833">
            <v>766774</v>
          </cell>
          <cell r="G833">
            <v>1617</v>
          </cell>
          <cell r="H833">
            <v>560941</v>
          </cell>
        </row>
        <row r="834">
          <cell r="A834">
            <v>520940</v>
          </cell>
          <cell r="B834" t="str">
            <v>GO</v>
          </cell>
          <cell r="C834" t="str">
            <v>GUARANI DE GOIÁS</v>
          </cell>
          <cell r="D834" t="str">
            <v>520940</v>
          </cell>
          <cell r="E834">
            <v>13</v>
          </cell>
          <cell r="F834">
            <v>42891940</v>
          </cell>
          <cell r="G834">
            <v>14</v>
          </cell>
          <cell r="H834">
            <v>31850221</v>
          </cell>
        </row>
        <row r="835">
          <cell r="A835">
            <v>520945</v>
          </cell>
          <cell r="B835" t="str">
            <v>GO</v>
          </cell>
          <cell r="C835" t="str">
            <v>GUARINOS</v>
          </cell>
          <cell r="D835" t="str">
            <v>520945</v>
          </cell>
          <cell r="E835">
            <v>1769</v>
          </cell>
          <cell r="F835">
            <v>4467151</v>
          </cell>
          <cell r="G835">
            <v>44486</v>
          </cell>
          <cell r="H835">
            <v>3695896</v>
          </cell>
        </row>
        <row r="836">
          <cell r="A836">
            <v>520960</v>
          </cell>
          <cell r="B836" t="str">
            <v>GO</v>
          </cell>
          <cell r="C836" t="str">
            <v>HEITORAÍ</v>
          </cell>
          <cell r="D836" t="str">
            <v>520960</v>
          </cell>
          <cell r="E836">
            <v>26938</v>
          </cell>
          <cell r="F836">
            <v>4538050</v>
          </cell>
          <cell r="G836">
            <v>16643</v>
          </cell>
          <cell r="H836">
            <v>3278237</v>
          </cell>
        </row>
        <row r="837">
          <cell r="A837">
            <v>520970</v>
          </cell>
          <cell r="B837" t="str">
            <v>GO</v>
          </cell>
          <cell r="C837" t="str">
            <v>HIDROLÂNDIA</v>
          </cell>
          <cell r="D837" t="str">
            <v>520970</v>
          </cell>
          <cell r="E837">
            <v>24378</v>
          </cell>
          <cell r="F837">
            <v>23057569</v>
          </cell>
          <cell r="G837">
            <v>19905</v>
          </cell>
          <cell r="H837">
            <v>17379143</v>
          </cell>
        </row>
        <row r="838">
          <cell r="A838">
            <v>520980</v>
          </cell>
          <cell r="B838" t="str">
            <v>GO</v>
          </cell>
          <cell r="C838" t="str">
            <v>HIDROLINA</v>
          </cell>
          <cell r="D838" t="str">
            <v>520980</v>
          </cell>
          <cell r="F838">
            <v>7210507</v>
          </cell>
          <cell r="H838">
            <v>5349731</v>
          </cell>
        </row>
        <row r="839">
          <cell r="A839">
            <v>520990</v>
          </cell>
          <cell r="B839" t="str">
            <v>GO</v>
          </cell>
          <cell r="C839" t="str">
            <v>IACIARA</v>
          </cell>
          <cell r="D839" t="str">
            <v>520990</v>
          </cell>
          <cell r="F839">
            <v>7735182</v>
          </cell>
          <cell r="H839">
            <v>5739006</v>
          </cell>
        </row>
        <row r="840">
          <cell r="A840">
            <v>520993</v>
          </cell>
          <cell r="B840" t="str">
            <v>GO</v>
          </cell>
          <cell r="C840" t="str">
            <v>INACIOLÂNDIA</v>
          </cell>
          <cell r="D840" t="str">
            <v>520993</v>
          </cell>
          <cell r="E840">
            <v>25601</v>
          </cell>
          <cell r="F840">
            <v>10270051</v>
          </cell>
          <cell r="G840">
            <v>28248</v>
          </cell>
          <cell r="H840">
            <v>7655091</v>
          </cell>
        </row>
        <row r="841">
          <cell r="A841">
            <v>521000</v>
          </cell>
          <cell r="B841" t="str">
            <v>GO</v>
          </cell>
          <cell r="C841" t="str">
            <v>INHUMAS</v>
          </cell>
          <cell r="D841" t="str">
            <v>521000</v>
          </cell>
          <cell r="F841">
            <v>124036624</v>
          </cell>
          <cell r="H841">
            <v>92025392</v>
          </cell>
        </row>
        <row r="842">
          <cell r="A842">
            <v>521010</v>
          </cell>
          <cell r="B842" t="str">
            <v>GO</v>
          </cell>
          <cell r="C842" t="str">
            <v>IPAMERI</v>
          </cell>
          <cell r="D842" t="str">
            <v>521010</v>
          </cell>
          <cell r="E842">
            <v>54052</v>
          </cell>
          <cell r="F842">
            <v>12866515</v>
          </cell>
          <cell r="G842">
            <v>34905</v>
          </cell>
          <cell r="H842">
            <v>8741628</v>
          </cell>
        </row>
        <row r="843">
          <cell r="A843">
            <v>521020</v>
          </cell>
          <cell r="B843" t="str">
            <v>GO</v>
          </cell>
          <cell r="C843" t="str">
            <v>IPORÁ</v>
          </cell>
          <cell r="D843" t="str">
            <v>521020</v>
          </cell>
          <cell r="E843">
            <v>58209</v>
          </cell>
          <cell r="F843">
            <v>45408896</v>
          </cell>
          <cell r="G843">
            <v>28679</v>
          </cell>
          <cell r="H843">
            <v>25468708</v>
          </cell>
        </row>
        <row r="844">
          <cell r="A844">
            <v>521030</v>
          </cell>
          <cell r="B844" t="str">
            <v>GO</v>
          </cell>
          <cell r="C844" t="str">
            <v>ISRAELÂNDIA</v>
          </cell>
          <cell r="D844" t="str">
            <v>521030</v>
          </cell>
          <cell r="E844">
            <v>656</v>
          </cell>
          <cell r="F844">
            <v>527651</v>
          </cell>
          <cell r="H844">
            <v>386837</v>
          </cell>
        </row>
        <row r="845">
          <cell r="A845">
            <v>521040</v>
          </cell>
          <cell r="B845" t="str">
            <v>GO</v>
          </cell>
          <cell r="C845" t="str">
            <v>ITABERAÍ</v>
          </cell>
          <cell r="D845" t="str">
            <v>521040</v>
          </cell>
          <cell r="F845">
            <v>5639458</v>
          </cell>
          <cell r="H845">
            <v>4184114</v>
          </cell>
        </row>
        <row r="846">
          <cell r="A846">
            <v>521056</v>
          </cell>
          <cell r="B846" t="str">
            <v>GO</v>
          </cell>
          <cell r="C846" t="str">
            <v>ITAGUARI</v>
          </cell>
          <cell r="D846" t="str">
            <v>521056</v>
          </cell>
          <cell r="E846">
            <v>13807</v>
          </cell>
          <cell r="F846">
            <v>1785753</v>
          </cell>
          <cell r="G846">
            <v>11166</v>
          </cell>
          <cell r="H846">
            <v>1367948</v>
          </cell>
        </row>
        <row r="847">
          <cell r="A847">
            <v>521060</v>
          </cell>
          <cell r="B847" t="str">
            <v>GO</v>
          </cell>
          <cell r="C847" t="str">
            <v>ITAGUARU</v>
          </cell>
          <cell r="D847" t="str">
            <v>521060</v>
          </cell>
          <cell r="E847">
            <v>10680</v>
          </cell>
          <cell r="F847">
            <v>7972685</v>
          </cell>
          <cell r="G847">
            <v>7820</v>
          </cell>
          <cell r="H847">
            <v>5864076</v>
          </cell>
        </row>
        <row r="848">
          <cell r="A848">
            <v>521080</v>
          </cell>
          <cell r="B848" t="str">
            <v>GO</v>
          </cell>
          <cell r="C848" t="str">
            <v>ITAJÁ</v>
          </cell>
          <cell r="D848" t="str">
            <v>521080</v>
          </cell>
          <cell r="E848">
            <v>2664</v>
          </cell>
          <cell r="F848">
            <v>93997792</v>
          </cell>
          <cell r="G848">
            <v>13898</v>
          </cell>
          <cell r="H848">
            <v>114736239</v>
          </cell>
        </row>
        <row r="849">
          <cell r="A849">
            <v>521100</v>
          </cell>
          <cell r="B849" t="str">
            <v>GO</v>
          </cell>
          <cell r="C849" t="str">
            <v>ITAPIRAPUÃ</v>
          </cell>
          <cell r="D849" t="str">
            <v>521100</v>
          </cell>
          <cell r="F849">
            <v>406007</v>
          </cell>
          <cell r="H849">
            <v>301231</v>
          </cell>
        </row>
        <row r="850">
          <cell r="A850">
            <v>521130</v>
          </cell>
          <cell r="B850" t="str">
            <v>GO</v>
          </cell>
          <cell r="C850" t="str">
            <v>ITARUMÃ</v>
          </cell>
          <cell r="D850" t="str">
            <v>521130</v>
          </cell>
          <cell r="F850">
            <v>4828870</v>
          </cell>
          <cell r="H850">
            <v>3582710</v>
          </cell>
        </row>
        <row r="851">
          <cell r="A851">
            <v>521140</v>
          </cell>
          <cell r="B851" t="str">
            <v>GO</v>
          </cell>
          <cell r="C851" t="str">
            <v>ITAUÇU</v>
          </cell>
          <cell r="D851" t="str">
            <v>521140</v>
          </cell>
          <cell r="E851">
            <v>5195</v>
          </cell>
          <cell r="F851">
            <v>32044444</v>
          </cell>
          <cell r="G851">
            <v>4154</v>
          </cell>
          <cell r="H851">
            <v>23684498</v>
          </cell>
        </row>
        <row r="852">
          <cell r="A852">
            <v>521150</v>
          </cell>
          <cell r="B852" t="str">
            <v>GO</v>
          </cell>
          <cell r="C852" t="str">
            <v>ITUMBIARA</v>
          </cell>
          <cell r="D852" t="str">
            <v>521150</v>
          </cell>
          <cell r="E852">
            <v>116141</v>
          </cell>
          <cell r="F852">
            <v>27234327</v>
          </cell>
          <cell r="G852">
            <v>77088</v>
          </cell>
          <cell r="H852">
            <v>18255008</v>
          </cell>
        </row>
        <row r="853">
          <cell r="A853">
            <v>521160</v>
          </cell>
          <cell r="B853" t="str">
            <v>GO</v>
          </cell>
          <cell r="C853" t="str">
            <v>IVOLÂNDIA</v>
          </cell>
          <cell r="D853" t="str">
            <v>521160</v>
          </cell>
          <cell r="F853">
            <v>1201343</v>
          </cell>
          <cell r="G853">
            <v>266</v>
          </cell>
          <cell r="H853">
            <v>942685</v>
          </cell>
        </row>
        <row r="854">
          <cell r="A854">
            <v>521170</v>
          </cell>
          <cell r="B854" t="str">
            <v>GO</v>
          </cell>
          <cell r="C854" t="str">
            <v>JANDAIA</v>
          </cell>
          <cell r="D854" t="str">
            <v>521170</v>
          </cell>
          <cell r="E854">
            <v>35411</v>
          </cell>
          <cell r="F854">
            <v>6872664</v>
          </cell>
          <cell r="G854">
            <v>33894</v>
          </cell>
          <cell r="H854">
            <v>5716525</v>
          </cell>
        </row>
        <row r="855">
          <cell r="A855">
            <v>521190</v>
          </cell>
          <cell r="B855" t="str">
            <v>GO</v>
          </cell>
          <cell r="C855" t="str">
            <v>JATAÍ</v>
          </cell>
          <cell r="D855" t="str">
            <v>521190</v>
          </cell>
          <cell r="E855">
            <v>929947</v>
          </cell>
          <cell r="F855">
            <v>80800671</v>
          </cell>
          <cell r="G855">
            <v>593070</v>
          </cell>
          <cell r="H855">
            <v>77692964</v>
          </cell>
        </row>
        <row r="856">
          <cell r="A856">
            <v>521200</v>
          </cell>
          <cell r="B856" t="str">
            <v>GO</v>
          </cell>
          <cell r="C856" t="str">
            <v>JAUPACI</v>
          </cell>
          <cell r="D856" t="str">
            <v>521200</v>
          </cell>
          <cell r="F856">
            <v>1066152</v>
          </cell>
          <cell r="H856">
            <v>791016</v>
          </cell>
        </row>
        <row r="857">
          <cell r="A857">
            <v>521210</v>
          </cell>
          <cell r="B857" t="str">
            <v>GO</v>
          </cell>
          <cell r="C857" t="str">
            <v>JOVIÂNIA</v>
          </cell>
          <cell r="D857" t="str">
            <v>521210</v>
          </cell>
          <cell r="F857">
            <v>4651333</v>
          </cell>
          <cell r="H857">
            <v>3450989</v>
          </cell>
        </row>
        <row r="858">
          <cell r="A858">
            <v>521220</v>
          </cell>
          <cell r="B858" t="str">
            <v>GO</v>
          </cell>
          <cell r="C858" t="str">
            <v>JUSSARA</v>
          </cell>
          <cell r="D858" t="str">
            <v>521220</v>
          </cell>
          <cell r="E858">
            <v>80088</v>
          </cell>
          <cell r="F858">
            <v>53801909</v>
          </cell>
          <cell r="G858">
            <v>51412</v>
          </cell>
          <cell r="H858">
            <v>40946231</v>
          </cell>
        </row>
        <row r="859">
          <cell r="A859">
            <v>521225</v>
          </cell>
          <cell r="B859" t="str">
            <v>GO</v>
          </cell>
          <cell r="C859" t="str">
            <v>LAGOA SANTA</v>
          </cell>
          <cell r="D859" t="str">
            <v>521225</v>
          </cell>
          <cell r="F859">
            <v>80680</v>
          </cell>
          <cell r="H859">
            <v>328028</v>
          </cell>
        </row>
        <row r="860">
          <cell r="A860">
            <v>521230</v>
          </cell>
          <cell r="B860" t="str">
            <v>GO</v>
          </cell>
          <cell r="C860" t="str">
            <v>LEOPOLDO DE BULHÕES</v>
          </cell>
          <cell r="D860" t="str">
            <v>521230</v>
          </cell>
          <cell r="F860">
            <v>7071472</v>
          </cell>
          <cell r="H860">
            <v>5246576</v>
          </cell>
        </row>
        <row r="861">
          <cell r="A861">
            <v>521250</v>
          </cell>
          <cell r="B861" t="str">
            <v>GO</v>
          </cell>
          <cell r="C861" t="str">
            <v>LUZIÂNIA</v>
          </cell>
          <cell r="D861" t="str">
            <v>521250</v>
          </cell>
          <cell r="F861">
            <v>20354662</v>
          </cell>
          <cell r="H861">
            <v>15101846</v>
          </cell>
        </row>
        <row r="862">
          <cell r="A862">
            <v>521270</v>
          </cell>
          <cell r="B862" t="str">
            <v>GO</v>
          </cell>
          <cell r="C862" t="str">
            <v>MAMBAÍ</v>
          </cell>
          <cell r="D862" t="str">
            <v>521270</v>
          </cell>
          <cell r="E862">
            <v>2228</v>
          </cell>
          <cell r="F862">
            <v>843864</v>
          </cell>
          <cell r="G862">
            <v>2532</v>
          </cell>
          <cell r="H862">
            <v>1578226</v>
          </cell>
        </row>
        <row r="863">
          <cell r="A863">
            <v>521280</v>
          </cell>
          <cell r="B863" t="str">
            <v>GO</v>
          </cell>
          <cell r="C863" t="str">
            <v>MARA ROSA</v>
          </cell>
          <cell r="D863" t="str">
            <v>521280</v>
          </cell>
          <cell r="E863">
            <v>42482</v>
          </cell>
          <cell r="F863">
            <v>8021834</v>
          </cell>
          <cell r="G863">
            <v>30884</v>
          </cell>
          <cell r="H863">
            <v>5838067</v>
          </cell>
        </row>
        <row r="864">
          <cell r="A864">
            <v>521300</v>
          </cell>
          <cell r="B864" t="str">
            <v>GO</v>
          </cell>
          <cell r="C864" t="str">
            <v>MAURILÂNDIA</v>
          </cell>
          <cell r="D864" t="str">
            <v>521300</v>
          </cell>
          <cell r="E864">
            <v>28983</v>
          </cell>
          <cell r="F864">
            <v>2899185</v>
          </cell>
          <cell r="G864">
            <v>19548</v>
          </cell>
          <cell r="H864">
            <v>2322260</v>
          </cell>
        </row>
        <row r="865">
          <cell r="A865">
            <v>521305</v>
          </cell>
          <cell r="B865" t="str">
            <v>GO</v>
          </cell>
          <cell r="C865" t="str">
            <v>MIMOSO DE GOIÁS</v>
          </cell>
          <cell r="D865" t="str">
            <v>521305</v>
          </cell>
          <cell r="E865">
            <v>6898</v>
          </cell>
          <cell r="F865">
            <v>12686473</v>
          </cell>
          <cell r="G865">
            <v>5615</v>
          </cell>
          <cell r="H865">
            <v>9443457</v>
          </cell>
        </row>
        <row r="866">
          <cell r="A866">
            <v>521308</v>
          </cell>
          <cell r="B866" t="str">
            <v>GO</v>
          </cell>
          <cell r="C866" t="str">
            <v>MINAÇU</v>
          </cell>
          <cell r="D866" t="str">
            <v>521308</v>
          </cell>
          <cell r="E866">
            <v>72604</v>
          </cell>
          <cell r="F866">
            <v>51614498</v>
          </cell>
          <cell r="G866">
            <v>36611</v>
          </cell>
          <cell r="H866">
            <v>39117375</v>
          </cell>
        </row>
        <row r="867">
          <cell r="A867">
            <v>521310</v>
          </cell>
          <cell r="B867" t="str">
            <v>GO</v>
          </cell>
          <cell r="C867" t="str">
            <v>MINEIROS</v>
          </cell>
          <cell r="D867" t="str">
            <v>521310</v>
          </cell>
          <cell r="F867">
            <v>121065235</v>
          </cell>
          <cell r="H867">
            <v>90217050</v>
          </cell>
        </row>
        <row r="868">
          <cell r="A868">
            <v>521340</v>
          </cell>
          <cell r="B868" t="str">
            <v>GO</v>
          </cell>
          <cell r="C868" t="str">
            <v>MOIPORÁ</v>
          </cell>
          <cell r="D868" t="str">
            <v>521340</v>
          </cell>
          <cell r="E868">
            <v>17825</v>
          </cell>
          <cell r="F868">
            <v>4291184</v>
          </cell>
          <cell r="G868">
            <v>7181</v>
          </cell>
          <cell r="H868">
            <v>3152608</v>
          </cell>
        </row>
        <row r="869">
          <cell r="A869">
            <v>521350</v>
          </cell>
          <cell r="B869" t="str">
            <v>GO</v>
          </cell>
          <cell r="C869" t="str">
            <v>MONTE ALEGRE DE GOIÁS</v>
          </cell>
          <cell r="D869" t="str">
            <v>521350</v>
          </cell>
          <cell r="F869">
            <v>128495</v>
          </cell>
          <cell r="H869">
            <v>95335</v>
          </cell>
        </row>
        <row r="870">
          <cell r="A870">
            <v>521375</v>
          </cell>
          <cell r="B870" t="str">
            <v>GO</v>
          </cell>
          <cell r="C870" t="str">
            <v>MONTIVIDIU</v>
          </cell>
          <cell r="D870" t="str">
            <v>521375</v>
          </cell>
          <cell r="E870">
            <v>34321</v>
          </cell>
          <cell r="F870">
            <v>6100376</v>
          </cell>
          <cell r="G870">
            <v>17423</v>
          </cell>
          <cell r="H870">
            <v>5562528</v>
          </cell>
        </row>
        <row r="871">
          <cell r="A871">
            <v>521377</v>
          </cell>
          <cell r="B871" t="str">
            <v>GO</v>
          </cell>
          <cell r="C871" t="str">
            <v>MONTIVIDIU DO NORTE</v>
          </cell>
          <cell r="D871" t="str">
            <v>521377</v>
          </cell>
          <cell r="E871">
            <v>715</v>
          </cell>
          <cell r="F871">
            <v>977908</v>
          </cell>
          <cell r="G871">
            <v>132</v>
          </cell>
          <cell r="H871">
            <v>783277</v>
          </cell>
        </row>
        <row r="872">
          <cell r="A872">
            <v>521380</v>
          </cell>
          <cell r="B872" t="str">
            <v>GO</v>
          </cell>
          <cell r="C872" t="str">
            <v>MORRINHOS</v>
          </cell>
          <cell r="D872" t="str">
            <v>521380</v>
          </cell>
          <cell r="F872">
            <v>34250567</v>
          </cell>
          <cell r="H872">
            <v>25411711</v>
          </cell>
        </row>
        <row r="873">
          <cell r="A873">
            <v>521390</v>
          </cell>
          <cell r="B873" t="str">
            <v>GO</v>
          </cell>
          <cell r="C873" t="str">
            <v>MOSSÂMEDES</v>
          </cell>
          <cell r="D873" t="str">
            <v>521390</v>
          </cell>
          <cell r="E873">
            <v>3662</v>
          </cell>
          <cell r="F873">
            <v>4437799</v>
          </cell>
          <cell r="G873">
            <v>3539</v>
          </cell>
          <cell r="H873">
            <v>3146803</v>
          </cell>
        </row>
        <row r="874">
          <cell r="A874">
            <v>521405</v>
          </cell>
          <cell r="B874" t="str">
            <v>GO</v>
          </cell>
          <cell r="C874" t="str">
            <v>MUNDO NOVO</v>
          </cell>
          <cell r="D874" t="str">
            <v>521405</v>
          </cell>
          <cell r="E874">
            <v>5912</v>
          </cell>
          <cell r="F874">
            <v>5593904</v>
          </cell>
          <cell r="G874">
            <v>4596</v>
          </cell>
          <cell r="H874">
            <v>4094316</v>
          </cell>
        </row>
        <row r="875">
          <cell r="A875">
            <v>521440</v>
          </cell>
          <cell r="B875" t="str">
            <v>GO</v>
          </cell>
          <cell r="C875" t="str">
            <v>NAZÁRIO</v>
          </cell>
          <cell r="D875" t="str">
            <v>521440</v>
          </cell>
          <cell r="F875">
            <v>5982566</v>
          </cell>
          <cell r="H875">
            <v>4438678</v>
          </cell>
        </row>
        <row r="876">
          <cell r="A876">
            <v>521450</v>
          </cell>
          <cell r="B876" t="str">
            <v>GO</v>
          </cell>
          <cell r="C876" t="str">
            <v>NERÓPOLIS</v>
          </cell>
          <cell r="D876" t="str">
            <v>521450</v>
          </cell>
          <cell r="F876">
            <v>720506464</v>
          </cell>
          <cell r="H876">
            <v>534569312</v>
          </cell>
        </row>
        <row r="877">
          <cell r="A877">
            <v>521460</v>
          </cell>
          <cell r="B877" t="str">
            <v>GO</v>
          </cell>
          <cell r="C877" t="str">
            <v>NIQUELÂNDIA</v>
          </cell>
          <cell r="D877" t="str">
            <v>521460</v>
          </cell>
          <cell r="F877">
            <v>8201422</v>
          </cell>
          <cell r="H877">
            <v>6084926</v>
          </cell>
        </row>
        <row r="878">
          <cell r="A878">
            <v>521470</v>
          </cell>
          <cell r="B878" t="str">
            <v>GO</v>
          </cell>
          <cell r="C878" t="str">
            <v>NOVA AMÉRICA</v>
          </cell>
          <cell r="D878" t="str">
            <v>521470</v>
          </cell>
          <cell r="F878">
            <v>1560013</v>
          </cell>
          <cell r="H878">
            <v>1157429</v>
          </cell>
        </row>
        <row r="879">
          <cell r="A879">
            <v>521487</v>
          </cell>
          <cell r="B879" t="str">
            <v>GO</v>
          </cell>
          <cell r="C879" t="str">
            <v>NOVA IGUAÇU DE GOIÁS</v>
          </cell>
          <cell r="D879" t="str">
            <v>521487</v>
          </cell>
          <cell r="E879">
            <v>324</v>
          </cell>
          <cell r="F879">
            <v>639267</v>
          </cell>
          <cell r="H879">
            <v>527919</v>
          </cell>
        </row>
        <row r="880">
          <cell r="A880">
            <v>521490</v>
          </cell>
          <cell r="B880" t="str">
            <v>GO</v>
          </cell>
          <cell r="C880" t="str">
            <v>NOVA ROMA</v>
          </cell>
          <cell r="D880" t="str">
            <v>521490</v>
          </cell>
          <cell r="E880">
            <v>6395</v>
          </cell>
          <cell r="F880">
            <v>4172350</v>
          </cell>
          <cell r="G880">
            <v>5349</v>
          </cell>
          <cell r="H880">
            <v>2924610</v>
          </cell>
        </row>
        <row r="881">
          <cell r="A881">
            <v>521500</v>
          </cell>
          <cell r="B881" t="str">
            <v>GO</v>
          </cell>
          <cell r="C881" t="str">
            <v>NOVA VENEZA</v>
          </cell>
          <cell r="D881" t="str">
            <v>521500</v>
          </cell>
          <cell r="F881">
            <v>293973</v>
          </cell>
          <cell r="H881">
            <v>218109</v>
          </cell>
        </row>
        <row r="882">
          <cell r="A882">
            <v>521520</v>
          </cell>
          <cell r="B882" t="str">
            <v>GO</v>
          </cell>
          <cell r="C882" t="str">
            <v>NOVO BRASIL</v>
          </cell>
          <cell r="D882" t="str">
            <v>521520</v>
          </cell>
          <cell r="E882">
            <v>7063</v>
          </cell>
          <cell r="F882">
            <v>1080940</v>
          </cell>
          <cell r="G882">
            <v>2619</v>
          </cell>
          <cell r="H882">
            <v>760601</v>
          </cell>
        </row>
        <row r="883">
          <cell r="A883">
            <v>521523</v>
          </cell>
          <cell r="B883" t="str">
            <v>GO</v>
          </cell>
          <cell r="C883" t="str">
            <v>NOVO GAMA</v>
          </cell>
          <cell r="D883" t="str">
            <v>521523</v>
          </cell>
          <cell r="E883">
            <v>318041</v>
          </cell>
          <cell r="F883">
            <v>172398429</v>
          </cell>
          <cell r="G883">
            <v>264314</v>
          </cell>
          <cell r="H883">
            <v>133833421</v>
          </cell>
        </row>
        <row r="884">
          <cell r="A884">
            <v>521525</v>
          </cell>
          <cell r="B884" t="str">
            <v>GO</v>
          </cell>
          <cell r="C884" t="str">
            <v>NOVO PLANALTO</v>
          </cell>
          <cell r="D884" t="str">
            <v>521525</v>
          </cell>
          <cell r="F884">
            <v>2182741</v>
          </cell>
          <cell r="H884">
            <v>1619453</v>
          </cell>
        </row>
        <row r="885">
          <cell r="A885">
            <v>521530</v>
          </cell>
          <cell r="B885" t="str">
            <v>GO</v>
          </cell>
          <cell r="C885" t="str">
            <v>ORIZONA</v>
          </cell>
          <cell r="D885" t="str">
            <v>521530</v>
          </cell>
          <cell r="E885">
            <v>5844</v>
          </cell>
          <cell r="F885">
            <v>32596142</v>
          </cell>
          <cell r="G885">
            <v>5701</v>
          </cell>
          <cell r="H885">
            <v>33011103</v>
          </cell>
        </row>
        <row r="886">
          <cell r="A886">
            <v>521550</v>
          </cell>
          <cell r="B886" t="str">
            <v>GO</v>
          </cell>
          <cell r="C886" t="str">
            <v>OUVIDOR</v>
          </cell>
          <cell r="D886" t="str">
            <v>521550</v>
          </cell>
          <cell r="E886">
            <v>54959</v>
          </cell>
          <cell r="F886">
            <v>8106674</v>
          </cell>
          <cell r="G886">
            <v>43468</v>
          </cell>
          <cell r="H886">
            <v>6248377</v>
          </cell>
        </row>
        <row r="887">
          <cell r="A887">
            <v>521560</v>
          </cell>
          <cell r="B887" t="str">
            <v>GO</v>
          </cell>
          <cell r="C887" t="str">
            <v>PADRE BERNARDO</v>
          </cell>
          <cell r="D887" t="str">
            <v>521560</v>
          </cell>
          <cell r="F887">
            <v>232159</v>
          </cell>
          <cell r="H887">
            <v>172247</v>
          </cell>
        </row>
        <row r="888">
          <cell r="A888">
            <v>521565</v>
          </cell>
          <cell r="B888" t="str">
            <v>GO</v>
          </cell>
          <cell r="C888" t="str">
            <v>PALESTINA DE GOIÁS</v>
          </cell>
          <cell r="D888" t="str">
            <v>521565</v>
          </cell>
          <cell r="F888">
            <v>3135340</v>
          </cell>
          <cell r="H888">
            <v>2326220</v>
          </cell>
        </row>
        <row r="889">
          <cell r="A889">
            <v>521580</v>
          </cell>
          <cell r="B889" t="str">
            <v>GO</v>
          </cell>
          <cell r="C889" t="str">
            <v>PALMELO</v>
          </cell>
          <cell r="D889" t="str">
            <v>521580</v>
          </cell>
          <cell r="E889">
            <v>27203</v>
          </cell>
          <cell r="F889">
            <v>5442964</v>
          </cell>
          <cell r="G889">
            <v>18101</v>
          </cell>
          <cell r="H889">
            <v>4406170</v>
          </cell>
        </row>
        <row r="890">
          <cell r="A890">
            <v>521590</v>
          </cell>
          <cell r="B890" t="str">
            <v>GO</v>
          </cell>
          <cell r="C890" t="str">
            <v>PALMINÓPOLIS</v>
          </cell>
          <cell r="D890" t="str">
            <v>521590</v>
          </cell>
          <cell r="E890">
            <v>2077</v>
          </cell>
          <cell r="F890">
            <v>1223023</v>
          </cell>
          <cell r="G890">
            <v>6231</v>
          </cell>
          <cell r="H890">
            <v>1733972</v>
          </cell>
        </row>
        <row r="891">
          <cell r="A891">
            <v>521600</v>
          </cell>
          <cell r="B891" t="str">
            <v>GO</v>
          </cell>
          <cell r="C891" t="str">
            <v>PANAMÁ</v>
          </cell>
          <cell r="D891" t="str">
            <v>521600</v>
          </cell>
          <cell r="E891">
            <v>58804</v>
          </cell>
          <cell r="F891">
            <v>6550967</v>
          </cell>
          <cell r="G891">
            <v>46252</v>
          </cell>
          <cell r="H891">
            <v>4832262</v>
          </cell>
        </row>
        <row r="892">
          <cell r="A892">
            <v>521640</v>
          </cell>
          <cell r="B892" t="str">
            <v>GO</v>
          </cell>
          <cell r="C892" t="str">
            <v>PARAÚNA</v>
          </cell>
          <cell r="D892" t="str">
            <v>521640</v>
          </cell>
          <cell r="E892">
            <v>92402</v>
          </cell>
          <cell r="F892">
            <v>36501454</v>
          </cell>
          <cell r="G892">
            <v>58695</v>
          </cell>
          <cell r="H892">
            <v>28696873</v>
          </cell>
        </row>
        <row r="893">
          <cell r="A893">
            <v>521645</v>
          </cell>
          <cell r="B893" t="str">
            <v>GO</v>
          </cell>
          <cell r="C893" t="str">
            <v>PEROLÂNDIA</v>
          </cell>
          <cell r="D893" t="str">
            <v>521645</v>
          </cell>
          <cell r="E893">
            <v>56264</v>
          </cell>
          <cell r="F893">
            <v>8871405</v>
          </cell>
          <cell r="G893">
            <v>26937</v>
          </cell>
          <cell r="H893">
            <v>7175410</v>
          </cell>
        </row>
        <row r="894">
          <cell r="A894">
            <v>521680</v>
          </cell>
          <cell r="B894" t="str">
            <v>GO</v>
          </cell>
          <cell r="C894" t="str">
            <v>PETROLINA DE GOIÁS</v>
          </cell>
          <cell r="D894" t="str">
            <v>521680</v>
          </cell>
          <cell r="E894">
            <v>48410</v>
          </cell>
          <cell r="F894">
            <v>9942353</v>
          </cell>
          <cell r="G894">
            <v>34140</v>
          </cell>
          <cell r="H894">
            <v>7299472</v>
          </cell>
        </row>
        <row r="895">
          <cell r="A895">
            <v>521690</v>
          </cell>
          <cell r="B895" t="str">
            <v>GO</v>
          </cell>
          <cell r="C895" t="str">
            <v>PILAR DE GOIÁS</v>
          </cell>
          <cell r="D895" t="str">
            <v>521690</v>
          </cell>
          <cell r="F895">
            <v>4745418</v>
          </cell>
          <cell r="H895">
            <v>3335490</v>
          </cell>
        </row>
        <row r="896">
          <cell r="A896">
            <v>521720</v>
          </cell>
          <cell r="B896" t="str">
            <v>GO</v>
          </cell>
          <cell r="C896" t="str">
            <v>PIRANHAS</v>
          </cell>
          <cell r="D896" t="str">
            <v>521720</v>
          </cell>
          <cell r="E896">
            <v>24725</v>
          </cell>
          <cell r="F896">
            <v>8140689</v>
          </cell>
          <cell r="G896">
            <v>11389</v>
          </cell>
          <cell r="H896">
            <v>5919436</v>
          </cell>
        </row>
        <row r="897">
          <cell r="A897">
            <v>521730</v>
          </cell>
          <cell r="B897" t="str">
            <v>GO</v>
          </cell>
          <cell r="C897" t="str">
            <v>PIRENÓPOLIS</v>
          </cell>
          <cell r="D897" t="str">
            <v>521730</v>
          </cell>
          <cell r="E897">
            <v>201516</v>
          </cell>
          <cell r="F897">
            <v>69490025</v>
          </cell>
          <cell r="G897">
            <v>166112</v>
          </cell>
          <cell r="H897">
            <v>50136639</v>
          </cell>
        </row>
        <row r="898">
          <cell r="A898">
            <v>521740</v>
          </cell>
          <cell r="B898" t="str">
            <v>GO</v>
          </cell>
          <cell r="C898" t="str">
            <v>PIRES DO RIO</v>
          </cell>
          <cell r="D898" t="str">
            <v>521740</v>
          </cell>
          <cell r="E898">
            <v>1712</v>
          </cell>
          <cell r="F898">
            <v>10077218</v>
          </cell>
          <cell r="G898">
            <v>5849</v>
          </cell>
          <cell r="H898">
            <v>4061317</v>
          </cell>
        </row>
        <row r="899">
          <cell r="A899">
            <v>521760</v>
          </cell>
          <cell r="B899" t="str">
            <v>GO</v>
          </cell>
          <cell r="C899" t="str">
            <v>PLANALTINA</v>
          </cell>
          <cell r="D899" t="str">
            <v>521760</v>
          </cell>
          <cell r="E899">
            <v>93142</v>
          </cell>
          <cell r="F899">
            <v>33091247</v>
          </cell>
          <cell r="G899">
            <v>20570</v>
          </cell>
          <cell r="H899">
            <v>24925128</v>
          </cell>
        </row>
        <row r="900">
          <cell r="A900">
            <v>521770</v>
          </cell>
          <cell r="B900" t="str">
            <v>GO</v>
          </cell>
          <cell r="C900" t="str">
            <v>PONTALINA</v>
          </cell>
          <cell r="D900" t="str">
            <v>521770</v>
          </cell>
          <cell r="E900">
            <v>44322</v>
          </cell>
          <cell r="F900">
            <v>5382976</v>
          </cell>
          <cell r="G900">
            <v>39910</v>
          </cell>
          <cell r="H900">
            <v>4469004</v>
          </cell>
        </row>
        <row r="901">
          <cell r="A901">
            <v>521800</v>
          </cell>
          <cell r="B901" t="str">
            <v>GO</v>
          </cell>
          <cell r="C901" t="str">
            <v>PORANGATU</v>
          </cell>
          <cell r="D901" t="str">
            <v>521800</v>
          </cell>
          <cell r="E901">
            <v>47624</v>
          </cell>
          <cell r="F901">
            <v>10221892</v>
          </cell>
          <cell r="G901">
            <v>31606</v>
          </cell>
          <cell r="H901">
            <v>7154873</v>
          </cell>
        </row>
        <row r="902">
          <cell r="A902">
            <v>521805</v>
          </cell>
          <cell r="B902" t="str">
            <v>GO</v>
          </cell>
          <cell r="C902" t="str">
            <v>PORTEIRÃO</v>
          </cell>
          <cell r="D902" t="str">
            <v>521805</v>
          </cell>
          <cell r="F902">
            <v>9651478</v>
          </cell>
          <cell r="H902">
            <v>7160774</v>
          </cell>
        </row>
        <row r="903">
          <cell r="A903">
            <v>521810</v>
          </cell>
          <cell r="B903" t="str">
            <v>GO</v>
          </cell>
          <cell r="C903" t="str">
            <v>PORTELÂNDIA</v>
          </cell>
          <cell r="D903" t="str">
            <v>521810</v>
          </cell>
          <cell r="E903">
            <v>14750</v>
          </cell>
          <cell r="F903">
            <v>18342578</v>
          </cell>
          <cell r="G903">
            <v>13863</v>
          </cell>
          <cell r="H903">
            <v>14973634</v>
          </cell>
        </row>
        <row r="904">
          <cell r="A904">
            <v>521830</v>
          </cell>
          <cell r="B904" t="str">
            <v>GO</v>
          </cell>
          <cell r="C904" t="str">
            <v>POSSE</v>
          </cell>
          <cell r="D904" t="str">
            <v>521830</v>
          </cell>
          <cell r="E904">
            <v>44882</v>
          </cell>
          <cell r="F904">
            <v>23855310</v>
          </cell>
          <cell r="G904">
            <v>28665</v>
          </cell>
          <cell r="H904">
            <v>16481570</v>
          </cell>
        </row>
        <row r="905">
          <cell r="A905">
            <v>521860</v>
          </cell>
          <cell r="B905" t="str">
            <v>GO</v>
          </cell>
          <cell r="C905" t="str">
            <v>RIALMA</v>
          </cell>
          <cell r="D905" t="str">
            <v>521860</v>
          </cell>
          <cell r="E905">
            <v>4712</v>
          </cell>
          <cell r="F905">
            <v>47694260</v>
          </cell>
          <cell r="H905">
            <v>30983965</v>
          </cell>
        </row>
        <row r="906">
          <cell r="A906">
            <v>521878</v>
          </cell>
          <cell r="B906" t="str">
            <v>GO</v>
          </cell>
          <cell r="C906" t="str">
            <v>RIO QUENTE</v>
          </cell>
          <cell r="D906" t="str">
            <v>521878</v>
          </cell>
          <cell r="F906">
            <v>9825977</v>
          </cell>
          <cell r="H906">
            <v>7290241</v>
          </cell>
        </row>
        <row r="907">
          <cell r="A907">
            <v>521880</v>
          </cell>
          <cell r="B907" t="str">
            <v>GO</v>
          </cell>
          <cell r="C907" t="str">
            <v>RIO VERDE</v>
          </cell>
          <cell r="D907" t="str">
            <v>521880</v>
          </cell>
          <cell r="F907">
            <v>298996829</v>
          </cell>
          <cell r="H907">
            <v>221836357</v>
          </cell>
        </row>
        <row r="908">
          <cell r="A908">
            <v>521900</v>
          </cell>
          <cell r="B908" t="str">
            <v>GO</v>
          </cell>
          <cell r="C908" t="str">
            <v>SANCLERLÂNDIA</v>
          </cell>
          <cell r="D908" t="str">
            <v>521900</v>
          </cell>
          <cell r="F908">
            <v>4901650</v>
          </cell>
          <cell r="H908">
            <v>3635840</v>
          </cell>
        </row>
        <row r="909">
          <cell r="A909">
            <v>521910</v>
          </cell>
          <cell r="B909" t="str">
            <v>GO</v>
          </cell>
          <cell r="C909" t="str">
            <v>SANTA BÁRBARA DE GOIÁS</v>
          </cell>
          <cell r="D909" t="str">
            <v>521910</v>
          </cell>
          <cell r="F909">
            <v>7811659</v>
          </cell>
          <cell r="H909">
            <v>5795747</v>
          </cell>
        </row>
        <row r="910">
          <cell r="A910">
            <v>521920</v>
          </cell>
          <cell r="B910" t="str">
            <v>GO</v>
          </cell>
          <cell r="C910" t="str">
            <v>SANTA CRUZ DE GOIÁS</v>
          </cell>
          <cell r="D910" t="str">
            <v>521920</v>
          </cell>
          <cell r="E910">
            <v>9964</v>
          </cell>
          <cell r="F910">
            <v>3543102</v>
          </cell>
          <cell r="G910">
            <v>3402</v>
          </cell>
          <cell r="H910">
            <v>2781231</v>
          </cell>
        </row>
        <row r="911">
          <cell r="A911">
            <v>521925</v>
          </cell>
          <cell r="B911" t="str">
            <v>GO</v>
          </cell>
          <cell r="C911" t="str">
            <v>SANTA FÉ DE GOIÁS</v>
          </cell>
          <cell r="D911" t="str">
            <v>521925</v>
          </cell>
          <cell r="F911">
            <v>554404</v>
          </cell>
          <cell r="H911">
            <v>411332</v>
          </cell>
        </row>
        <row r="912">
          <cell r="A912">
            <v>521930</v>
          </cell>
          <cell r="B912" t="str">
            <v>GO</v>
          </cell>
          <cell r="C912" t="str">
            <v>SANTA HELENA DE GOIÁS</v>
          </cell>
          <cell r="D912" t="str">
            <v>521930</v>
          </cell>
          <cell r="E912">
            <v>179925</v>
          </cell>
          <cell r="F912">
            <v>393610743</v>
          </cell>
          <cell r="G912">
            <v>114079</v>
          </cell>
          <cell r="H912">
            <v>291110263</v>
          </cell>
        </row>
        <row r="913">
          <cell r="A913">
            <v>521940</v>
          </cell>
          <cell r="B913" t="str">
            <v>GO</v>
          </cell>
          <cell r="C913" t="str">
            <v>SANTA RITA DO ARAGUAIA</v>
          </cell>
          <cell r="D913" t="str">
            <v>521940</v>
          </cell>
          <cell r="E913">
            <v>25113</v>
          </cell>
          <cell r="F913">
            <v>8325408</v>
          </cell>
          <cell r="G913">
            <v>19699</v>
          </cell>
          <cell r="H913">
            <v>5826882</v>
          </cell>
        </row>
        <row r="914">
          <cell r="A914">
            <v>521945</v>
          </cell>
          <cell r="B914" t="str">
            <v>GO</v>
          </cell>
          <cell r="C914" t="str">
            <v>SANTA RITA DO NOVO DESTINO</v>
          </cell>
          <cell r="D914" t="str">
            <v>521945</v>
          </cell>
          <cell r="F914">
            <v>4635120</v>
          </cell>
          <cell r="H914">
            <v>3438960</v>
          </cell>
        </row>
        <row r="915">
          <cell r="A915">
            <v>521950</v>
          </cell>
          <cell r="B915" t="str">
            <v>GO</v>
          </cell>
          <cell r="C915" t="str">
            <v>SANTA ROSA DE GOIÁS</v>
          </cell>
          <cell r="D915" t="str">
            <v>521950</v>
          </cell>
          <cell r="F915">
            <v>2634287</v>
          </cell>
          <cell r="H915">
            <v>1954471</v>
          </cell>
        </row>
        <row r="916">
          <cell r="A916">
            <v>521960</v>
          </cell>
          <cell r="B916" t="str">
            <v>GO</v>
          </cell>
          <cell r="C916" t="str">
            <v>SANTA TEREZA DE GOIÁS</v>
          </cell>
          <cell r="D916" t="str">
            <v>521960</v>
          </cell>
          <cell r="E916">
            <v>1781</v>
          </cell>
          <cell r="F916">
            <v>5247257</v>
          </cell>
          <cell r="G916">
            <v>706</v>
          </cell>
          <cell r="H916">
            <v>5069983</v>
          </cell>
        </row>
        <row r="917">
          <cell r="A917">
            <v>521970</v>
          </cell>
          <cell r="B917" t="str">
            <v>GO</v>
          </cell>
          <cell r="C917" t="str">
            <v>SANTA TEREZINHA DE GOIÁS</v>
          </cell>
          <cell r="D917" t="str">
            <v>521970</v>
          </cell>
          <cell r="F917">
            <v>435364</v>
          </cell>
          <cell r="H917">
            <v>323012</v>
          </cell>
        </row>
        <row r="918">
          <cell r="A918">
            <v>521971</v>
          </cell>
          <cell r="B918" t="str">
            <v>GO</v>
          </cell>
          <cell r="C918" t="str">
            <v>SANTO ANTÔNIO DA BARRA</v>
          </cell>
          <cell r="D918" t="str">
            <v>521971</v>
          </cell>
          <cell r="E918">
            <v>41441</v>
          </cell>
          <cell r="F918">
            <v>3109503</v>
          </cell>
          <cell r="G918">
            <v>25379</v>
          </cell>
          <cell r="H918">
            <v>1613100</v>
          </cell>
        </row>
        <row r="919">
          <cell r="A919">
            <v>521973</v>
          </cell>
          <cell r="B919" t="str">
            <v>GO</v>
          </cell>
          <cell r="C919" t="str">
            <v>SANTO ANTÔNIO DE GOIÁS</v>
          </cell>
          <cell r="D919" t="str">
            <v>521973</v>
          </cell>
          <cell r="F919">
            <v>526845</v>
          </cell>
          <cell r="H919">
            <v>390885</v>
          </cell>
        </row>
        <row r="920">
          <cell r="A920">
            <v>521975</v>
          </cell>
          <cell r="B920" t="str">
            <v>GO</v>
          </cell>
          <cell r="C920" t="str">
            <v>SANTO ANTÔNIO DO DESCOBERTO</v>
          </cell>
          <cell r="D920" t="str">
            <v>521975</v>
          </cell>
          <cell r="F920">
            <v>53265719</v>
          </cell>
          <cell r="H920">
            <v>39519727</v>
          </cell>
        </row>
        <row r="921">
          <cell r="A921">
            <v>521980</v>
          </cell>
          <cell r="B921" t="str">
            <v>GO</v>
          </cell>
          <cell r="C921" t="str">
            <v>SÃO DOMINGOS</v>
          </cell>
          <cell r="D921" t="str">
            <v>521980</v>
          </cell>
          <cell r="E921">
            <v>2009</v>
          </cell>
          <cell r="F921">
            <v>1857217</v>
          </cell>
          <cell r="G921">
            <v>1293</v>
          </cell>
          <cell r="H921">
            <v>1052454</v>
          </cell>
        </row>
        <row r="922">
          <cell r="A922">
            <v>521990</v>
          </cell>
          <cell r="B922" t="str">
            <v>GO</v>
          </cell>
          <cell r="C922" t="str">
            <v>SÃO FRANCISCO DE GOIÁS</v>
          </cell>
          <cell r="D922" t="str">
            <v>521990</v>
          </cell>
          <cell r="E922">
            <v>27621</v>
          </cell>
          <cell r="F922">
            <v>3977794</v>
          </cell>
          <cell r="G922">
            <v>17291</v>
          </cell>
          <cell r="H922">
            <v>2821350</v>
          </cell>
        </row>
        <row r="923">
          <cell r="A923">
            <v>522000</v>
          </cell>
          <cell r="B923" t="str">
            <v>GO</v>
          </cell>
          <cell r="C923" t="str">
            <v>SÃO JOÃO D'ALIANÇA</v>
          </cell>
          <cell r="D923" t="str">
            <v>522000</v>
          </cell>
          <cell r="E923">
            <v>61906</v>
          </cell>
          <cell r="F923">
            <v>9846095</v>
          </cell>
          <cell r="G923">
            <v>40413</v>
          </cell>
          <cell r="H923">
            <v>6625561</v>
          </cell>
        </row>
        <row r="924">
          <cell r="A924">
            <v>522005</v>
          </cell>
          <cell r="B924" t="str">
            <v>GO</v>
          </cell>
          <cell r="C924" t="str">
            <v>SÃO JOÃO DA PARAÚNA</v>
          </cell>
          <cell r="D924" t="str">
            <v>522005</v>
          </cell>
          <cell r="E924">
            <v>23649</v>
          </cell>
          <cell r="F924">
            <v>3073321</v>
          </cell>
          <cell r="G924">
            <v>11755</v>
          </cell>
          <cell r="H924">
            <v>1947575</v>
          </cell>
        </row>
        <row r="925">
          <cell r="A925">
            <v>522010</v>
          </cell>
          <cell r="B925" t="str">
            <v>GO</v>
          </cell>
          <cell r="C925" t="str">
            <v>SÃO LUÍS DE MONTES BELOS</v>
          </cell>
          <cell r="D925" t="str">
            <v>522010</v>
          </cell>
          <cell r="E925">
            <v>129518</v>
          </cell>
          <cell r="F925">
            <v>16717453</v>
          </cell>
          <cell r="G925">
            <v>84540</v>
          </cell>
          <cell r="H925">
            <v>11913797</v>
          </cell>
        </row>
        <row r="926">
          <cell r="A926">
            <v>522015</v>
          </cell>
          <cell r="B926" t="str">
            <v>GO</v>
          </cell>
          <cell r="C926" t="str">
            <v>SÃO LUÍZ DO NORTE</v>
          </cell>
          <cell r="D926" t="str">
            <v>522015</v>
          </cell>
          <cell r="F926">
            <v>1790035</v>
          </cell>
          <cell r="H926">
            <v>1322363</v>
          </cell>
        </row>
        <row r="927">
          <cell r="A927">
            <v>522020</v>
          </cell>
          <cell r="B927" t="str">
            <v>GO</v>
          </cell>
          <cell r="C927" t="str">
            <v>SÃO MIGUEL DO ARAGUAIA</v>
          </cell>
          <cell r="D927" t="str">
            <v>522020</v>
          </cell>
          <cell r="E927">
            <v>80753</v>
          </cell>
          <cell r="F927">
            <v>19081878</v>
          </cell>
          <cell r="G927">
            <v>60354</v>
          </cell>
          <cell r="H927">
            <v>13977897</v>
          </cell>
        </row>
        <row r="928">
          <cell r="A928">
            <v>522026</v>
          </cell>
          <cell r="B928" t="str">
            <v>GO</v>
          </cell>
          <cell r="C928" t="str">
            <v>SÃO MIGUEL DO PASSA QUATRO</v>
          </cell>
          <cell r="D928" t="str">
            <v>522026</v>
          </cell>
          <cell r="F928">
            <v>2230884</v>
          </cell>
          <cell r="H928">
            <v>1655172</v>
          </cell>
        </row>
        <row r="929">
          <cell r="A929">
            <v>522028</v>
          </cell>
          <cell r="B929" t="str">
            <v>GO</v>
          </cell>
          <cell r="C929" t="str">
            <v>SÃO PATRÍCIO</v>
          </cell>
          <cell r="D929" t="str">
            <v>522028</v>
          </cell>
          <cell r="F929">
            <v>474703</v>
          </cell>
          <cell r="H929">
            <v>341099</v>
          </cell>
        </row>
        <row r="930">
          <cell r="A930">
            <v>522040</v>
          </cell>
          <cell r="B930" t="str">
            <v>GO</v>
          </cell>
          <cell r="C930" t="str">
            <v>SÃO SIMÃO</v>
          </cell>
          <cell r="D930" t="str">
            <v>522040</v>
          </cell>
          <cell r="E930">
            <v>49977</v>
          </cell>
          <cell r="F930">
            <v>18184135</v>
          </cell>
          <cell r="G930">
            <v>24743</v>
          </cell>
          <cell r="H930">
            <v>14113458</v>
          </cell>
        </row>
        <row r="931">
          <cell r="A931">
            <v>522045</v>
          </cell>
          <cell r="B931" t="str">
            <v>GO</v>
          </cell>
          <cell r="C931" t="str">
            <v>SENADOR CANEDO</v>
          </cell>
          <cell r="D931" t="str">
            <v>522045</v>
          </cell>
          <cell r="F931">
            <v>126323037</v>
          </cell>
          <cell r="H931">
            <v>149489060</v>
          </cell>
        </row>
        <row r="932">
          <cell r="A932">
            <v>522050</v>
          </cell>
          <cell r="B932" t="str">
            <v>GO</v>
          </cell>
          <cell r="C932" t="str">
            <v>SERRANÓPOLIS</v>
          </cell>
          <cell r="D932" t="str">
            <v>522050</v>
          </cell>
          <cell r="F932">
            <v>172434214</v>
          </cell>
          <cell r="H932">
            <v>127786914</v>
          </cell>
        </row>
        <row r="933">
          <cell r="A933">
            <v>522060</v>
          </cell>
          <cell r="B933" t="str">
            <v>GO</v>
          </cell>
          <cell r="C933" t="str">
            <v>SILVÂNIA</v>
          </cell>
          <cell r="D933" t="str">
            <v>522060</v>
          </cell>
          <cell r="E933">
            <v>65400</v>
          </cell>
          <cell r="F933">
            <v>20164173</v>
          </cell>
          <cell r="H933">
            <v>14555169</v>
          </cell>
        </row>
        <row r="934">
          <cell r="A934">
            <v>522068</v>
          </cell>
          <cell r="B934" t="str">
            <v>GO</v>
          </cell>
          <cell r="C934" t="str">
            <v>SIMOLÂNDIA</v>
          </cell>
          <cell r="D934" t="str">
            <v>522068</v>
          </cell>
          <cell r="E934">
            <v>20815</v>
          </cell>
          <cell r="F934">
            <v>3336536</v>
          </cell>
          <cell r="G934">
            <v>11236</v>
          </cell>
          <cell r="H934">
            <v>2241718</v>
          </cell>
        </row>
        <row r="935">
          <cell r="A935">
            <v>522070</v>
          </cell>
          <cell r="B935" t="str">
            <v>GO</v>
          </cell>
          <cell r="C935" t="str">
            <v>SÍTIO D'ABADIA</v>
          </cell>
          <cell r="D935" t="str">
            <v>522070</v>
          </cell>
          <cell r="E935">
            <v>20016</v>
          </cell>
          <cell r="F935">
            <v>7832978</v>
          </cell>
          <cell r="G935">
            <v>26730</v>
          </cell>
          <cell r="H935">
            <v>5592240</v>
          </cell>
        </row>
        <row r="936">
          <cell r="A936">
            <v>522100</v>
          </cell>
          <cell r="B936" t="str">
            <v>GO</v>
          </cell>
          <cell r="C936" t="str">
            <v>TAQUARAL DE GOIÁS</v>
          </cell>
          <cell r="D936" t="str">
            <v>522100</v>
          </cell>
          <cell r="E936">
            <v>21748</v>
          </cell>
          <cell r="F936">
            <v>3295316</v>
          </cell>
          <cell r="G936">
            <v>7864</v>
          </cell>
          <cell r="H936">
            <v>2026057</v>
          </cell>
        </row>
        <row r="937">
          <cell r="A937">
            <v>522108</v>
          </cell>
          <cell r="B937" t="str">
            <v>GO</v>
          </cell>
          <cell r="C937" t="str">
            <v>TERESINA DE GOIÁS</v>
          </cell>
          <cell r="D937" t="str">
            <v>522108</v>
          </cell>
          <cell r="E937">
            <v>1181</v>
          </cell>
          <cell r="F937">
            <v>14130828</v>
          </cell>
          <cell r="G937">
            <v>3197</v>
          </cell>
          <cell r="H937">
            <v>10583046</v>
          </cell>
        </row>
        <row r="938">
          <cell r="A938">
            <v>522119</v>
          </cell>
          <cell r="B938" t="str">
            <v>GO</v>
          </cell>
          <cell r="C938" t="str">
            <v>TEREZÓPOLIS DE GOIÁS</v>
          </cell>
          <cell r="D938" t="str">
            <v>522119</v>
          </cell>
          <cell r="F938">
            <v>616346</v>
          </cell>
          <cell r="H938">
            <v>508506</v>
          </cell>
        </row>
        <row r="939">
          <cell r="A939">
            <v>522130</v>
          </cell>
          <cell r="B939" t="str">
            <v>GO</v>
          </cell>
          <cell r="C939" t="str">
            <v>TRÊS RANCHOS</v>
          </cell>
          <cell r="D939" t="str">
            <v>522130</v>
          </cell>
          <cell r="E939">
            <v>25705</v>
          </cell>
          <cell r="F939">
            <v>8964987</v>
          </cell>
          <cell r="G939">
            <v>16051</v>
          </cell>
          <cell r="H939">
            <v>6177323</v>
          </cell>
        </row>
        <row r="940">
          <cell r="A940">
            <v>522140</v>
          </cell>
          <cell r="B940" t="str">
            <v>GO</v>
          </cell>
          <cell r="C940" t="str">
            <v>TRINDADE</v>
          </cell>
          <cell r="D940" t="str">
            <v>522140</v>
          </cell>
          <cell r="E940">
            <v>729428</v>
          </cell>
          <cell r="F940">
            <v>97895824</v>
          </cell>
          <cell r="G940">
            <v>515974</v>
          </cell>
          <cell r="H940">
            <v>77152416</v>
          </cell>
        </row>
        <row r="941">
          <cell r="A941">
            <v>522145</v>
          </cell>
          <cell r="B941" t="str">
            <v>GO</v>
          </cell>
          <cell r="C941" t="str">
            <v>TROMBAS</v>
          </cell>
          <cell r="D941" t="str">
            <v>522145</v>
          </cell>
          <cell r="F941">
            <v>7161</v>
          </cell>
          <cell r="H941">
            <v>5313</v>
          </cell>
        </row>
        <row r="942">
          <cell r="A942">
            <v>522150</v>
          </cell>
          <cell r="B942" t="str">
            <v>GO</v>
          </cell>
          <cell r="C942" t="str">
            <v>TURVÂNIA</v>
          </cell>
          <cell r="D942" t="str">
            <v>522150</v>
          </cell>
          <cell r="E942">
            <v>57859</v>
          </cell>
          <cell r="F942">
            <v>20998364</v>
          </cell>
          <cell r="G942">
            <v>47867</v>
          </cell>
          <cell r="H942">
            <v>13607503</v>
          </cell>
        </row>
        <row r="943">
          <cell r="A943">
            <v>522155</v>
          </cell>
          <cell r="B943" t="str">
            <v>GO</v>
          </cell>
          <cell r="C943" t="str">
            <v>TURVELÂNDIA</v>
          </cell>
          <cell r="D943" t="str">
            <v>522155</v>
          </cell>
          <cell r="E943">
            <v>24782</v>
          </cell>
          <cell r="F943">
            <v>14834589</v>
          </cell>
          <cell r="G943">
            <v>12321</v>
          </cell>
          <cell r="H943">
            <v>10701673</v>
          </cell>
        </row>
        <row r="944">
          <cell r="A944">
            <v>522160</v>
          </cell>
          <cell r="B944" t="str">
            <v>GO</v>
          </cell>
          <cell r="C944" t="str">
            <v>URUAÇU</v>
          </cell>
          <cell r="D944" t="str">
            <v>522160</v>
          </cell>
          <cell r="E944">
            <v>91466</v>
          </cell>
          <cell r="F944">
            <v>11878717</v>
          </cell>
          <cell r="G944">
            <v>63219</v>
          </cell>
          <cell r="H944">
            <v>9477467</v>
          </cell>
        </row>
        <row r="945">
          <cell r="A945">
            <v>522170</v>
          </cell>
          <cell r="B945" t="str">
            <v>GO</v>
          </cell>
          <cell r="C945" t="str">
            <v>URUANA</v>
          </cell>
          <cell r="D945" t="str">
            <v>522170</v>
          </cell>
          <cell r="E945">
            <v>56254</v>
          </cell>
          <cell r="F945">
            <v>29223937</v>
          </cell>
          <cell r="G945">
            <v>48018</v>
          </cell>
          <cell r="H945">
            <v>22078384</v>
          </cell>
        </row>
        <row r="946">
          <cell r="A946">
            <v>522180</v>
          </cell>
          <cell r="B946" t="str">
            <v>GO</v>
          </cell>
          <cell r="C946" t="str">
            <v>URUTAÍ</v>
          </cell>
          <cell r="D946" t="str">
            <v>522180</v>
          </cell>
          <cell r="E946">
            <v>16013</v>
          </cell>
          <cell r="F946">
            <v>3815583</v>
          </cell>
          <cell r="G946">
            <v>9115</v>
          </cell>
          <cell r="H946">
            <v>3042499</v>
          </cell>
        </row>
        <row r="947">
          <cell r="A947">
            <v>522185</v>
          </cell>
          <cell r="B947" t="str">
            <v>GO</v>
          </cell>
          <cell r="C947" t="str">
            <v>VALPARAÍSO DE GOIÁS</v>
          </cell>
          <cell r="D947" t="str">
            <v>522185</v>
          </cell>
          <cell r="E947">
            <v>450855</v>
          </cell>
          <cell r="F947">
            <v>122807642</v>
          </cell>
          <cell r="G947">
            <v>371539</v>
          </cell>
          <cell r="H947">
            <v>109731675</v>
          </cell>
        </row>
        <row r="948">
          <cell r="A948">
            <v>522200</v>
          </cell>
          <cell r="B948" t="str">
            <v>GO</v>
          </cell>
          <cell r="C948" t="str">
            <v>VIANÓPOLIS</v>
          </cell>
          <cell r="D948" t="str">
            <v>522200</v>
          </cell>
          <cell r="E948">
            <v>62741</v>
          </cell>
          <cell r="F948">
            <v>20137184</v>
          </cell>
          <cell r="G948">
            <v>54842</v>
          </cell>
          <cell r="H948">
            <v>15441762</v>
          </cell>
        </row>
        <row r="949">
          <cell r="A949">
            <v>522220</v>
          </cell>
          <cell r="B949" t="str">
            <v>GO</v>
          </cell>
          <cell r="C949" t="str">
            <v>VILA BOA</v>
          </cell>
          <cell r="D949" t="str">
            <v>522220</v>
          </cell>
          <cell r="E949">
            <v>11733</v>
          </cell>
          <cell r="F949">
            <v>2932040</v>
          </cell>
          <cell r="G949">
            <v>3892</v>
          </cell>
          <cell r="H949">
            <v>2018256</v>
          </cell>
        </row>
        <row r="950">
          <cell r="A950">
            <v>210010</v>
          </cell>
          <cell r="B950" t="str">
            <v>MA</v>
          </cell>
          <cell r="C950" t="str">
            <v>AFONSO CUNHA</v>
          </cell>
          <cell r="D950" t="str">
            <v>210010</v>
          </cell>
          <cell r="F950">
            <v>2153012</v>
          </cell>
          <cell r="H950">
            <v>1597396</v>
          </cell>
        </row>
        <row r="951">
          <cell r="A951">
            <v>210040</v>
          </cell>
          <cell r="B951" t="str">
            <v>MA</v>
          </cell>
          <cell r="C951" t="str">
            <v>ALTAMIRA DO MARANHÃO</v>
          </cell>
          <cell r="D951" t="str">
            <v>210040</v>
          </cell>
          <cell r="F951">
            <v>2022874</v>
          </cell>
          <cell r="H951">
            <v>1500842</v>
          </cell>
        </row>
        <row r="952">
          <cell r="A952">
            <v>210043</v>
          </cell>
          <cell r="B952" t="str">
            <v>MA</v>
          </cell>
          <cell r="C952" t="str">
            <v>ALTO ALEGRE DO MARANHÃO</v>
          </cell>
          <cell r="D952" t="str">
            <v>210043</v>
          </cell>
          <cell r="F952">
            <v>4223781</v>
          </cell>
          <cell r="H952">
            <v>3133773</v>
          </cell>
        </row>
        <row r="953">
          <cell r="A953">
            <v>210047</v>
          </cell>
          <cell r="B953" t="str">
            <v>MA</v>
          </cell>
          <cell r="C953" t="str">
            <v>ALTO ALEGRE DO PINDARÉ</v>
          </cell>
          <cell r="D953" t="str">
            <v>210047</v>
          </cell>
          <cell r="E953">
            <v>7406</v>
          </cell>
          <cell r="F953">
            <v>20682886</v>
          </cell>
          <cell r="G953">
            <v>420</v>
          </cell>
          <cell r="H953">
            <v>14109125</v>
          </cell>
        </row>
        <row r="954">
          <cell r="A954">
            <v>210050</v>
          </cell>
          <cell r="B954" t="str">
            <v>MA</v>
          </cell>
          <cell r="C954" t="str">
            <v>ALTO PARNAÍBA</v>
          </cell>
          <cell r="D954" t="str">
            <v>210050</v>
          </cell>
          <cell r="E954">
            <v>28579</v>
          </cell>
          <cell r="F954">
            <v>1465598</v>
          </cell>
          <cell r="G954">
            <v>29088</v>
          </cell>
          <cell r="H954">
            <v>1987819</v>
          </cell>
        </row>
        <row r="955">
          <cell r="A955">
            <v>210060</v>
          </cell>
          <cell r="B955" t="str">
            <v>MA</v>
          </cell>
          <cell r="C955" t="str">
            <v>AMARANTE DO MARANHÃO</v>
          </cell>
          <cell r="D955" t="str">
            <v>210060</v>
          </cell>
          <cell r="F955">
            <v>2235813</v>
          </cell>
          <cell r="H955">
            <v>1658829</v>
          </cell>
        </row>
        <row r="956">
          <cell r="A956">
            <v>210080</v>
          </cell>
          <cell r="B956" t="str">
            <v>MA</v>
          </cell>
          <cell r="C956" t="str">
            <v>ANAPURUS</v>
          </cell>
          <cell r="D956" t="str">
            <v>210080</v>
          </cell>
          <cell r="F956">
            <v>2584997</v>
          </cell>
          <cell r="H956">
            <v>1917901</v>
          </cell>
        </row>
        <row r="957">
          <cell r="A957">
            <v>210095</v>
          </cell>
          <cell r="B957" t="str">
            <v>MA</v>
          </cell>
          <cell r="C957" t="str">
            <v>ARAME</v>
          </cell>
          <cell r="D957" t="str">
            <v>210095</v>
          </cell>
          <cell r="F957">
            <v>0</v>
          </cell>
          <cell r="H957">
            <v>0</v>
          </cell>
        </row>
        <row r="958">
          <cell r="A958">
            <v>210100</v>
          </cell>
          <cell r="B958" t="str">
            <v>MA</v>
          </cell>
          <cell r="C958" t="str">
            <v>ARARI</v>
          </cell>
          <cell r="D958" t="str">
            <v>210100</v>
          </cell>
          <cell r="E958">
            <v>27594</v>
          </cell>
          <cell r="F958">
            <v>53068342</v>
          </cell>
          <cell r="G958">
            <v>8132</v>
          </cell>
          <cell r="H958">
            <v>39830712</v>
          </cell>
        </row>
        <row r="959">
          <cell r="A959">
            <v>210135</v>
          </cell>
          <cell r="B959" t="str">
            <v>MA</v>
          </cell>
          <cell r="C959" t="str">
            <v>BACURITUBA</v>
          </cell>
          <cell r="D959" t="str">
            <v>210135</v>
          </cell>
          <cell r="F959">
            <v>11188985</v>
          </cell>
          <cell r="H959">
            <v>8301505</v>
          </cell>
        </row>
        <row r="960">
          <cell r="A960">
            <v>210140</v>
          </cell>
          <cell r="B960" t="str">
            <v>MA</v>
          </cell>
          <cell r="C960" t="str">
            <v>BALSAS</v>
          </cell>
          <cell r="D960" t="str">
            <v>210140</v>
          </cell>
          <cell r="E960">
            <v>40520</v>
          </cell>
          <cell r="F960">
            <v>15045085</v>
          </cell>
          <cell r="G960">
            <v>27306</v>
          </cell>
          <cell r="H960">
            <v>12223712</v>
          </cell>
        </row>
        <row r="961">
          <cell r="A961">
            <v>210177</v>
          </cell>
          <cell r="B961" t="str">
            <v>MA</v>
          </cell>
          <cell r="C961" t="str">
            <v>BELA VISTA DO MARANHÃO</v>
          </cell>
          <cell r="D961" t="str">
            <v>210177</v>
          </cell>
          <cell r="F961">
            <v>1704504</v>
          </cell>
          <cell r="H961">
            <v>1264632</v>
          </cell>
        </row>
        <row r="962">
          <cell r="A962">
            <v>210203</v>
          </cell>
          <cell r="B962" t="str">
            <v>MA</v>
          </cell>
          <cell r="C962" t="str">
            <v>BOM JESUS DAS SELVAS</v>
          </cell>
          <cell r="D962" t="str">
            <v>210203</v>
          </cell>
          <cell r="F962">
            <v>1151402</v>
          </cell>
          <cell r="H962">
            <v>854266</v>
          </cell>
        </row>
        <row r="963">
          <cell r="A963">
            <v>210207</v>
          </cell>
          <cell r="B963" t="str">
            <v>MA</v>
          </cell>
          <cell r="C963" t="str">
            <v>BOM LUGAR</v>
          </cell>
          <cell r="D963" t="str">
            <v>210207</v>
          </cell>
          <cell r="F963">
            <v>13702</v>
          </cell>
          <cell r="H963">
            <v>10166</v>
          </cell>
        </row>
        <row r="964">
          <cell r="A964">
            <v>210215</v>
          </cell>
          <cell r="B964" t="str">
            <v>MA</v>
          </cell>
          <cell r="C964" t="str">
            <v>BREJO DE AREIA</v>
          </cell>
          <cell r="D964" t="str">
            <v>210215</v>
          </cell>
          <cell r="E964">
            <v>12226</v>
          </cell>
          <cell r="F964">
            <v>7681391</v>
          </cell>
          <cell r="G964">
            <v>1598</v>
          </cell>
          <cell r="H964">
            <v>4802244</v>
          </cell>
        </row>
        <row r="965">
          <cell r="A965">
            <v>210232</v>
          </cell>
          <cell r="B965" t="str">
            <v>MA</v>
          </cell>
          <cell r="C965" t="str">
            <v>BURITICUPU</v>
          </cell>
          <cell r="D965" t="str">
            <v>210232</v>
          </cell>
          <cell r="F965">
            <v>4564719</v>
          </cell>
          <cell r="H965">
            <v>3386727</v>
          </cell>
        </row>
        <row r="966">
          <cell r="A966">
            <v>210240</v>
          </cell>
          <cell r="B966" t="str">
            <v>MA</v>
          </cell>
          <cell r="C966" t="str">
            <v>CAJAPIÓ</v>
          </cell>
          <cell r="D966" t="str">
            <v>210240</v>
          </cell>
          <cell r="F966">
            <v>1998478</v>
          </cell>
          <cell r="H966">
            <v>2552157</v>
          </cell>
        </row>
        <row r="967">
          <cell r="A967">
            <v>210255</v>
          </cell>
          <cell r="B967" t="str">
            <v>MA</v>
          </cell>
          <cell r="C967" t="str">
            <v>CAMPESTRE DO MARANHÃO</v>
          </cell>
          <cell r="D967" t="str">
            <v>210255</v>
          </cell>
          <cell r="F967">
            <v>219542</v>
          </cell>
          <cell r="H967">
            <v>162886</v>
          </cell>
        </row>
        <row r="968">
          <cell r="A968">
            <v>210270</v>
          </cell>
          <cell r="B968" t="str">
            <v>MA</v>
          </cell>
          <cell r="C968" t="str">
            <v>CANTANHEDE</v>
          </cell>
          <cell r="D968" t="str">
            <v>210270</v>
          </cell>
          <cell r="E968">
            <v>15538</v>
          </cell>
          <cell r="F968">
            <v>8976156</v>
          </cell>
          <cell r="G968">
            <v>16038</v>
          </cell>
          <cell r="H968">
            <v>6219663</v>
          </cell>
        </row>
        <row r="969">
          <cell r="A969">
            <v>210290</v>
          </cell>
          <cell r="B969" t="str">
            <v>MA</v>
          </cell>
          <cell r="C969" t="str">
            <v>CARUTAPERA</v>
          </cell>
          <cell r="D969" t="str">
            <v>210290</v>
          </cell>
          <cell r="F969">
            <v>57158916</v>
          </cell>
          <cell r="H969">
            <v>42408228</v>
          </cell>
        </row>
        <row r="970">
          <cell r="A970">
            <v>210300</v>
          </cell>
          <cell r="B970" t="str">
            <v>MA</v>
          </cell>
          <cell r="C970" t="str">
            <v>CAXIAS</v>
          </cell>
          <cell r="D970" t="str">
            <v>210300</v>
          </cell>
          <cell r="F970">
            <v>0</v>
          </cell>
          <cell r="H970">
            <v>0</v>
          </cell>
        </row>
        <row r="971">
          <cell r="A971">
            <v>210315</v>
          </cell>
          <cell r="B971" t="str">
            <v>MA</v>
          </cell>
          <cell r="C971" t="str">
            <v>CENTRO DO GUILHERME</v>
          </cell>
          <cell r="D971" t="str">
            <v>210315</v>
          </cell>
          <cell r="F971">
            <v>0</v>
          </cell>
          <cell r="H971">
            <v>0</v>
          </cell>
        </row>
        <row r="972">
          <cell r="A972">
            <v>210317</v>
          </cell>
          <cell r="B972" t="str">
            <v>MA</v>
          </cell>
          <cell r="C972" t="str">
            <v>CENTRO NOVO DO MARANHÃO</v>
          </cell>
          <cell r="D972" t="str">
            <v>210317</v>
          </cell>
          <cell r="F972">
            <v>1425907</v>
          </cell>
          <cell r="H972">
            <v>1057931</v>
          </cell>
        </row>
        <row r="973">
          <cell r="A973">
            <v>210320</v>
          </cell>
          <cell r="B973" t="str">
            <v>MA</v>
          </cell>
          <cell r="C973" t="str">
            <v>CHAPADINHA</v>
          </cell>
          <cell r="D973" t="str">
            <v>210320</v>
          </cell>
          <cell r="F973">
            <v>20043298</v>
          </cell>
          <cell r="H973">
            <v>14870834</v>
          </cell>
        </row>
        <row r="974">
          <cell r="A974">
            <v>210340</v>
          </cell>
          <cell r="B974" t="str">
            <v>MA</v>
          </cell>
          <cell r="C974" t="str">
            <v>COELHO NETO</v>
          </cell>
          <cell r="D974" t="str">
            <v>210340</v>
          </cell>
          <cell r="F974">
            <v>4211660</v>
          </cell>
          <cell r="H974">
            <v>3124780</v>
          </cell>
        </row>
        <row r="975">
          <cell r="A975">
            <v>210355</v>
          </cell>
          <cell r="B975" t="str">
            <v>MA</v>
          </cell>
          <cell r="C975" t="str">
            <v>CONCEIÇÃO DO LAGO-AÇU</v>
          </cell>
          <cell r="D975" t="str">
            <v>210355</v>
          </cell>
          <cell r="F975">
            <v>4319199</v>
          </cell>
          <cell r="H975">
            <v>3204567</v>
          </cell>
        </row>
        <row r="976">
          <cell r="A976">
            <v>210360</v>
          </cell>
          <cell r="B976" t="str">
            <v>MA</v>
          </cell>
          <cell r="C976" t="str">
            <v>COROATÁ</v>
          </cell>
          <cell r="D976" t="str">
            <v>210360</v>
          </cell>
          <cell r="E976">
            <v>24234</v>
          </cell>
          <cell r="F976">
            <v>4873758</v>
          </cell>
          <cell r="G976">
            <v>12984</v>
          </cell>
          <cell r="H976">
            <v>3609967</v>
          </cell>
        </row>
        <row r="977">
          <cell r="A977">
            <v>210375</v>
          </cell>
          <cell r="B977" t="str">
            <v>MA</v>
          </cell>
          <cell r="C977" t="str">
            <v>DAVINÓPOLIS</v>
          </cell>
          <cell r="D977" t="str">
            <v>210375</v>
          </cell>
          <cell r="E977">
            <v>23841</v>
          </cell>
          <cell r="F977">
            <v>2645334</v>
          </cell>
          <cell r="G977">
            <v>16750</v>
          </cell>
          <cell r="H977">
            <v>1859152</v>
          </cell>
        </row>
        <row r="978">
          <cell r="A978">
            <v>210390</v>
          </cell>
          <cell r="B978" t="str">
            <v>MA</v>
          </cell>
          <cell r="C978" t="str">
            <v>DUQUE BACELAR</v>
          </cell>
          <cell r="D978" t="str">
            <v>210390</v>
          </cell>
          <cell r="F978">
            <v>1589866</v>
          </cell>
          <cell r="H978">
            <v>1179578</v>
          </cell>
        </row>
        <row r="979">
          <cell r="A979">
            <v>210405</v>
          </cell>
          <cell r="B979" t="str">
            <v>MA</v>
          </cell>
          <cell r="C979" t="str">
            <v>ESTREITO</v>
          </cell>
          <cell r="D979" t="str">
            <v>210405</v>
          </cell>
          <cell r="F979">
            <v>20156975</v>
          </cell>
          <cell r="H979">
            <v>14955175</v>
          </cell>
        </row>
        <row r="980">
          <cell r="A980">
            <v>210407</v>
          </cell>
          <cell r="B980" t="str">
            <v>MA</v>
          </cell>
          <cell r="C980" t="str">
            <v>FEIRA NOVA DO MARANHÃO</v>
          </cell>
          <cell r="D980" t="str">
            <v>210407</v>
          </cell>
          <cell r="F980">
            <v>1306216</v>
          </cell>
          <cell r="H980">
            <v>969128</v>
          </cell>
        </row>
        <row r="981">
          <cell r="A981">
            <v>210409</v>
          </cell>
          <cell r="B981" t="str">
            <v>MA</v>
          </cell>
          <cell r="C981" t="str">
            <v>FORMOSA DA SERRA NEGRA</v>
          </cell>
          <cell r="D981" t="str">
            <v>210409</v>
          </cell>
          <cell r="F981">
            <v>11801266</v>
          </cell>
          <cell r="H981">
            <v>8755778</v>
          </cell>
        </row>
        <row r="982">
          <cell r="A982">
            <v>210420</v>
          </cell>
          <cell r="B982" t="str">
            <v>MA</v>
          </cell>
          <cell r="C982" t="str">
            <v>FORTUNA</v>
          </cell>
          <cell r="D982" t="str">
            <v>210420</v>
          </cell>
          <cell r="F982">
            <v>2765541</v>
          </cell>
          <cell r="H982">
            <v>2051853</v>
          </cell>
        </row>
        <row r="983">
          <cell r="A983">
            <v>210455</v>
          </cell>
          <cell r="B983" t="str">
            <v>MA</v>
          </cell>
          <cell r="C983" t="str">
            <v>GOVERNADOR EDISON LOBÃO</v>
          </cell>
          <cell r="D983" t="str">
            <v>210455</v>
          </cell>
          <cell r="F983">
            <v>11388129</v>
          </cell>
          <cell r="G983">
            <v>1</v>
          </cell>
          <cell r="H983">
            <v>8449246</v>
          </cell>
        </row>
        <row r="984">
          <cell r="A984">
            <v>210462</v>
          </cell>
          <cell r="B984" t="str">
            <v>MA</v>
          </cell>
          <cell r="C984" t="str">
            <v>GOVERNADOR LUIZ ROCHA</v>
          </cell>
          <cell r="D984" t="str">
            <v>210462</v>
          </cell>
          <cell r="F984">
            <v>46500</v>
          </cell>
          <cell r="H984">
            <v>34500</v>
          </cell>
        </row>
        <row r="985">
          <cell r="A985">
            <v>210480</v>
          </cell>
          <cell r="B985" t="str">
            <v>MA</v>
          </cell>
          <cell r="C985" t="str">
            <v>GRAJAÚ</v>
          </cell>
          <cell r="D985" t="str">
            <v>210480</v>
          </cell>
          <cell r="F985">
            <v>0</v>
          </cell>
          <cell r="H985">
            <v>0</v>
          </cell>
        </row>
        <row r="986">
          <cell r="A986">
            <v>210500</v>
          </cell>
          <cell r="B986" t="str">
            <v>MA</v>
          </cell>
          <cell r="C986" t="str">
            <v>HUMBERTO DE CAMPOS</v>
          </cell>
          <cell r="D986" t="str">
            <v>210500</v>
          </cell>
          <cell r="F986">
            <v>810712</v>
          </cell>
          <cell r="H986">
            <v>601496</v>
          </cell>
        </row>
        <row r="987">
          <cell r="A987">
            <v>210530</v>
          </cell>
          <cell r="B987" t="str">
            <v>MA</v>
          </cell>
          <cell r="C987" t="str">
            <v>IMPERATRIZ</v>
          </cell>
          <cell r="D987" t="str">
            <v>210530</v>
          </cell>
          <cell r="E987">
            <v>7891</v>
          </cell>
          <cell r="F987">
            <v>6000561</v>
          </cell>
          <cell r="G987">
            <v>9003</v>
          </cell>
          <cell r="H987">
            <v>3372278</v>
          </cell>
        </row>
        <row r="988">
          <cell r="A988">
            <v>210535</v>
          </cell>
          <cell r="B988" t="str">
            <v>MA</v>
          </cell>
          <cell r="C988" t="str">
            <v>ITAIPAVA DO GRAJAÚ</v>
          </cell>
          <cell r="D988" t="str">
            <v>210535</v>
          </cell>
          <cell r="F988">
            <v>1598050</v>
          </cell>
          <cell r="H988">
            <v>1185650</v>
          </cell>
        </row>
        <row r="989">
          <cell r="A989">
            <v>210550</v>
          </cell>
          <cell r="B989" t="str">
            <v>MA</v>
          </cell>
          <cell r="C989" t="str">
            <v>JOÃO LISBOA</v>
          </cell>
          <cell r="D989" t="str">
            <v>210550</v>
          </cell>
          <cell r="F989">
            <v>97588</v>
          </cell>
          <cell r="H989">
            <v>72404</v>
          </cell>
        </row>
        <row r="990">
          <cell r="A990">
            <v>210580</v>
          </cell>
          <cell r="B990" t="str">
            <v>MA</v>
          </cell>
          <cell r="C990" t="str">
            <v>LAGO DO JUNCO</v>
          </cell>
          <cell r="D990" t="str">
            <v>210580</v>
          </cell>
          <cell r="F990">
            <v>24803689</v>
          </cell>
          <cell r="H990">
            <v>18402737</v>
          </cell>
        </row>
        <row r="991">
          <cell r="A991">
            <v>210590</v>
          </cell>
          <cell r="B991" t="str">
            <v>MA</v>
          </cell>
          <cell r="C991" t="str">
            <v>LAGO VERDE</v>
          </cell>
          <cell r="D991" t="str">
            <v>210590</v>
          </cell>
          <cell r="F991">
            <v>1218020</v>
          </cell>
          <cell r="H991">
            <v>2658610</v>
          </cell>
        </row>
        <row r="992">
          <cell r="A992">
            <v>210592</v>
          </cell>
          <cell r="B992" t="str">
            <v>MA</v>
          </cell>
          <cell r="C992" t="str">
            <v>LAGOA DO MATO</v>
          </cell>
          <cell r="D992" t="str">
            <v>210592</v>
          </cell>
          <cell r="F992">
            <v>152210</v>
          </cell>
          <cell r="H992">
            <v>112930</v>
          </cell>
        </row>
        <row r="993">
          <cell r="A993">
            <v>210598</v>
          </cell>
          <cell r="B993" t="str">
            <v>MA</v>
          </cell>
          <cell r="C993" t="str">
            <v>LAJEADO NOVO</v>
          </cell>
          <cell r="D993" t="str">
            <v>210598</v>
          </cell>
          <cell r="F993">
            <v>1758206</v>
          </cell>
          <cell r="H993">
            <v>1312356</v>
          </cell>
        </row>
        <row r="994">
          <cell r="A994">
            <v>210610</v>
          </cell>
          <cell r="B994" t="str">
            <v>MA</v>
          </cell>
          <cell r="C994" t="str">
            <v>LORETO</v>
          </cell>
          <cell r="D994" t="str">
            <v>210610</v>
          </cell>
          <cell r="F994">
            <v>218550</v>
          </cell>
          <cell r="H994">
            <v>162150</v>
          </cell>
        </row>
        <row r="995">
          <cell r="A995">
            <v>210640</v>
          </cell>
          <cell r="B995" t="str">
            <v>MA</v>
          </cell>
          <cell r="C995" t="str">
            <v>MATA ROMA</v>
          </cell>
          <cell r="D995" t="str">
            <v>210640</v>
          </cell>
          <cell r="F995">
            <v>985397</v>
          </cell>
          <cell r="H995">
            <v>731101</v>
          </cell>
        </row>
        <row r="996">
          <cell r="A996">
            <v>210700</v>
          </cell>
          <cell r="B996" t="str">
            <v>MA</v>
          </cell>
          <cell r="C996" t="str">
            <v>MONTES ALTOS</v>
          </cell>
          <cell r="D996" t="str">
            <v>210700</v>
          </cell>
          <cell r="E996">
            <v>19850</v>
          </cell>
          <cell r="F996">
            <v>2258817</v>
          </cell>
          <cell r="G996">
            <v>21447</v>
          </cell>
          <cell r="H996">
            <v>1731009</v>
          </cell>
        </row>
        <row r="997">
          <cell r="A997">
            <v>210710</v>
          </cell>
          <cell r="B997" t="str">
            <v>MA</v>
          </cell>
          <cell r="C997" t="str">
            <v>MORROS</v>
          </cell>
          <cell r="D997" t="str">
            <v>210710</v>
          </cell>
          <cell r="F997">
            <v>7393872</v>
          </cell>
          <cell r="H997">
            <v>5485776</v>
          </cell>
        </row>
        <row r="998">
          <cell r="A998">
            <v>210725</v>
          </cell>
          <cell r="B998" t="str">
            <v>MA</v>
          </cell>
          <cell r="C998" t="str">
            <v>NOVA COLINAS</v>
          </cell>
          <cell r="D998" t="str">
            <v>210725</v>
          </cell>
          <cell r="E998">
            <v>16549</v>
          </cell>
          <cell r="F998">
            <v>6543611</v>
          </cell>
          <cell r="G998">
            <v>11117</v>
          </cell>
          <cell r="H998">
            <v>5100732</v>
          </cell>
        </row>
        <row r="999">
          <cell r="A999">
            <v>210735</v>
          </cell>
          <cell r="B999" t="str">
            <v>MA</v>
          </cell>
          <cell r="C999" t="str">
            <v>NOVA OLINDA DO MARANHÃO</v>
          </cell>
          <cell r="D999" t="str">
            <v>210735</v>
          </cell>
          <cell r="F999">
            <v>599664</v>
          </cell>
          <cell r="H999">
            <v>444912</v>
          </cell>
        </row>
        <row r="1000">
          <cell r="A1000">
            <v>210745</v>
          </cell>
          <cell r="B1000" t="str">
            <v>MA</v>
          </cell>
          <cell r="C1000" t="str">
            <v>OLINDA NOVA DO MARANHÃO</v>
          </cell>
          <cell r="D1000" t="str">
            <v>210745</v>
          </cell>
          <cell r="F1000">
            <v>3934086</v>
          </cell>
          <cell r="H1000">
            <v>2918838</v>
          </cell>
        </row>
        <row r="1001">
          <cell r="A1001">
            <v>210750</v>
          </cell>
          <cell r="B1001" t="str">
            <v>MA</v>
          </cell>
          <cell r="C1001" t="str">
            <v>PAÇO DO LUMIAR</v>
          </cell>
          <cell r="D1001" t="str">
            <v>210750</v>
          </cell>
          <cell r="F1001">
            <v>14026725</v>
          </cell>
          <cell r="H1001">
            <v>10406925</v>
          </cell>
        </row>
        <row r="1002">
          <cell r="A1002">
            <v>210805</v>
          </cell>
          <cell r="B1002" t="str">
            <v>MA</v>
          </cell>
          <cell r="C1002" t="str">
            <v>PAULINO NEVES</v>
          </cell>
          <cell r="D1002" t="str">
            <v>210805</v>
          </cell>
          <cell r="E1002">
            <v>21</v>
          </cell>
          <cell r="F1002">
            <v>96868</v>
          </cell>
          <cell r="H1002">
            <v>198720</v>
          </cell>
        </row>
        <row r="1003">
          <cell r="A1003">
            <v>210810</v>
          </cell>
          <cell r="B1003" t="str">
            <v>MA</v>
          </cell>
          <cell r="C1003" t="str">
            <v>PAULO RAMOS</v>
          </cell>
          <cell r="D1003" t="str">
            <v>210810</v>
          </cell>
          <cell r="E1003">
            <v>199</v>
          </cell>
          <cell r="F1003">
            <v>5779538</v>
          </cell>
          <cell r="G1003">
            <v>23</v>
          </cell>
          <cell r="H1003">
            <v>4220017</v>
          </cell>
        </row>
        <row r="1004">
          <cell r="A1004">
            <v>210820</v>
          </cell>
          <cell r="B1004" t="str">
            <v>MA</v>
          </cell>
          <cell r="C1004" t="str">
            <v>PEDREIRAS</v>
          </cell>
          <cell r="D1004" t="str">
            <v>210820</v>
          </cell>
          <cell r="F1004">
            <v>6230597</v>
          </cell>
          <cell r="H1004">
            <v>4622701</v>
          </cell>
        </row>
        <row r="1005">
          <cell r="A1005">
            <v>210845</v>
          </cell>
          <cell r="B1005" t="str">
            <v>MA</v>
          </cell>
          <cell r="C1005" t="str">
            <v>PERITORÓ</v>
          </cell>
          <cell r="D1005" t="str">
            <v>210845</v>
          </cell>
          <cell r="F1005">
            <v>1481800</v>
          </cell>
          <cell r="H1005">
            <v>1099400</v>
          </cell>
        </row>
        <row r="1006">
          <cell r="A1006">
            <v>210860</v>
          </cell>
          <cell r="B1006" t="str">
            <v>MA</v>
          </cell>
          <cell r="C1006" t="str">
            <v>PINHEIRO</v>
          </cell>
          <cell r="D1006" t="str">
            <v>210860</v>
          </cell>
          <cell r="F1006">
            <v>11395042</v>
          </cell>
          <cell r="H1006">
            <v>8454386</v>
          </cell>
        </row>
        <row r="1007">
          <cell r="A1007">
            <v>210880</v>
          </cell>
          <cell r="B1007" t="str">
            <v>MA</v>
          </cell>
          <cell r="C1007" t="str">
            <v>PIRAPEMAS</v>
          </cell>
          <cell r="D1007" t="str">
            <v>210880</v>
          </cell>
          <cell r="E1007">
            <v>78</v>
          </cell>
          <cell r="F1007">
            <v>1354750</v>
          </cell>
          <cell r="G1007">
            <v>47</v>
          </cell>
          <cell r="H1007">
            <v>1003586</v>
          </cell>
        </row>
        <row r="1008">
          <cell r="A1008">
            <v>210900</v>
          </cell>
          <cell r="B1008" t="str">
            <v>MA</v>
          </cell>
          <cell r="C1008" t="str">
            <v>PORTO FRANCO</v>
          </cell>
          <cell r="D1008" t="str">
            <v>210900</v>
          </cell>
          <cell r="F1008">
            <v>4724865</v>
          </cell>
          <cell r="H1008">
            <v>3505545</v>
          </cell>
        </row>
        <row r="1009">
          <cell r="A1009">
            <v>210950</v>
          </cell>
          <cell r="B1009" t="str">
            <v>MA</v>
          </cell>
          <cell r="C1009" t="str">
            <v>RIACHÃO</v>
          </cell>
          <cell r="D1009" t="str">
            <v>210950</v>
          </cell>
          <cell r="F1009">
            <v>3638377</v>
          </cell>
          <cell r="H1009">
            <v>2699441</v>
          </cell>
        </row>
        <row r="1010">
          <cell r="A1010">
            <v>210955</v>
          </cell>
          <cell r="B1010" t="str">
            <v>MA</v>
          </cell>
          <cell r="C1010" t="str">
            <v>RIBAMAR FIQUENE</v>
          </cell>
          <cell r="D1010" t="str">
            <v>210955</v>
          </cell>
          <cell r="F1010">
            <v>670096</v>
          </cell>
          <cell r="H1010">
            <v>497168</v>
          </cell>
        </row>
        <row r="1011">
          <cell r="A1011">
            <v>210975</v>
          </cell>
          <cell r="B1011" t="str">
            <v>MA</v>
          </cell>
          <cell r="C1011" t="str">
            <v>SANTA FILOMENA DO MARANHÃO</v>
          </cell>
          <cell r="D1011" t="str">
            <v>210975</v>
          </cell>
          <cell r="F1011">
            <v>709001</v>
          </cell>
          <cell r="H1011">
            <v>526033</v>
          </cell>
        </row>
        <row r="1012">
          <cell r="A1012">
            <v>211000</v>
          </cell>
          <cell r="B1012" t="str">
            <v>MA</v>
          </cell>
          <cell r="C1012" t="str">
            <v>SANTA LUZIA</v>
          </cell>
          <cell r="D1012" t="str">
            <v>211000</v>
          </cell>
          <cell r="E1012">
            <v>30</v>
          </cell>
          <cell r="F1012">
            <v>16337459</v>
          </cell>
          <cell r="H1012">
            <v>12121207</v>
          </cell>
        </row>
        <row r="1013">
          <cell r="A1013">
            <v>211023</v>
          </cell>
          <cell r="B1013" t="str">
            <v>MA</v>
          </cell>
          <cell r="C1013" t="str">
            <v>SANTANA DO MARANHÃO</v>
          </cell>
          <cell r="D1013" t="str">
            <v>211023</v>
          </cell>
          <cell r="E1013">
            <v>2726</v>
          </cell>
          <cell r="F1013">
            <v>1184076</v>
          </cell>
          <cell r="H1013">
            <v>948563</v>
          </cell>
        </row>
        <row r="1014">
          <cell r="A1014">
            <v>211040</v>
          </cell>
          <cell r="B1014" t="str">
            <v>MA</v>
          </cell>
          <cell r="C1014" t="str">
            <v>SÃO BENEDITO DO RIO PRETO</v>
          </cell>
          <cell r="D1014" t="str">
            <v>211040</v>
          </cell>
          <cell r="F1014">
            <v>544763</v>
          </cell>
          <cell r="H1014">
            <v>404179</v>
          </cell>
        </row>
        <row r="1015">
          <cell r="A1015">
            <v>211085</v>
          </cell>
          <cell r="B1015" t="str">
            <v>MA</v>
          </cell>
          <cell r="C1015" t="str">
            <v>SÃO FRANCISCO DO BREJÃO</v>
          </cell>
          <cell r="D1015" t="str">
            <v>211085</v>
          </cell>
          <cell r="F1015">
            <v>3127156</v>
          </cell>
          <cell r="H1015">
            <v>2320148</v>
          </cell>
        </row>
        <row r="1016">
          <cell r="A1016">
            <v>211102</v>
          </cell>
          <cell r="B1016" t="str">
            <v>MA</v>
          </cell>
          <cell r="C1016" t="str">
            <v>SÃO JOÃO DO CARÚ</v>
          </cell>
          <cell r="D1016" t="str">
            <v>211102</v>
          </cell>
          <cell r="F1016">
            <v>854422</v>
          </cell>
          <cell r="H1016">
            <v>633926</v>
          </cell>
        </row>
        <row r="1017">
          <cell r="A1017">
            <v>211120</v>
          </cell>
          <cell r="B1017" t="str">
            <v>MA</v>
          </cell>
          <cell r="C1017" t="str">
            <v>SÃO JOSÉ DE RIBAMAR</v>
          </cell>
          <cell r="D1017" t="str">
            <v>211120</v>
          </cell>
          <cell r="F1017">
            <v>35331661</v>
          </cell>
          <cell r="H1017">
            <v>17120159</v>
          </cell>
        </row>
        <row r="1018">
          <cell r="A1018">
            <v>211125</v>
          </cell>
          <cell r="B1018" t="str">
            <v>MA</v>
          </cell>
          <cell r="C1018" t="str">
            <v>SÃO JOSÉ DOS BASÍLIOS</v>
          </cell>
          <cell r="D1018" t="str">
            <v>211125</v>
          </cell>
          <cell r="E1018">
            <v>156</v>
          </cell>
          <cell r="F1018">
            <v>17649564</v>
          </cell>
          <cell r="G1018">
            <v>16633</v>
          </cell>
          <cell r="H1018">
            <v>13260245</v>
          </cell>
        </row>
        <row r="1019">
          <cell r="A1019">
            <v>211130</v>
          </cell>
          <cell r="B1019" t="str">
            <v>MA</v>
          </cell>
          <cell r="C1019" t="str">
            <v>SÃO LUÍS</v>
          </cell>
          <cell r="D1019" t="str">
            <v>211130</v>
          </cell>
          <cell r="F1019">
            <v>62527</v>
          </cell>
          <cell r="H1019">
            <v>46391</v>
          </cell>
        </row>
        <row r="1020">
          <cell r="A1020">
            <v>211153</v>
          </cell>
          <cell r="B1020" t="str">
            <v>MA</v>
          </cell>
          <cell r="C1020" t="str">
            <v>SÃO PEDRO DA ÁGUA BRANCA</v>
          </cell>
          <cell r="D1020" t="str">
            <v>211153</v>
          </cell>
          <cell r="F1020">
            <v>218271</v>
          </cell>
          <cell r="H1020">
            <v>161943</v>
          </cell>
        </row>
        <row r="1021">
          <cell r="A1021">
            <v>211157</v>
          </cell>
          <cell r="B1021" t="str">
            <v>MA</v>
          </cell>
          <cell r="C1021" t="str">
            <v>SÃO PEDRO DOS CRENTES</v>
          </cell>
          <cell r="D1021" t="str">
            <v>211157</v>
          </cell>
          <cell r="E1021">
            <v>13988</v>
          </cell>
          <cell r="F1021">
            <v>6957334</v>
          </cell>
          <cell r="G1021">
            <v>7268</v>
          </cell>
          <cell r="H1021">
            <v>5183912</v>
          </cell>
        </row>
        <row r="1022">
          <cell r="A1022">
            <v>211160</v>
          </cell>
          <cell r="B1022" t="str">
            <v>MA</v>
          </cell>
          <cell r="C1022" t="str">
            <v>SÃO RAIMUNDO DAS MANGABEIRAS</v>
          </cell>
          <cell r="D1022" t="str">
            <v>211160</v>
          </cell>
          <cell r="E1022">
            <v>24745</v>
          </cell>
          <cell r="F1022">
            <v>15847480</v>
          </cell>
          <cell r="G1022">
            <v>19722</v>
          </cell>
          <cell r="H1022">
            <v>11210314</v>
          </cell>
        </row>
        <row r="1023">
          <cell r="A1023">
            <v>211172</v>
          </cell>
          <cell r="B1023" t="str">
            <v>MA</v>
          </cell>
          <cell r="C1023" t="str">
            <v>SATUBINHA</v>
          </cell>
          <cell r="D1023" t="str">
            <v>211172</v>
          </cell>
          <cell r="E1023">
            <v>11726</v>
          </cell>
          <cell r="F1023">
            <v>3163231</v>
          </cell>
          <cell r="G1023">
            <v>8602</v>
          </cell>
          <cell r="H1023">
            <v>2186101</v>
          </cell>
        </row>
        <row r="1024">
          <cell r="A1024">
            <v>211180</v>
          </cell>
          <cell r="B1024" t="str">
            <v>MA</v>
          </cell>
          <cell r="C1024" t="str">
            <v>SÍTIO NOVO</v>
          </cell>
          <cell r="D1024" t="str">
            <v>211180</v>
          </cell>
          <cell r="F1024">
            <v>2305873</v>
          </cell>
          <cell r="H1024">
            <v>1710809</v>
          </cell>
        </row>
        <row r="1025">
          <cell r="A1025">
            <v>211227</v>
          </cell>
          <cell r="B1025" t="str">
            <v>MA</v>
          </cell>
          <cell r="C1025" t="str">
            <v>TUFILÂNDIA</v>
          </cell>
          <cell r="D1025" t="str">
            <v>211227</v>
          </cell>
          <cell r="F1025">
            <v>1480963</v>
          </cell>
          <cell r="H1025">
            <v>1098779</v>
          </cell>
        </row>
        <row r="1026">
          <cell r="A1026">
            <v>211250</v>
          </cell>
          <cell r="B1026" t="str">
            <v>MA</v>
          </cell>
          <cell r="C1026" t="str">
            <v>TUTÓIA</v>
          </cell>
          <cell r="D1026" t="str">
            <v>211250</v>
          </cell>
          <cell r="F1026">
            <v>764863</v>
          </cell>
          <cell r="H1026">
            <v>567479</v>
          </cell>
        </row>
        <row r="1027">
          <cell r="A1027">
            <v>211285</v>
          </cell>
          <cell r="B1027" t="str">
            <v>MA</v>
          </cell>
          <cell r="C1027" t="str">
            <v>VILA NOVA DOS MARTÍRIOS</v>
          </cell>
          <cell r="D1027" t="str">
            <v>211285</v>
          </cell>
          <cell r="E1027">
            <v>64</v>
          </cell>
          <cell r="F1027">
            <v>6143753</v>
          </cell>
          <cell r="G1027">
            <v>215</v>
          </cell>
          <cell r="H1027">
            <v>4552813</v>
          </cell>
        </row>
        <row r="1028">
          <cell r="A1028">
            <v>211400</v>
          </cell>
          <cell r="B1028" t="str">
            <v>MA</v>
          </cell>
          <cell r="C1028" t="str">
            <v>ZÉ DOCA</v>
          </cell>
          <cell r="D1028" t="str">
            <v>211400</v>
          </cell>
          <cell r="F1028">
            <v>3550151</v>
          </cell>
          <cell r="H1028">
            <v>2633983</v>
          </cell>
        </row>
        <row r="1029">
          <cell r="A1029">
            <v>510010</v>
          </cell>
          <cell r="B1029" t="str">
            <v>MT</v>
          </cell>
          <cell r="C1029" t="str">
            <v>ACORIZAL</v>
          </cell>
          <cell r="D1029" t="str">
            <v>510010</v>
          </cell>
          <cell r="E1029">
            <v>56155</v>
          </cell>
          <cell r="F1029">
            <v>3539252</v>
          </cell>
          <cell r="G1029">
            <v>18265</v>
          </cell>
          <cell r="H1029">
            <v>2384907</v>
          </cell>
        </row>
        <row r="1030">
          <cell r="A1030">
            <v>510020</v>
          </cell>
          <cell r="B1030" t="str">
            <v>MT</v>
          </cell>
          <cell r="C1030" t="str">
            <v>ÁGUA BOA</v>
          </cell>
          <cell r="D1030" t="str">
            <v>510020</v>
          </cell>
          <cell r="E1030">
            <v>302987</v>
          </cell>
          <cell r="F1030">
            <v>28634349</v>
          </cell>
          <cell r="G1030">
            <v>223585</v>
          </cell>
          <cell r="H1030">
            <v>23425163</v>
          </cell>
        </row>
        <row r="1031">
          <cell r="A1031">
            <v>510025</v>
          </cell>
          <cell r="B1031" t="str">
            <v>MT</v>
          </cell>
          <cell r="C1031" t="str">
            <v>ALTA FLORESTA</v>
          </cell>
          <cell r="D1031" t="str">
            <v>510025</v>
          </cell>
          <cell r="E1031">
            <v>319733</v>
          </cell>
          <cell r="F1031">
            <v>28543109</v>
          </cell>
          <cell r="G1031">
            <v>223057</v>
          </cell>
          <cell r="H1031">
            <v>21647847</v>
          </cell>
        </row>
        <row r="1032">
          <cell r="A1032">
            <v>510030</v>
          </cell>
          <cell r="B1032" t="str">
            <v>MT</v>
          </cell>
          <cell r="C1032" t="str">
            <v>ALTO ARAGUAIA</v>
          </cell>
          <cell r="D1032" t="str">
            <v>510030</v>
          </cell>
          <cell r="F1032">
            <v>88788209</v>
          </cell>
          <cell r="H1032">
            <v>66416968</v>
          </cell>
        </row>
        <row r="1033">
          <cell r="A1033">
            <v>510035</v>
          </cell>
          <cell r="B1033" t="str">
            <v>MT</v>
          </cell>
          <cell r="C1033" t="str">
            <v>ALTO BOA VISTA</v>
          </cell>
          <cell r="D1033" t="str">
            <v>510035</v>
          </cell>
          <cell r="E1033">
            <v>17866</v>
          </cell>
          <cell r="F1033">
            <v>8788273</v>
          </cell>
          <cell r="G1033">
            <v>14080</v>
          </cell>
          <cell r="H1033">
            <v>6744364</v>
          </cell>
        </row>
        <row r="1034">
          <cell r="A1034">
            <v>510050</v>
          </cell>
          <cell r="B1034" t="str">
            <v>MT</v>
          </cell>
          <cell r="C1034" t="str">
            <v>ALTO PARAGUAI</v>
          </cell>
          <cell r="D1034" t="str">
            <v>510050</v>
          </cell>
          <cell r="F1034">
            <v>302065</v>
          </cell>
          <cell r="H1034">
            <v>223952</v>
          </cell>
        </row>
        <row r="1035">
          <cell r="A1035">
            <v>510060</v>
          </cell>
          <cell r="B1035" t="str">
            <v>MT</v>
          </cell>
          <cell r="C1035" t="str">
            <v>ALTO TAQUARI</v>
          </cell>
          <cell r="D1035" t="str">
            <v>510060</v>
          </cell>
          <cell r="E1035">
            <v>35136</v>
          </cell>
          <cell r="F1035">
            <v>30762076</v>
          </cell>
          <cell r="G1035">
            <v>59426</v>
          </cell>
          <cell r="H1035">
            <v>25371801</v>
          </cell>
        </row>
        <row r="1036">
          <cell r="A1036">
            <v>510100</v>
          </cell>
          <cell r="B1036" t="str">
            <v>MT</v>
          </cell>
          <cell r="C1036" t="str">
            <v>ARAGUAIANA</v>
          </cell>
          <cell r="D1036" t="str">
            <v>510100</v>
          </cell>
          <cell r="E1036">
            <v>15614</v>
          </cell>
          <cell r="F1036">
            <v>2230885</v>
          </cell>
          <cell r="G1036">
            <v>9697</v>
          </cell>
          <cell r="H1036">
            <v>1273907</v>
          </cell>
        </row>
        <row r="1037">
          <cell r="A1037">
            <v>510120</v>
          </cell>
          <cell r="B1037" t="str">
            <v>MT</v>
          </cell>
          <cell r="C1037" t="str">
            <v>ARAGUAINHA</v>
          </cell>
          <cell r="D1037" t="str">
            <v>510120</v>
          </cell>
          <cell r="F1037">
            <v>3098838</v>
          </cell>
          <cell r="H1037">
            <v>2295354</v>
          </cell>
        </row>
        <row r="1038">
          <cell r="A1038">
            <v>510125</v>
          </cell>
          <cell r="B1038" t="str">
            <v>MT</v>
          </cell>
          <cell r="C1038" t="str">
            <v>ARAPUTANGA</v>
          </cell>
          <cell r="D1038" t="str">
            <v>510125</v>
          </cell>
          <cell r="E1038">
            <v>75026</v>
          </cell>
          <cell r="F1038">
            <v>13548861</v>
          </cell>
          <cell r="G1038">
            <v>56596</v>
          </cell>
          <cell r="H1038">
            <v>10125620</v>
          </cell>
        </row>
        <row r="1039">
          <cell r="A1039">
            <v>510130</v>
          </cell>
          <cell r="B1039" t="str">
            <v>MT</v>
          </cell>
          <cell r="C1039" t="str">
            <v>ARENÁPOLIS</v>
          </cell>
          <cell r="D1039" t="str">
            <v>510130</v>
          </cell>
          <cell r="E1039">
            <v>14805</v>
          </cell>
          <cell r="F1039">
            <v>15659729</v>
          </cell>
          <cell r="G1039">
            <v>12799</v>
          </cell>
          <cell r="H1039">
            <v>11672740</v>
          </cell>
        </row>
        <row r="1040">
          <cell r="A1040">
            <v>510140</v>
          </cell>
          <cell r="B1040" t="str">
            <v>MT</v>
          </cell>
          <cell r="C1040" t="str">
            <v>ARIPUANÃ</v>
          </cell>
          <cell r="D1040" t="str">
            <v>510140</v>
          </cell>
          <cell r="F1040">
            <v>37402327</v>
          </cell>
          <cell r="G1040">
            <v>701</v>
          </cell>
          <cell r="H1040">
            <v>28094644</v>
          </cell>
        </row>
        <row r="1041">
          <cell r="A1041">
            <v>510160</v>
          </cell>
          <cell r="B1041" t="str">
            <v>MT</v>
          </cell>
          <cell r="C1041" t="str">
            <v>BARÃO DE MELGAÇO</v>
          </cell>
          <cell r="D1041" t="str">
            <v>510160</v>
          </cell>
          <cell r="F1041">
            <v>1029169</v>
          </cell>
          <cell r="H1041">
            <v>763577</v>
          </cell>
        </row>
        <row r="1042">
          <cell r="A1042">
            <v>510170</v>
          </cell>
          <cell r="B1042" t="str">
            <v>MT</v>
          </cell>
          <cell r="C1042" t="str">
            <v>BARRA DO BUGRES</v>
          </cell>
          <cell r="D1042" t="str">
            <v>510170</v>
          </cell>
          <cell r="E1042">
            <v>62237</v>
          </cell>
          <cell r="F1042">
            <v>31122270</v>
          </cell>
          <cell r="G1042">
            <v>59366</v>
          </cell>
          <cell r="H1042">
            <v>25073384</v>
          </cell>
        </row>
        <row r="1043">
          <cell r="A1043">
            <v>510180</v>
          </cell>
          <cell r="B1043" t="str">
            <v>MT</v>
          </cell>
          <cell r="C1043" t="str">
            <v>BARRA DO GARÇAS</v>
          </cell>
          <cell r="D1043" t="str">
            <v>510180</v>
          </cell>
          <cell r="E1043">
            <v>499068</v>
          </cell>
          <cell r="F1043">
            <v>82741592</v>
          </cell>
          <cell r="G1043">
            <v>313790</v>
          </cell>
          <cell r="H1043">
            <v>58726890</v>
          </cell>
        </row>
        <row r="1044">
          <cell r="A1044">
            <v>510185</v>
          </cell>
          <cell r="B1044" t="str">
            <v>MT</v>
          </cell>
          <cell r="C1044" t="str">
            <v>BOM JESUS DO ARAGUAIA</v>
          </cell>
          <cell r="D1044" t="str">
            <v>510185</v>
          </cell>
          <cell r="E1044">
            <v>11052</v>
          </cell>
          <cell r="F1044">
            <v>6555261</v>
          </cell>
          <cell r="G1044">
            <v>12696</v>
          </cell>
          <cell r="H1044">
            <v>6132016</v>
          </cell>
        </row>
        <row r="1045">
          <cell r="A1045">
            <v>510190</v>
          </cell>
          <cell r="B1045" t="str">
            <v>MT</v>
          </cell>
          <cell r="C1045" t="str">
            <v>BRASNORTE</v>
          </cell>
          <cell r="D1045" t="str">
            <v>510190</v>
          </cell>
          <cell r="E1045">
            <v>95110</v>
          </cell>
          <cell r="F1045">
            <v>24112973</v>
          </cell>
          <cell r="G1045">
            <v>62191</v>
          </cell>
          <cell r="H1045">
            <v>16843156</v>
          </cell>
        </row>
        <row r="1046">
          <cell r="A1046">
            <v>510250</v>
          </cell>
          <cell r="B1046" t="str">
            <v>MT</v>
          </cell>
          <cell r="C1046" t="str">
            <v>CÁCERES</v>
          </cell>
          <cell r="D1046" t="str">
            <v>510250</v>
          </cell>
          <cell r="E1046">
            <v>540830</v>
          </cell>
          <cell r="F1046">
            <v>123130666</v>
          </cell>
          <cell r="G1046">
            <v>402040</v>
          </cell>
          <cell r="H1046">
            <v>96244860</v>
          </cell>
        </row>
        <row r="1047">
          <cell r="A1047">
            <v>510260</v>
          </cell>
          <cell r="B1047" t="str">
            <v>MT</v>
          </cell>
          <cell r="C1047" t="str">
            <v>CAMPINÁPOLIS</v>
          </cell>
          <cell r="D1047" t="str">
            <v>510260</v>
          </cell>
          <cell r="E1047">
            <v>34619</v>
          </cell>
          <cell r="F1047">
            <v>10420459</v>
          </cell>
          <cell r="G1047">
            <v>25769</v>
          </cell>
          <cell r="H1047">
            <v>6534784</v>
          </cell>
        </row>
        <row r="1048">
          <cell r="A1048">
            <v>510267</v>
          </cell>
          <cell r="B1048" t="str">
            <v>MT</v>
          </cell>
          <cell r="C1048" t="str">
            <v>CAMPO VERDE</v>
          </cell>
          <cell r="D1048" t="str">
            <v>510267</v>
          </cell>
          <cell r="F1048">
            <v>95375</v>
          </cell>
          <cell r="H1048">
            <v>75854</v>
          </cell>
        </row>
        <row r="1049">
          <cell r="A1049">
            <v>510269</v>
          </cell>
          <cell r="B1049" t="str">
            <v>MT</v>
          </cell>
          <cell r="C1049" t="str">
            <v>CANABRAVA DO NORTE</v>
          </cell>
          <cell r="D1049" t="str">
            <v>510269</v>
          </cell>
          <cell r="F1049">
            <v>6661342</v>
          </cell>
          <cell r="H1049">
            <v>4942286</v>
          </cell>
        </row>
        <row r="1050">
          <cell r="A1050">
            <v>510270</v>
          </cell>
          <cell r="B1050" t="str">
            <v>MT</v>
          </cell>
          <cell r="C1050" t="str">
            <v>CANARANA</v>
          </cell>
          <cell r="D1050" t="str">
            <v>510270</v>
          </cell>
          <cell r="E1050">
            <v>77747</v>
          </cell>
          <cell r="F1050">
            <v>9398392</v>
          </cell>
          <cell r="G1050">
            <v>55058</v>
          </cell>
          <cell r="H1050">
            <v>6303184</v>
          </cell>
        </row>
        <row r="1051">
          <cell r="A1051">
            <v>510279</v>
          </cell>
          <cell r="B1051" t="str">
            <v>MT</v>
          </cell>
          <cell r="C1051" t="str">
            <v>CARLINDA</v>
          </cell>
          <cell r="D1051" t="str">
            <v>510279</v>
          </cell>
          <cell r="F1051">
            <v>19482043</v>
          </cell>
          <cell r="H1051">
            <v>14454419</v>
          </cell>
        </row>
        <row r="1052">
          <cell r="A1052">
            <v>510285</v>
          </cell>
          <cell r="B1052" t="str">
            <v>MT</v>
          </cell>
          <cell r="C1052" t="str">
            <v>CASTANHEIRA</v>
          </cell>
          <cell r="D1052" t="str">
            <v>510285</v>
          </cell>
          <cell r="F1052">
            <v>2672975</v>
          </cell>
          <cell r="H1052">
            <v>1983175</v>
          </cell>
        </row>
        <row r="1053">
          <cell r="A1053">
            <v>510300</v>
          </cell>
          <cell r="B1053" t="str">
            <v>MT</v>
          </cell>
          <cell r="C1053" t="str">
            <v>CHAPADA DOS GUIMARÃES</v>
          </cell>
          <cell r="D1053" t="str">
            <v>510300</v>
          </cell>
          <cell r="E1053">
            <v>130085</v>
          </cell>
          <cell r="F1053">
            <v>29584522</v>
          </cell>
          <cell r="G1053">
            <v>103052</v>
          </cell>
          <cell r="H1053">
            <v>21897302</v>
          </cell>
        </row>
        <row r="1054">
          <cell r="A1054">
            <v>510310</v>
          </cell>
          <cell r="B1054" t="str">
            <v>MT</v>
          </cell>
          <cell r="C1054" t="str">
            <v>COCALINHO</v>
          </cell>
          <cell r="D1054" t="str">
            <v>510310</v>
          </cell>
          <cell r="E1054">
            <v>28342</v>
          </cell>
          <cell r="F1054">
            <v>4908601</v>
          </cell>
          <cell r="G1054">
            <v>17415</v>
          </cell>
          <cell r="H1054">
            <v>3736901</v>
          </cell>
        </row>
        <row r="1055">
          <cell r="A1055">
            <v>510320</v>
          </cell>
          <cell r="B1055" t="str">
            <v>MT</v>
          </cell>
          <cell r="C1055" t="str">
            <v>COLÍDER</v>
          </cell>
          <cell r="D1055" t="str">
            <v>510320</v>
          </cell>
          <cell r="F1055">
            <v>46737367</v>
          </cell>
          <cell r="H1055">
            <v>34676111</v>
          </cell>
        </row>
        <row r="1056">
          <cell r="A1056">
            <v>510325</v>
          </cell>
          <cell r="B1056" t="str">
            <v>MT</v>
          </cell>
          <cell r="C1056" t="str">
            <v>COLNIZA</v>
          </cell>
          <cell r="D1056" t="str">
            <v>510325</v>
          </cell>
          <cell r="F1056">
            <v>285200</v>
          </cell>
          <cell r="H1056">
            <v>211600</v>
          </cell>
        </row>
        <row r="1057">
          <cell r="A1057">
            <v>510330</v>
          </cell>
          <cell r="B1057" t="str">
            <v>MT</v>
          </cell>
          <cell r="C1057" t="str">
            <v>COMODORO</v>
          </cell>
          <cell r="D1057" t="str">
            <v>510330</v>
          </cell>
          <cell r="E1057">
            <v>72904</v>
          </cell>
          <cell r="F1057">
            <v>15059029</v>
          </cell>
          <cell r="G1057">
            <v>57336</v>
          </cell>
          <cell r="H1057">
            <v>9954787</v>
          </cell>
        </row>
        <row r="1058">
          <cell r="A1058">
            <v>510336</v>
          </cell>
          <cell r="B1058" t="str">
            <v>MT</v>
          </cell>
          <cell r="C1058" t="str">
            <v>CONQUISTA D'OESTE</v>
          </cell>
          <cell r="D1058" t="str">
            <v>510336</v>
          </cell>
          <cell r="E1058">
            <v>56999</v>
          </cell>
          <cell r="F1058">
            <v>12652529</v>
          </cell>
          <cell r="G1058">
            <v>33904</v>
          </cell>
          <cell r="H1058">
            <v>8978718</v>
          </cell>
        </row>
        <row r="1059">
          <cell r="A1059">
            <v>510340</v>
          </cell>
          <cell r="B1059" t="str">
            <v>MT</v>
          </cell>
          <cell r="C1059" t="str">
            <v>CUIABÁ</v>
          </cell>
          <cell r="D1059" t="str">
            <v>510340</v>
          </cell>
          <cell r="F1059">
            <v>934113545</v>
          </cell>
          <cell r="H1059">
            <v>693051985</v>
          </cell>
        </row>
        <row r="1060">
          <cell r="A1060">
            <v>510343</v>
          </cell>
          <cell r="B1060" t="str">
            <v>MT</v>
          </cell>
          <cell r="C1060" t="str">
            <v>CURVELÂNDIA</v>
          </cell>
          <cell r="D1060" t="str">
            <v>510343</v>
          </cell>
          <cell r="E1060">
            <v>19098</v>
          </cell>
          <cell r="F1060">
            <v>18196526</v>
          </cell>
          <cell r="G1060">
            <v>14437</v>
          </cell>
          <cell r="H1060">
            <v>12606427</v>
          </cell>
        </row>
        <row r="1061">
          <cell r="A1061">
            <v>510345</v>
          </cell>
          <cell r="B1061" t="str">
            <v>MT</v>
          </cell>
          <cell r="C1061" t="str">
            <v>DENISE</v>
          </cell>
          <cell r="D1061" t="str">
            <v>510345</v>
          </cell>
          <cell r="E1061">
            <v>660</v>
          </cell>
          <cell r="F1061">
            <v>10243335</v>
          </cell>
          <cell r="G1061">
            <v>120</v>
          </cell>
          <cell r="H1061">
            <v>7731253</v>
          </cell>
        </row>
        <row r="1062">
          <cell r="A1062">
            <v>510350</v>
          </cell>
          <cell r="B1062" t="str">
            <v>MT</v>
          </cell>
          <cell r="C1062" t="str">
            <v>DIAMANTINO</v>
          </cell>
          <cell r="D1062" t="str">
            <v>510350</v>
          </cell>
          <cell r="F1062">
            <v>88465</v>
          </cell>
          <cell r="H1062">
            <v>70126</v>
          </cell>
        </row>
        <row r="1063">
          <cell r="A1063">
            <v>510360</v>
          </cell>
          <cell r="B1063" t="str">
            <v>MT</v>
          </cell>
          <cell r="C1063" t="str">
            <v>DOM AQUINO</v>
          </cell>
          <cell r="D1063" t="str">
            <v>510360</v>
          </cell>
          <cell r="E1063">
            <v>98802</v>
          </cell>
          <cell r="F1063">
            <v>13278783</v>
          </cell>
          <cell r="G1063">
            <v>75417</v>
          </cell>
          <cell r="H1063">
            <v>10163492</v>
          </cell>
        </row>
        <row r="1064">
          <cell r="A1064">
            <v>510380</v>
          </cell>
          <cell r="B1064" t="str">
            <v>MT</v>
          </cell>
          <cell r="C1064" t="str">
            <v>FIGUEIRÓPOLIS D'OESTE</v>
          </cell>
          <cell r="D1064" t="str">
            <v>510380</v>
          </cell>
          <cell r="E1064">
            <v>30161</v>
          </cell>
          <cell r="F1064">
            <v>5892796</v>
          </cell>
          <cell r="G1064">
            <v>19385</v>
          </cell>
          <cell r="H1064">
            <v>4241606</v>
          </cell>
        </row>
        <row r="1065">
          <cell r="A1065">
            <v>510385</v>
          </cell>
          <cell r="B1065" t="str">
            <v>MT</v>
          </cell>
          <cell r="C1065" t="str">
            <v>GAÚCHA DO NORTE</v>
          </cell>
          <cell r="D1065" t="str">
            <v>510385</v>
          </cell>
          <cell r="F1065">
            <v>1868454</v>
          </cell>
          <cell r="H1065">
            <v>1386256</v>
          </cell>
        </row>
        <row r="1066">
          <cell r="A1066">
            <v>510390</v>
          </cell>
          <cell r="B1066" t="str">
            <v>MT</v>
          </cell>
          <cell r="C1066" t="str">
            <v>GENERAL CARNEIRO</v>
          </cell>
          <cell r="D1066" t="str">
            <v>510390</v>
          </cell>
          <cell r="E1066">
            <v>52218</v>
          </cell>
          <cell r="F1066">
            <v>7178223</v>
          </cell>
          <cell r="G1066">
            <v>38054</v>
          </cell>
          <cell r="H1066">
            <v>7522889</v>
          </cell>
        </row>
        <row r="1067">
          <cell r="A1067">
            <v>510395</v>
          </cell>
          <cell r="B1067" t="str">
            <v>MT</v>
          </cell>
          <cell r="C1067" t="str">
            <v>GLÓRIA D'OESTE</v>
          </cell>
          <cell r="D1067" t="str">
            <v>510395</v>
          </cell>
          <cell r="E1067">
            <v>43266</v>
          </cell>
          <cell r="F1067">
            <v>8292246</v>
          </cell>
          <cell r="G1067">
            <v>36351</v>
          </cell>
          <cell r="H1067">
            <v>6343848</v>
          </cell>
        </row>
        <row r="1068">
          <cell r="A1068">
            <v>510410</v>
          </cell>
          <cell r="B1068" t="str">
            <v>MT</v>
          </cell>
          <cell r="C1068" t="str">
            <v>GUARANTÃ DO NORTE</v>
          </cell>
          <cell r="D1068" t="str">
            <v>510410</v>
          </cell>
          <cell r="E1068">
            <v>69936</v>
          </cell>
          <cell r="F1068">
            <v>78957502</v>
          </cell>
          <cell r="G1068">
            <v>52084</v>
          </cell>
          <cell r="H1068">
            <v>57528626</v>
          </cell>
        </row>
        <row r="1069">
          <cell r="A1069">
            <v>510420</v>
          </cell>
          <cell r="B1069" t="str">
            <v>MT</v>
          </cell>
          <cell r="C1069" t="str">
            <v>GUIRATINGA</v>
          </cell>
          <cell r="D1069" t="str">
            <v>510420</v>
          </cell>
          <cell r="F1069">
            <v>14043</v>
          </cell>
          <cell r="H1069">
            <v>10419</v>
          </cell>
        </row>
        <row r="1070">
          <cell r="A1070">
            <v>510450</v>
          </cell>
          <cell r="B1070" t="str">
            <v>MT</v>
          </cell>
          <cell r="C1070" t="str">
            <v>INDIAVAÍ</v>
          </cell>
          <cell r="D1070" t="str">
            <v>510450</v>
          </cell>
          <cell r="E1070">
            <v>12693</v>
          </cell>
          <cell r="F1070">
            <v>3781604</v>
          </cell>
          <cell r="G1070">
            <v>10734</v>
          </cell>
          <cell r="H1070">
            <v>2754163</v>
          </cell>
        </row>
        <row r="1071">
          <cell r="A1071">
            <v>510455</v>
          </cell>
          <cell r="B1071" t="str">
            <v>MT</v>
          </cell>
          <cell r="C1071" t="str">
            <v>ITAÚBA</v>
          </cell>
          <cell r="D1071" t="str">
            <v>510455</v>
          </cell>
          <cell r="F1071">
            <v>767405</v>
          </cell>
          <cell r="H1071">
            <v>569365</v>
          </cell>
        </row>
        <row r="1072">
          <cell r="A1072">
            <v>510460</v>
          </cell>
          <cell r="B1072" t="str">
            <v>MT</v>
          </cell>
          <cell r="C1072" t="str">
            <v>ITIQUIRA</v>
          </cell>
          <cell r="D1072" t="str">
            <v>510460</v>
          </cell>
          <cell r="E1072">
            <v>1952</v>
          </cell>
          <cell r="F1072">
            <v>6974199</v>
          </cell>
          <cell r="G1072">
            <v>1443</v>
          </cell>
          <cell r="H1072">
            <v>5156501</v>
          </cell>
        </row>
        <row r="1073">
          <cell r="A1073">
            <v>510480</v>
          </cell>
          <cell r="B1073" t="str">
            <v>MT</v>
          </cell>
          <cell r="C1073" t="str">
            <v>JACIARA</v>
          </cell>
          <cell r="D1073" t="str">
            <v>510480</v>
          </cell>
          <cell r="F1073">
            <v>2391526</v>
          </cell>
          <cell r="H1073">
            <v>1774358</v>
          </cell>
        </row>
        <row r="1074">
          <cell r="A1074">
            <v>510490</v>
          </cell>
          <cell r="B1074" t="str">
            <v>MT</v>
          </cell>
          <cell r="C1074" t="str">
            <v>JANGADA</v>
          </cell>
          <cell r="D1074" t="str">
            <v>510490</v>
          </cell>
          <cell r="E1074">
            <v>6275</v>
          </cell>
          <cell r="F1074">
            <v>206470237</v>
          </cell>
          <cell r="G1074">
            <v>3475</v>
          </cell>
          <cell r="H1074">
            <v>153466202</v>
          </cell>
        </row>
        <row r="1075">
          <cell r="A1075">
            <v>510500</v>
          </cell>
          <cell r="B1075" t="str">
            <v>MT</v>
          </cell>
          <cell r="C1075" t="str">
            <v>JAURU</v>
          </cell>
          <cell r="D1075" t="str">
            <v>510500</v>
          </cell>
          <cell r="E1075">
            <v>53895</v>
          </cell>
          <cell r="F1075">
            <v>4914012</v>
          </cell>
          <cell r="G1075">
            <v>42784</v>
          </cell>
          <cell r="H1075">
            <v>3736303</v>
          </cell>
        </row>
        <row r="1076">
          <cell r="A1076">
            <v>510510</v>
          </cell>
          <cell r="B1076" t="str">
            <v>MT</v>
          </cell>
          <cell r="C1076" t="str">
            <v>JUARA</v>
          </cell>
          <cell r="D1076" t="str">
            <v>510510</v>
          </cell>
          <cell r="E1076">
            <v>240</v>
          </cell>
          <cell r="F1076">
            <v>44166955</v>
          </cell>
          <cell r="G1076">
            <v>450</v>
          </cell>
          <cell r="H1076">
            <v>27631375</v>
          </cell>
        </row>
        <row r="1077">
          <cell r="A1077">
            <v>510515</v>
          </cell>
          <cell r="B1077" t="str">
            <v>MT</v>
          </cell>
          <cell r="C1077" t="str">
            <v>JUÍNA</v>
          </cell>
          <cell r="D1077" t="str">
            <v>510515</v>
          </cell>
          <cell r="F1077">
            <v>773140</v>
          </cell>
          <cell r="H1077">
            <v>573620</v>
          </cell>
        </row>
        <row r="1078">
          <cell r="A1078">
            <v>510517</v>
          </cell>
          <cell r="B1078" t="str">
            <v>MT</v>
          </cell>
          <cell r="C1078" t="str">
            <v>JURUENA</v>
          </cell>
          <cell r="D1078" t="str">
            <v>510517</v>
          </cell>
          <cell r="F1078">
            <v>3356</v>
          </cell>
          <cell r="H1078">
            <v>2484</v>
          </cell>
        </row>
        <row r="1079">
          <cell r="A1079">
            <v>510520</v>
          </cell>
          <cell r="B1079" t="str">
            <v>MT</v>
          </cell>
          <cell r="C1079" t="str">
            <v>JUSCIMEIRA</v>
          </cell>
          <cell r="D1079" t="str">
            <v>510520</v>
          </cell>
          <cell r="E1079">
            <v>85943</v>
          </cell>
          <cell r="F1079">
            <v>174995282</v>
          </cell>
          <cell r="G1079">
            <v>59459</v>
          </cell>
          <cell r="H1079">
            <v>128207450</v>
          </cell>
        </row>
        <row r="1080">
          <cell r="A1080">
            <v>510523</v>
          </cell>
          <cell r="B1080" t="str">
            <v>MT</v>
          </cell>
          <cell r="C1080" t="str">
            <v>LAMBARI D'OESTE</v>
          </cell>
          <cell r="D1080" t="str">
            <v>510523</v>
          </cell>
          <cell r="E1080">
            <v>58508</v>
          </cell>
          <cell r="F1080">
            <v>5505848</v>
          </cell>
          <cell r="G1080">
            <v>34790</v>
          </cell>
          <cell r="H1080">
            <v>3377435</v>
          </cell>
        </row>
        <row r="1081">
          <cell r="A1081">
            <v>510530</v>
          </cell>
          <cell r="B1081" t="str">
            <v>MT</v>
          </cell>
          <cell r="C1081" t="str">
            <v>LUCIARA</v>
          </cell>
          <cell r="D1081" t="str">
            <v>510530</v>
          </cell>
          <cell r="E1081">
            <v>32850</v>
          </cell>
          <cell r="F1081">
            <v>5876833</v>
          </cell>
          <cell r="G1081">
            <v>28060</v>
          </cell>
          <cell r="H1081">
            <v>5391162</v>
          </cell>
        </row>
        <row r="1082">
          <cell r="A1082">
            <v>510560</v>
          </cell>
          <cell r="B1082" t="str">
            <v>MT</v>
          </cell>
          <cell r="C1082" t="str">
            <v>MATUPÁ</v>
          </cell>
          <cell r="D1082" t="str">
            <v>510560</v>
          </cell>
          <cell r="F1082">
            <v>27262795</v>
          </cell>
          <cell r="H1082">
            <v>20227235</v>
          </cell>
        </row>
        <row r="1083">
          <cell r="A1083">
            <v>510562</v>
          </cell>
          <cell r="B1083" t="str">
            <v>MT</v>
          </cell>
          <cell r="C1083" t="str">
            <v>MIRASSOL D'OESTE</v>
          </cell>
          <cell r="D1083" t="str">
            <v>510562</v>
          </cell>
          <cell r="E1083">
            <v>187820</v>
          </cell>
          <cell r="F1083">
            <v>21938213</v>
          </cell>
          <cell r="G1083">
            <v>159943</v>
          </cell>
          <cell r="H1083">
            <v>16294976</v>
          </cell>
        </row>
        <row r="1084">
          <cell r="A1084">
            <v>510590</v>
          </cell>
          <cell r="B1084" t="str">
            <v>MT</v>
          </cell>
          <cell r="C1084" t="str">
            <v>NOBRES</v>
          </cell>
          <cell r="D1084" t="str">
            <v>510590</v>
          </cell>
          <cell r="E1084">
            <v>997</v>
          </cell>
          <cell r="F1084">
            <v>4087598</v>
          </cell>
          <cell r="H1084">
            <v>3023163</v>
          </cell>
        </row>
        <row r="1085">
          <cell r="A1085">
            <v>510600</v>
          </cell>
          <cell r="B1085" t="str">
            <v>MT</v>
          </cell>
          <cell r="C1085" t="str">
            <v>NORTELÂNDIA</v>
          </cell>
          <cell r="D1085" t="str">
            <v>510600</v>
          </cell>
          <cell r="F1085">
            <v>1766843</v>
          </cell>
          <cell r="H1085">
            <v>1314910</v>
          </cell>
        </row>
        <row r="1086">
          <cell r="A1086">
            <v>510610</v>
          </cell>
          <cell r="B1086" t="str">
            <v>MT</v>
          </cell>
          <cell r="C1086" t="str">
            <v>NOSSA SENHORA DO LIVRAMENTO</v>
          </cell>
          <cell r="D1086" t="str">
            <v>510610</v>
          </cell>
          <cell r="F1086">
            <v>29064869</v>
          </cell>
          <cell r="H1086">
            <v>21552817</v>
          </cell>
        </row>
        <row r="1087">
          <cell r="A1087">
            <v>510615</v>
          </cell>
          <cell r="B1087" t="str">
            <v>MT</v>
          </cell>
          <cell r="C1087" t="str">
            <v>NOVA BANDEIRANTES</v>
          </cell>
          <cell r="D1087" t="str">
            <v>510615</v>
          </cell>
          <cell r="E1087">
            <v>18135</v>
          </cell>
          <cell r="F1087">
            <v>16916414</v>
          </cell>
          <cell r="G1087">
            <v>10210</v>
          </cell>
          <cell r="H1087">
            <v>10102692</v>
          </cell>
        </row>
        <row r="1088">
          <cell r="A1088">
            <v>510880</v>
          </cell>
          <cell r="B1088" t="str">
            <v>MT</v>
          </cell>
          <cell r="C1088" t="str">
            <v>NOVA GUARITA</v>
          </cell>
          <cell r="D1088" t="str">
            <v>510880</v>
          </cell>
          <cell r="F1088">
            <v>2252439</v>
          </cell>
          <cell r="G1088">
            <v>36</v>
          </cell>
          <cell r="H1088">
            <v>972409</v>
          </cell>
        </row>
        <row r="1089">
          <cell r="A1089">
            <v>510618</v>
          </cell>
          <cell r="B1089" t="str">
            <v>MT</v>
          </cell>
          <cell r="C1089" t="str">
            <v>NOVA LACERDA</v>
          </cell>
          <cell r="D1089" t="str">
            <v>510618</v>
          </cell>
          <cell r="E1089">
            <v>65949</v>
          </cell>
          <cell r="F1089">
            <v>10223918</v>
          </cell>
          <cell r="G1089">
            <v>58341</v>
          </cell>
          <cell r="H1089">
            <v>9764009</v>
          </cell>
        </row>
        <row r="1090">
          <cell r="A1090">
            <v>510885</v>
          </cell>
          <cell r="B1090" t="str">
            <v>MT</v>
          </cell>
          <cell r="C1090" t="str">
            <v>NOVA MARILÂNDIA</v>
          </cell>
          <cell r="D1090" t="str">
            <v>510885</v>
          </cell>
          <cell r="E1090">
            <v>70114</v>
          </cell>
          <cell r="F1090">
            <v>30880734</v>
          </cell>
          <cell r="G1090">
            <v>57197</v>
          </cell>
          <cell r="H1090">
            <v>23876042</v>
          </cell>
        </row>
        <row r="1091">
          <cell r="A1091">
            <v>510890</v>
          </cell>
          <cell r="B1091" t="str">
            <v>MT</v>
          </cell>
          <cell r="C1091" t="str">
            <v>NOVA MARINGÁ</v>
          </cell>
          <cell r="D1091" t="str">
            <v>510890</v>
          </cell>
          <cell r="E1091">
            <v>258</v>
          </cell>
          <cell r="F1091">
            <v>478714</v>
          </cell>
          <cell r="G1091">
            <v>71</v>
          </cell>
          <cell r="H1091">
            <v>357657</v>
          </cell>
        </row>
        <row r="1092">
          <cell r="A1092">
            <v>510895</v>
          </cell>
          <cell r="B1092" t="str">
            <v>MT</v>
          </cell>
          <cell r="C1092" t="str">
            <v>NOVA MONTE VERDE</v>
          </cell>
          <cell r="D1092" t="str">
            <v>510895</v>
          </cell>
          <cell r="F1092">
            <v>0</v>
          </cell>
          <cell r="H1092">
            <v>0</v>
          </cell>
        </row>
        <row r="1093">
          <cell r="A1093">
            <v>510617</v>
          </cell>
          <cell r="B1093" t="str">
            <v>MT</v>
          </cell>
          <cell r="C1093" t="str">
            <v>NOVA NAZARÉ</v>
          </cell>
          <cell r="D1093" t="str">
            <v>510617</v>
          </cell>
          <cell r="E1093">
            <v>24571</v>
          </cell>
          <cell r="F1093">
            <v>6261472</v>
          </cell>
          <cell r="G1093">
            <v>33321</v>
          </cell>
          <cell r="H1093">
            <v>4531407</v>
          </cell>
        </row>
        <row r="1094">
          <cell r="A1094">
            <v>510619</v>
          </cell>
          <cell r="B1094" t="str">
            <v>MT</v>
          </cell>
          <cell r="C1094" t="str">
            <v>NOVA SANTA HELENA</v>
          </cell>
          <cell r="D1094" t="str">
            <v>510619</v>
          </cell>
          <cell r="F1094">
            <v>7232517</v>
          </cell>
          <cell r="H1094">
            <v>5366061</v>
          </cell>
        </row>
        <row r="1095">
          <cell r="A1095">
            <v>510625</v>
          </cell>
          <cell r="B1095" t="str">
            <v>MT</v>
          </cell>
          <cell r="C1095" t="str">
            <v>NOVA XAVANTINA</v>
          </cell>
          <cell r="D1095" t="str">
            <v>510625</v>
          </cell>
          <cell r="E1095">
            <v>115687</v>
          </cell>
          <cell r="F1095">
            <v>35899530</v>
          </cell>
          <cell r="G1095">
            <v>94305</v>
          </cell>
          <cell r="H1095">
            <v>29932907</v>
          </cell>
        </row>
        <row r="1096">
          <cell r="A1096">
            <v>510627</v>
          </cell>
          <cell r="B1096" t="str">
            <v>MT</v>
          </cell>
          <cell r="C1096" t="str">
            <v>NOVO HORIZONTE DO NORTE</v>
          </cell>
          <cell r="D1096" t="str">
            <v>510627</v>
          </cell>
          <cell r="F1096">
            <v>16869084</v>
          </cell>
          <cell r="H1096">
            <v>12515772</v>
          </cell>
        </row>
        <row r="1097">
          <cell r="A1097">
            <v>510626</v>
          </cell>
          <cell r="B1097" t="str">
            <v>MT</v>
          </cell>
          <cell r="C1097" t="str">
            <v>NOVO MUNDO</v>
          </cell>
          <cell r="D1097" t="str">
            <v>510626</v>
          </cell>
          <cell r="E1097">
            <v>42190</v>
          </cell>
          <cell r="F1097">
            <v>20162240</v>
          </cell>
          <cell r="G1097">
            <v>46575</v>
          </cell>
          <cell r="H1097">
            <v>12828500</v>
          </cell>
        </row>
        <row r="1098">
          <cell r="A1098">
            <v>510631</v>
          </cell>
          <cell r="B1098" t="str">
            <v>MT</v>
          </cell>
          <cell r="C1098" t="str">
            <v>NOVO SANTO ANTÔNIO</v>
          </cell>
          <cell r="D1098" t="str">
            <v>510631</v>
          </cell>
          <cell r="E1098">
            <v>12972</v>
          </cell>
          <cell r="F1098">
            <v>6995355</v>
          </cell>
          <cell r="G1098">
            <v>3509</v>
          </cell>
          <cell r="H1098">
            <v>5327544</v>
          </cell>
        </row>
        <row r="1099">
          <cell r="A1099">
            <v>510630</v>
          </cell>
          <cell r="B1099" t="str">
            <v>MT</v>
          </cell>
          <cell r="C1099" t="str">
            <v>PARANATINGA</v>
          </cell>
          <cell r="D1099" t="str">
            <v>510630</v>
          </cell>
          <cell r="E1099">
            <v>173914</v>
          </cell>
          <cell r="F1099">
            <v>53987372</v>
          </cell>
          <cell r="G1099">
            <v>119077</v>
          </cell>
          <cell r="H1099">
            <v>38701875</v>
          </cell>
        </row>
        <row r="1100">
          <cell r="A1100">
            <v>510637</v>
          </cell>
          <cell r="B1100" t="str">
            <v>MT</v>
          </cell>
          <cell r="C1100" t="str">
            <v>PEDRA PRETA</v>
          </cell>
          <cell r="D1100" t="str">
            <v>510637</v>
          </cell>
          <cell r="F1100">
            <v>573588</v>
          </cell>
          <cell r="H1100">
            <v>453144</v>
          </cell>
        </row>
        <row r="1101">
          <cell r="A1101">
            <v>510642</v>
          </cell>
          <cell r="B1101" t="str">
            <v>MT</v>
          </cell>
          <cell r="C1101" t="str">
            <v>PEIXOTO DE AZEVEDO</v>
          </cell>
          <cell r="D1101" t="str">
            <v>510642</v>
          </cell>
          <cell r="F1101">
            <v>33237006</v>
          </cell>
          <cell r="H1101">
            <v>24660186</v>
          </cell>
        </row>
        <row r="1102">
          <cell r="A1102">
            <v>510645</v>
          </cell>
          <cell r="B1102" t="str">
            <v>MT</v>
          </cell>
          <cell r="C1102" t="str">
            <v>PLANALTO DA SERRA</v>
          </cell>
          <cell r="D1102" t="str">
            <v>510645</v>
          </cell>
          <cell r="E1102">
            <v>51295</v>
          </cell>
          <cell r="F1102">
            <v>16515217</v>
          </cell>
          <cell r="G1102">
            <v>41444</v>
          </cell>
          <cell r="H1102">
            <v>11522215</v>
          </cell>
        </row>
        <row r="1103">
          <cell r="A1103">
            <v>510650</v>
          </cell>
          <cell r="B1103" t="str">
            <v>MT</v>
          </cell>
          <cell r="C1103" t="str">
            <v>POCONÉ</v>
          </cell>
          <cell r="D1103" t="str">
            <v>510650</v>
          </cell>
          <cell r="E1103">
            <v>236464</v>
          </cell>
          <cell r="F1103">
            <v>145710707</v>
          </cell>
          <cell r="G1103">
            <v>208519</v>
          </cell>
          <cell r="H1103">
            <v>90618765</v>
          </cell>
        </row>
        <row r="1104">
          <cell r="A1104">
            <v>510665</v>
          </cell>
          <cell r="B1104" t="str">
            <v>MT</v>
          </cell>
          <cell r="C1104" t="str">
            <v>PONTAL DO ARAGUAIA</v>
          </cell>
          <cell r="D1104" t="str">
            <v>510665</v>
          </cell>
          <cell r="F1104">
            <v>6852426</v>
          </cell>
          <cell r="H1104">
            <v>5084058</v>
          </cell>
        </row>
        <row r="1105">
          <cell r="A1105">
            <v>510670</v>
          </cell>
          <cell r="B1105" t="str">
            <v>MT</v>
          </cell>
          <cell r="C1105" t="str">
            <v>PONTE BRANCA</v>
          </cell>
          <cell r="D1105" t="str">
            <v>510670</v>
          </cell>
          <cell r="E1105">
            <v>51987</v>
          </cell>
          <cell r="F1105">
            <v>6258962</v>
          </cell>
          <cell r="G1105">
            <v>35042</v>
          </cell>
          <cell r="H1105">
            <v>4369255</v>
          </cell>
        </row>
        <row r="1106">
          <cell r="A1106">
            <v>510675</v>
          </cell>
          <cell r="B1106" t="str">
            <v>MT</v>
          </cell>
          <cell r="C1106" t="str">
            <v>PONTES E LACERDA</v>
          </cell>
          <cell r="D1106" t="str">
            <v>510675</v>
          </cell>
          <cell r="F1106">
            <v>233428264</v>
          </cell>
          <cell r="H1106">
            <v>173188712</v>
          </cell>
        </row>
        <row r="1107">
          <cell r="A1107">
            <v>510680</v>
          </cell>
          <cell r="B1107" t="str">
            <v>MT</v>
          </cell>
          <cell r="C1107" t="str">
            <v>PORTO DOS GAÚCHOS</v>
          </cell>
          <cell r="D1107" t="str">
            <v>510680</v>
          </cell>
          <cell r="E1107">
            <v>21698</v>
          </cell>
          <cell r="F1107">
            <v>49386625</v>
          </cell>
          <cell r="G1107">
            <v>1</v>
          </cell>
          <cell r="H1107">
            <v>36435019</v>
          </cell>
        </row>
        <row r="1108">
          <cell r="A1108">
            <v>510682</v>
          </cell>
          <cell r="B1108" t="str">
            <v>MT</v>
          </cell>
          <cell r="C1108" t="str">
            <v>PORTO ESPERIDIÃO</v>
          </cell>
          <cell r="D1108" t="str">
            <v>510682</v>
          </cell>
          <cell r="E1108">
            <v>12370</v>
          </cell>
          <cell r="F1108">
            <v>18526698</v>
          </cell>
          <cell r="G1108">
            <v>16923</v>
          </cell>
          <cell r="H1108">
            <v>13695735</v>
          </cell>
        </row>
        <row r="1109">
          <cell r="A1109">
            <v>510685</v>
          </cell>
          <cell r="B1109" t="str">
            <v>MT</v>
          </cell>
          <cell r="C1109" t="str">
            <v>PORTO ESTRELA</v>
          </cell>
          <cell r="D1109" t="str">
            <v>510685</v>
          </cell>
          <cell r="F1109">
            <v>2899940</v>
          </cell>
          <cell r="H1109">
            <v>2275629</v>
          </cell>
        </row>
        <row r="1110">
          <cell r="A1110">
            <v>510700</v>
          </cell>
          <cell r="B1110" t="str">
            <v>MT</v>
          </cell>
          <cell r="C1110" t="str">
            <v>POXORÉO</v>
          </cell>
          <cell r="D1110" t="str">
            <v>510700</v>
          </cell>
          <cell r="E1110">
            <v>191122</v>
          </cell>
          <cell r="F1110">
            <v>9255637</v>
          </cell>
          <cell r="G1110">
            <v>127539</v>
          </cell>
          <cell r="H1110">
            <v>6050005</v>
          </cell>
        </row>
        <row r="1111">
          <cell r="A1111">
            <v>510704</v>
          </cell>
          <cell r="B1111" t="str">
            <v>MT</v>
          </cell>
          <cell r="C1111" t="str">
            <v>PRIMAVERA DO LESTE</v>
          </cell>
          <cell r="D1111" t="str">
            <v>510704</v>
          </cell>
          <cell r="E1111">
            <v>450</v>
          </cell>
          <cell r="F1111">
            <v>741592</v>
          </cell>
          <cell r="H1111">
            <v>745308</v>
          </cell>
        </row>
        <row r="1112">
          <cell r="A1112">
            <v>510706</v>
          </cell>
          <cell r="B1112" t="str">
            <v>MT</v>
          </cell>
          <cell r="C1112" t="str">
            <v>QUERÊNCIA</v>
          </cell>
          <cell r="D1112" t="str">
            <v>510706</v>
          </cell>
          <cell r="E1112">
            <v>165832</v>
          </cell>
          <cell r="F1112">
            <v>48599030</v>
          </cell>
          <cell r="G1112">
            <v>138781</v>
          </cell>
          <cell r="H1112">
            <v>35124376</v>
          </cell>
        </row>
        <row r="1113">
          <cell r="A1113">
            <v>510715</v>
          </cell>
          <cell r="B1113" t="str">
            <v>MT</v>
          </cell>
          <cell r="C1113" t="str">
            <v>RESERVA DO CABAÇAL</v>
          </cell>
          <cell r="D1113" t="str">
            <v>510715</v>
          </cell>
          <cell r="E1113">
            <v>6503</v>
          </cell>
          <cell r="F1113">
            <v>5127771</v>
          </cell>
          <cell r="G1113">
            <v>4318</v>
          </cell>
          <cell r="H1113">
            <v>3792045</v>
          </cell>
        </row>
        <row r="1114">
          <cell r="A1114">
            <v>510718</v>
          </cell>
          <cell r="B1114" t="str">
            <v>MT</v>
          </cell>
          <cell r="C1114" t="str">
            <v>RIBEIRÃO CASCALHEIRA</v>
          </cell>
          <cell r="D1114" t="str">
            <v>510718</v>
          </cell>
          <cell r="E1114">
            <v>51590</v>
          </cell>
          <cell r="F1114">
            <v>8477838</v>
          </cell>
          <cell r="G1114">
            <v>50001</v>
          </cell>
          <cell r="H1114">
            <v>6639947</v>
          </cell>
        </row>
        <row r="1115">
          <cell r="A1115">
            <v>510719</v>
          </cell>
          <cell r="B1115" t="str">
            <v>MT</v>
          </cell>
          <cell r="C1115" t="str">
            <v>RIBEIRÃOZINHO</v>
          </cell>
          <cell r="D1115" t="str">
            <v>510719</v>
          </cell>
          <cell r="E1115">
            <v>10436</v>
          </cell>
          <cell r="F1115">
            <v>3882070</v>
          </cell>
          <cell r="G1115">
            <v>9388</v>
          </cell>
          <cell r="H1115">
            <v>4007332</v>
          </cell>
        </row>
        <row r="1116">
          <cell r="A1116">
            <v>510720</v>
          </cell>
          <cell r="B1116" t="str">
            <v>MT</v>
          </cell>
          <cell r="C1116" t="str">
            <v>RIO BRANCO</v>
          </cell>
          <cell r="D1116" t="str">
            <v>510720</v>
          </cell>
          <cell r="E1116">
            <v>38700</v>
          </cell>
          <cell r="F1116">
            <v>2795077</v>
          </cell>
          <cell r="G1116">
            <v>27073</v>
          </cell>
          <cell r="H1116">
            <v>2212494</v>
          </cell>
        </row>
        <row r="1117">
          <cell r="A1117">
            <v>510757</v>
          </cell>
          <cell r="B1117" t="str">
            <v>MT</v>
          </cell>
          <cell r="C1117" t="str">
            <v>RONDOLÂNDIA</v>
          </cell>
          <cell r="D1117" t="str">
            <v>510757</v>
          </cell>
          <cell r="E1117">
            <v>20</v>
          </cell>
          <cell r="F1117">
            <v>3403650</v>
          </cell>
          <cell r="H1117">
            <v>7556006</v>
          </cell>
        </row>
        <row r="1118">
          <cell r="A1118">
            <v>510760</v>
          </cell>
          <cell r="B1118" t="str">
            <v>MT</v>
          </cell>
          <cell r="C1118" t="str">
            <v>RONDONÓPOLIS</v>
          </cell>
          <cell r="D1118" t="str">
            <v>510760</v>
          </cell>
          <cell r="F1118">
            <v>132849167</v>
          </cell>
          <cell r="H1118">
            <v>98565511</v>
          </cell>
        </row>
        <row r="1119">
          <cell r="A1119">
            <v>510770</v>
          </cell>
          <cell r="B1119" t="str">
            <v>MT</v>
          </cell>
          <cell r="C1119" t="str">
            <v>ROSÁRIO OESTE</v>
          </cell>
          <cell r="D1119" t="str">
            <v>510770</v>
          </cell>
          <cell r="E1119">
            <v>2570</v>
          </cell>
          <cell r="F1119">
            <v>3034219</v>
          </cell>
          <cell r="G1119">
            <v>1250</v>
          </cell>
          <cell r="H1119">
            <v>2194039</v>
          </cell>
        </row>
        <row r="1120">
          <cell r="A1120">
            <v>510775</v>
          </cell>
          <cell r="B1120" t="str">
            <v>MT</v>
          </cell>
          <cell r="C1120" t="str">
            <v>SALTO DO CÉU</v>
          </cell>
          <cell r="D1120" t="str">
            <v>510775</v>
          </cell>
          <cell r="E1120">
            <v>51415</v>
          </cell>
          <cell r="F1120">
            <v>3033362</v>
          </cell>
          <cell r="G1120">
            <v>30113</v>
          </cell>
          <cell r="H1120">
            <v>1955215</v>
          </cell>
        </row>
        <row r="1121">
          <cell r="A1121">
            <v>510774</v>
          </cell>
          <cell r="B1121" t="str">
            <v>MT</v>
          </cell>
          <cell r="C1121" t="str">
            <v>SANTA CRUZ DO XINGU</v>
          </cell>
          <cell r="D1121" t="str">
            <v>510774</v>
          </cell>
          <cell r="E1121">
            <v>37363</v>
          </cell>
          <cell r="F1121">
            <v>5187027</v>
          </cell>
          <cell r="G1121">
            <v>28279</v>
          </cell>
          <cell r="H1121">
            <v>3683764</v>
          </cell>
        </row>
        <row r="1122">
          <cell r="A1122">
            <v>510776</v>
          </cell>
          <cell r="B1122" t="str">
            <v>MT</v>
          </cell>
          <cell r="C1122" t="str">
            <v>SANTA RITA DO TRIVELATO</v>
          </cell>
          <cell r="D1122" t="str">
            <v>510776</v>
          </cell>
          <cell r="F1122">
            <v>0</v>
          </cell>
          <cell r="H1122">
            <v>0</v>
          </cell>
        </row>
        <row r="1123">
          <cell r="A1123">
            <v>510777</v>
          </cell>
          <cell r="B1123" t="str">
            <v>MT</v>
          </cell>
          <cell r="C1123" t="str">
            <v>SANTA TEREZINHA</v>
          </cell>
          <cell r="D1123" t="str">
            <v>510777</v>
          </cell>
          <cell r="E1123">
            <v>21893</v>
          </cell>
          <cell r="F1123">
            <v>3294098</v>
          </cell>
          <cell r="G1123">
            <v>11066</v>
          </cell>
          <cell r="H1123">
            <v>3513710</v>
          </cell>
        </row>
        <row r="1124">
          <cell r="A1124">
            <v>510726</v>
          </cell>
          <cell r="B1124" t="str">
            <v>MT</v>
          </cell>
          <cell r="C1124" t="str">
            <v>SANTO AFONSO</v>
          </cell>
          <cell r="D1124" t="str">
            <v>510726</v>
          </cell>
          <cell r="E1124">
            <v>46533</v>
          </cell>
          <cell r="F1124">
            <v>13665859</v>
          </cell>
          <cell r="G1124">
            <v>34305</v>
          </cell>
          <cell r="H1124">
            <v>9095581</v>
          </cell>
        </row>
        <row r="1125">
          <cell r="A1125">
            <v>510779</v>
          </cell>
          <cell r="B1125" t="str">
            <v>MT</v>
          </cell>
          <cell r="C1125" t="str">
            <v>SANTO ANTÔNIO DO LESTE</v>
          </cell>
          <cell r="D1125" t="str">
            <v>510779</v>
          </cell>
          <cell r="F1125">
            <v>2359162</v>
          </cell>
          <cell r="H1125">
            <v>1750346</v>
          </cell>
        </row>
        <row r="1126">
          <cell r="A1126">
            <v>510780</v>
          </cell>
          <cell r="B1126" t="str">
            <v>MT</v>
          </cell>
          <cell r="C1126" t="str">
            <v>SANTO ANTÔNIO DO LEVERGER</v>
          </cell>
          <cell r="D1126" t="str">
            <v>510780</v>
          </cell>
          <cell r="F1126">
            <v>23629564</v>
          </cell>
          <cell r="H1126">
            <v>17531612</v>
          </cell>
        </row>
        <row r="1127">
          <cell r="A1127">
            <v>510785</v>
          </cell>
          <cell r="B1127" t="str">
            <v>MT</v>
          </cell>
          <cell r="C1127" t="str">
            <v>SÃO FÉLIX DO ARAGUAIA</v>
          </cell>
          <cell r="D1127" t="str">
            <v>510785</v>
          </cell>
          <cell r="E1127">
            <v>13112</v>
          </cell>
          <cell r="F1127">
            <v>7824593</v>
          </cell>
          <cell r="G1127">
            <v>10172</v>
          </cell>
          <cell r="H1127">
            <v>5507451</v>
          </cell>
        </row>
        <row r="1128">
          <cell r="A1128">
            <v>510729</v>
          </cell>
          <cell r="B1128" t="str">
            <v>MT</v>
          </cell>
          <cell r="C1128" t="str">
            <v>SÃO JOSÉ DO POVO</v>
          </cell>
          <cell r="D1128" t="str">
            <v>510729</v>
          </cell>
          <cell r="F1128">
            <v>483600</v>
          </cell>
          <cell r="H1128">
            <v>358800</v>
          </cell>
        </row>
        <row r="1129">
          <cell r="A1129">
            <v>510730</v>
          </cell>
          <cell r="B1129" t="str">
            <v>MT</v>
          </cell>
          <cell r="C1129" t="str">
            <v>SÃO JOSÉ DO RIO CLARO</v>
          </cell>
          <cell r="D1129" t="str">
            <v>510730</v>
          </cell>
          <cell r="F1129">
            <v>27620</v>
          </cell>
          <cell r="H1129">
            <v>16215</v>
          </cell>
        </row>
        <row r="1130">
          <cell r="A1130">
            <v>510735</v>
          </cell>
          <cell r="B1130" t="str">
            <v>MT</v>
          </cell>
          <cell r="C1130" t="str">
            <v>SÃO JOSÉ DO XINGU</v>
          </cell>
          <cell r="D1130" t="str">
            <v>510735</v>
          </cell>
          <cell r="F1130">
            <v>24507360</v>
          </cell>
          <cell r="H1130">
            <v>18182880</v>
          </cell>
        </row>
        <row r="1131">
          <cell r="A1131">
            <v>510710</v>
          </cell>
          <cell r="B1131" t="str">
            <v>MT</v>
          </cell>
          <cell r="C1131" t="str">
            <v>SÃO JOSÉ DOS QUATRO MARCOS</v>
          </cell>
          <cell r="D1131" t="str">
            <v>510710</v>
          </cell>
          <cell r="E1131">
            <v>69302</v>
          </cell>
          <cell r="F1131">
            <v>9277933</v>
          </cell>
          <cell r="G1131">
            <v>44990</v>
          </cell>
          <cell r="H1131">
            <v>8028603</v>
          </cell>
        </row>
        <row r="1132">
          <cell r="A1132">
            <v>510740</v>
          </cell>
          <cell r="B1132" t="str">
            <v>MT</v>
          </cell>
          <cell r="C1132" t="str">
            <v>SÃO PEDRO DA CIPA</v>
          </cell>
          <cell r="D1132" t="str">
            <v>510740</v>
          </cell>
          <cell r="F1132">
            <v>49352</v>
          </cell>
          <cell r="H1132">
            <v>36644</v>
          </cell>
        </row>
        <row r="1133">
          <cell r="A1133">
            <v>510787</v>
          </cell>
          <cell r="B1133" t="str">
            <v>MT</v>
          </cell>
          <cell r="C1133" t="str">
            <v>SAPEZAL</v>
          </cell>
          <cell r="D1133" t="str">
            <v>510787</v>
          </cell>
          <cell r="E1133">
            <v>61065</v>
          </cell>
          <cell r="F1133">
            <v>9333716</v>
          </cell>
          <cell r="G1133">
            <v>34949</v>
          </cell>
          <cell r="H1133">
            <v>6225866</v>
          </cell>
        </row>
        <row r="1134">
          <cell r="A1134">
            <v>510788</v>
          </cell>
          <cell r="B1134" t="str">
            <v>MT</v>
          </cell>
          <cell r="C1134" t="str">
            <v>SERRA NOVA DOURADA</v>
          </cell>
          <cell r="D1134" t="str">
            <v>510788</v>
          </cell>
          <cell r="E1134">
            <v>25275</v>
          </cell>
          <cell r="F1134">
            <v>5558884</v>
          </cell>
          <cell r="G1134">
            <v>13321</v>
          </cell>
          <cell r="H1134">
            <v>4436472</v>
          </cell>
        </row>
        <row r="1135">
          <cell r="A1135">
            <v>510794</v>
          </cell>
          <cell r="B1135" t="str">
            <v>MT</v>
          </cell>
          <cell r="C1135" t="str">
            <v>TABAPORÃ</v>
          </cell>
          <cell r="D1135" t="str">
            <v>510794</v>
          </cell>
          <cell r="F1135">
            <v>5883273</v>
          </cell>
          <cell r="H1135">
            <v>4365009</v>
          </cell>
        </row>
        <row r="1136">
          <cell r="A1136">
            <v>510795</v>
          </cell>
          <cell r="B1136" t="str">
            <v>MT</v>
          </cell>
          <cell r="C1136" t="str">
            <v>TANGARÁ DA SERRA</v>
          </cell>
          <cell r="D1136" t="str">
            <v>510795</v>
          </cell>
          <cell r="E1136">
            <v>545908</v>
          </cell>
          <cell r="F1136">
            <v>127234342</v>
          </cell>
          <cell r="G1136">
            <v>388785</v>
          </cell>
          <cell r="H1136">
            <v>87204202</v>
          </cell>
        </row>
        <row r="1137">
          <cell r="A1137">
            <v>510800</v>
          </cell>
          <cell r="B1137" t="str">
            <v>MT</v>
          </cell>
          <cell r="C1137" t="str">
            <v>TAPURAH</v>
          </cell>
          <cell r="D1137" t="str">
            <v>510800</v>
          </cell>
          <cell r="F1137">
            <v>981</v>
          </cell>
          <cell r="H1137">
            <v>713</v>
          </cell>
        </row>
        <row r="1138">
          <cell r="A1138">
            <v>510805</v>
          </cell>
          <cell r="B1138" t="str">
            <v>MT</v>
          </cell>
          <cell r="C1138" t="str">
            <v>TERRA NOVA DO NORTE</v>
          </cell>
          <cell r="D1138" t="str">
            <v>510805</v>
          </cell>
          <cell r="F1138">
            <v>4978197</v>
          </cell>
          <cell r="H1138">
            <v>3693501</v>
          </cell>
        </row>
        <row r="1139">
          <cell r="A1139">
            <v>510810</v>
          </cell>
          <cell r="B1139" t="str">
            <v>MT</v>
          </cell>
          <cell r="C1139" t="str">
            <v>TESOURO</v>
          </cell>
          <cell r="D1139" t="str">
            <v>510810</v>
          </cell>
          <cell r="E1139">
            <v>31755</v>
          </cell>
          <cell r="F1139">
            <v>8145383</v>
          </cell>
          <cell r="G1139">
            <v>21768</v>
          </cell>
          <cell r="H1139">
            <v>5978252</v>
          </cell>
        </row>
        <row r="1140">
          <cell r="A1140">
            <v>510820</v>
          </cell>
          <cell r="B1140" t="str">
            <v>MT</v>
          </cell>
          <cell r="C1140" t="str">
            <v>TORIXORÉU</v>
          </cell>
          <cell r="D1140" t="str">
            <v>510820</v>
          </cell>
          <cell r="E1140">
            <v>39672</v>
          </cell>
          <cell r="F1140">
            <v>13485537</v>
          </cell>
          <cell r="G1140">
            <v>28059</v>
          </cell>
          <cell r="H1140">
            <v>9951870</v>
          </cell>
        </row>
        <row r="1141">
          <cell r="A1141">
            <v>510830</v>
          </cell>
          <cell r="B1141" t="str">
            <v>MT</v>
          </cell>
          <cell r="C1141" t="str">
            <v>UNIÃO DO SUL</v>
          </cell>
          <cell r="D1141" t="str">
            <v>510830</v>
          </cell>
          <cell r="E1141">
            <v>38453</v>
          </cell>
          <cell r="F1141">
            <v>6327600</v>
          </cell>
          <cell r="G1141">
            <v>24723</v>
          </cell>
          <cell r="H1141">
            <v>4412875</v>
          </cell>
        </row>
        <row r="1142">
          <cell r="A1142">
            <v>510835</v>
          </cell>
          <cell r="B1142" t="str">
            <v>MT</v>
          </cell>
          <cell r="C1142" t="str">
            <v>VALE DE SÃO DOMINGOS</v>
          </cell>
          <cell r="D1142" t="str">
            <v>510835</v>
          </cell>
          <cell r="E1142">
            <v>1320</v>
          </cell>
          <cell r="F1142">
            <v>9488903</v>
          </cell>
          <cell r="G1142">
            <v>7676</v>
          </cell>
          <cell r="H1142">
            <v>6573033</v>
          </cell>
        </row>
        <row r="1143">
          <cell r="A1143">
            <v>510840</v>
          </cell>
          <cell r="B1143" t="str">
            <v>MT</v>
          </cell>
          <cell r="C1143" t="str">
            <v>VÁRZEA GRANDE</v>
          </cell>
          <cell r="D1143" t="str">
            <v>510840</v>
          </cell>
          <cell r="F1143">
            <v>13330</v>
          </cell>
          <cell r="H1143">
            <v>9890</v>
          </cell>
        </row>
        <row r="1144">
          <cell r="A1144">
            <v>510850</v>
          </cell>
          <cell r="B1144" t="str">
            <v>MT</v>
          </cell>
          <cell r="C1144" t="str">
            <v>VERA</v>
          </cell>
          <cell r="D1144" t="str">
            <v>510850</v>
          </cell>
          <cell r="F1144">
            <v>35835504</v>
          </cell>
          <cell r="H1144">
            <v>26587714</v>
          </cell>
        </row>
        <row r="1145">
          <cell r="A1145">
            <v>510550</v>
          </cell>
          <cell r="B1145" t="str">
            <v>MT</v>
          </cell>
          <cell r="C1145" t="str">
            <v>VILA BELA DA SANTÍSSIMA TRINDADE</v>
          </cell>
          <cell r="D1145" t="str">
            <v>510550</v>
          </cell>
          <cell r="F1145">
            <v>998882</v>
          </cell>
          <cell r="H1145">
            <v>741106</v>
          </cell>
        </row>
        <row r="1146">
          <cell r="A1146">
            <v>510860</v>
          </cell>
          <cell r="B1146" t="str">
            <v>MT</v>
          </cell>
          <cell r="C1146" t="str">
            <v>VILA RICA</v>
          </cell>
          <cell r="D1146" t="str">
            <v>510860</v>
          </cell>
          <cell r="E1146">
            <v>199064</v>
          </cell>
          <cell r="F1146">
            <v>50884095</v>
          </cell>
          <cell r="G1146">
            <v>139597</v>
          </cell>
          <cell r="H1146">
            <v>35867128</v>
          </cell>
        </row>
        <row r="1147">
          <cell r="A1147">
            <v>500110</v>
          </cell>
          <cell r="B1147" t="str">
            <v>MS</v>
          </cell>
          <cell r="C1147" t="str">
            <v>AQUIDAUANA</v>
          </cell>
          <cell r="D1147" t="str">
            <v>500110</v>
          </cell>
          <cell r="F1147">
            <v>33677532</v>
          </cell>
          <cell r="H1147">
            <v>24986556</v>
          </cell>
        </row>
        <row r="1148">
          <cell r="A1148">
            <v>500124</v>
          </cell>
          <cell r="B1148" t="str">
            <v>MS</v>
          </cell>
          <cell r="C1148" t="str">
            <v>ARAL MOREIRA</v>
          </cell>
          <cell r="D1148" t="str">
            <v>500124</v>
          </cell>
          <cell r="E1148">
            <v>38734</v>
          </cell>
          <cell r="F1148">
            <v>20614362</v>
          </cell>
          <cell r="G1148">
            <v>37545</v>
          </cell>
          <cell r="H1148">
            <v>16309873</v>
          </cell>
        </row>
        <row r="1149">
          <cell r="A1149">
            <v>500150</v>
          </cell>
          <cell r="B1149" t="str">
            <v>MS</v>
          </cell>
          <cell r="C1149" t="str">
            <v>BANDEIRANTES</v>
          </cell>
          <cell r="D1149" t="str">
            <v>500150</v>
          </cell>
          <cell r="F1149">
            <v>52018</v>
          </cell>
          <cell r="H1149">
            <v>38594</v>
          </cell>
        </row>
        <row r="1150">
          <cell r="A1150">
            <v>500210</v>
          </cell>
          <cell r="B1150" t="str">
            <v>MS</v>
          </cell>
          <cell r="C1150" t="str">
            <v>BELA VISTA</v>
          </cell>
          <cell r="D1150" t="str">
            <v>500210</v>
          </cell>
          <cell r="F1150">
            <v>543616</v>
          </cell>
          <cell r="H1150">
            <v>403328</v>
          </cell>
        </row>
        <row r="1151">
          <cell r="A1151">
            <v>500260</v>
          </cell>
          <cell r="B1151" t="str">
            <v>MS</v>
          </cell>
          <cell r="C1151" t="str">
            <v>CAMAPUÃ</v>
          </cell>
          <cell r="D1151" t="str">
            <v>500260</v>
          </cell>
          <cell r="F1151">
            <v>48434617</v>
          </cell>
          <cell r="H1151">
            <v>35935361</v>
          </cell>
        </row>
        <row r="1152">
          <cell r="A1152">
            <v>500270</v>
          </cell>
          <cell r="B1152" t="str">
            <v>MS</v>
          </cell>
          <cell r="C1152" t="str">
            <v>CAMPO GRANDE</v>
          </cell>
          <cell r="D1152" t="str">
            <v>500270</v>
          </cell>
          <cell r="E1152">
            <v>1694477</v>
          </cell>
          <cell r="F1152">
            <v>145968356</v>
          </cell>
          <cell r="G1152">
            <v>1319396</v>
          </cell>
          <cell r="H1152">
            <v>118414677</v>
          </cell>
        </row>
        <row r="1153">
          <cell r="A1153">
            <v>500315</v>
          </cell>
          <cell r="B1153" t="str">
            <v>MS</v>
          </cell>
          <cell r="C1153" t="str">
            <v>CORONEL SAPUCAIA</v>
          </cell>
          <cell r="D1153" t="str">
            <v>500315</v>
          </cell>
          <cell r="F1153">
            <v>221266096</v>
          </cell>
          <cell r="H1153">
            <v>164165168</v>
          </cell>
        </row>
        <row r="1154">
          <cell r="A1154">
            <v>500330</v>
          </cell>
          <cell r="B1154" t="str">
            <v>MS</v>
          </cell>
          <cell r="C1154" t="str">
            <v>COXIM</v>
          </cell>
          <cell r="D1154" t="str">
            <v>500330</v>
          </cell>
          <cell r="F1154">
            <v>5434624539</v>
          </cell>
          <cell r="H1154">
            <v>4032140787</v>
          </cell>
        </row>
        <row r="1155">
          <cell r="A1155">
            <v>500348</v>
          </cell>
          <cell r="B1155" t="str">
            <v>MS</v>
          </cell>
          <cell r="C1155" t="str">
            <v>DOIS IRMÃOS DO BURITI</v>
          </cell>
          <cell r="D1155" t="str">
            <v>500348</v>
          </cell>
          <cell r="F1155">
            <v>36722383</v>
          </cell>
          <cell r="H1155">
            <v>27245639</v>
          </cell>
        </row>
        <row r="1156">
          <cell r="A1156">
            <v>500370</v>
          </cell>
          <cell r="B1156" t="str">
            <v>MS</v>
          </cell>
          <cell r="C1156" t="str">
            <v>DOURADOS</v>
          </cell>
          <cell r="D1156" t="str">
            <v>500370</v>
          </cell>
          <cell r="E1156">
            <v>762125</v>
          </cell>
          <cell r="F1156">
            <v>197125869</v>
          </cell>
          <cell r="G1156">
            <v>607898</v>
          </cell>
          <cell r="H1156">
            <v>156481455</v>
          </cell>
        </row>
        <row r="1157">
          <cell r="A1157">
            <v>500380</v>
          </cell>
          <cell r="B1157" t="str">
            <v>MS</v>
          </cell>
          <cell r="C1157" t="str">
            <v>FÁTIMA DO SUL</v>
          </cell>
          <cell r="D1157" t="str">
            <v>500380</v>
          </cell>
          <cell r="E1157">
            <v>205926</v>
          </cell>
          <cell r="F1157">
            <v>43396102</v>
          </cell>
          <cell r="G1157">
            <v>197138</v>
          </cell>
          <cell r="H1157">
            <v>41253461</v>
          </cell>
        </row>
        <row r="1158">
          <cell r="A1158">
            <v>500430</v>
          </cell>
          <cell r="B1158" t="str">
            <v>MS</v>
          </cell>
          <cell r="C1158" t="str">
            <v>IGUATEMI</v>
          </cell>
          <cell r="D1158" t="str">
            <v>500430</v>
          </cell>
          <cell r="F1158">
            <v>2352404</v>
          </cell>
          <cell r="H1158">
            <v>1745332</v>
          </cell>
        </row>
        <row r="1159">
          <cell r="A1159">
            <v>500450</v>
          </cell>
          <cell r="B1159" t="str">
            <v>MS</v>
          </cell>
          <cell r="C1159" t="str">
            <v>ITAPORÃ</v>
          </cell>
          <cell r="D1159" t="str">
            <v>500450</v>
          </cell>
          <cell r="E1159">
            <v>63960</v>
          </cell>
          <cell r="F1159">
            <v>27367851</v>
          </cell>
          <cell r="G1159">
            <v>54695</v>
          </cell>
          <cell r="H1159">
            <v>19847443</v>
          </cell>
        </row>
        <row r="1160">
          <cell r="A1160">
            <v>500460</v>
          </cell>
          <cell r="B1160" t="str">
            <v>MS</v>
          </cell>
          <cell r="C1160" t="str">
            <v>ITAQUIRAÍ</v>
          </cell>
          <cell r="D1160" t="str">
            <v>500460</v>
          </cell>
          <cell r="F1160">
            <v>27741714</v>
          </cell>
          <cell r="H1160">
            <v>20582562</v>
          </cell>
        </row>
        <row r="1161">
          <cell r="A1161">
            <v>500480</v>
          </cell>
          <cell r="B1161" t="str">
            <v>MS</v>
          </cell>
          <cell r="C1161" t="str">
            <v>JAPORÃ</v>
          </cell>
          <cell r="D1161" t="str">
            <v>500480</v>
          </cell>
          <cell r="F1161">
            <v>9765</v>
          </cell>
          <cell r="H1161">
            <v>7245</v>
          </cell>
        </row>
        <row r="1162">
          <cell r="A1162">
            <v>500500</v>
          </cell>
          <cell r="B1162" t="str">
            <v>MS</v>
          </cell>
          <cell r="C1162" t="str">
            <v>JARDIM</v>
          </cell>
          <cell r="D1162" t="str">
            <v>500500</v>
          </cell>
          <cell r="F1162">
            <v>165483735</v>
          </cell>
          <cell r="H1162">
            <v>122778255</v>
          </cell>
        </row>
        <row r="1163">
          <cell r="A1163">
            <v>500515</v>
          </cell>
          <cell r="B1163" t="str">
            <v>MS</v>
          </cell>
          <cell r="C1163" t="str">
            <v>JUTI</v>
          </cell>
          <cell r="D1163" t="str">
            <v>500515</v>
          </cell>
          <cell r="F1163">
            <v>6265255</v>
          </cell>
          <cell r="H1163">
            <v>4648415</v>
          </cell>
        </row>
        <row r="1164">
          <cell r="A1164">
            <v>500525</v>
          </cell>
          <cell r="B1164" t="str">
            <v>MS</v>
          </cell>
          <cell r="C1164" t="str">
            <v>LAGUNA CARAPÃ</v>
          </cell>
          <cell r="D1164" t="str">
            <v>500525</v>
          </cell>
          <cell r="E1164">
            <v>45206</v>
          </cell>
          <cell r="F1164">
            <v>6974964</v>
          </cell>
          <cell r="G1164">
            <v>37665</v>
          </cell>
          <cell r="H1164">
            <v>6057219</v>
          </cell>
        </row>
        <row r="1165">
          <cell r="A1165">
            <v>500580</v>
          </cell>
          <cell r="B1165" t="str">
            <v>MS</v>
          </cell>
          <cell r="C1165" t="str">
            <v>NIOAQUE</v>
          </cell>
          <cell r="D1165" t="str">
            <v>500580</v>
          </cell>
          <cell r="F1165">
            <v>25717135</v>
          </cell>
          <cell r="H1165">
            <v>19080455</v>
          </cell>
        </row>
        <row r="1166">
          <cell r="A1166">
            <v>500620</v>
          </cell>
          <cell r="B1166" t="str">
            <v>MS</v>
          </cell>
          <cell r="C1166" t="str">
            <v>NOVA ANDRADINA</v>
          </cell>
          <cell r="D1166" t="str">
            <v>500620</v>
          </cell>
          <cell r="F1166">
            <v>24180</v>
          </cell>
          <cell r="H1166">
            <v>17940</v>
          </cell>
        </row>
        <row r="1167">
          <cell r="A1167">
            <v>500635</v>
          </cell>
          <cell r="B1167" t="str">
            <v>MS</v>
          </cell>
          <cell r="C1167" t="str">
            <v>PARANHOS</v>
          </cell>
          <cell r="D1167" t="str">
            <v>500635</v>
          </cell>
          <cell r="F1167">
            <v>0</v>
          </cell>
          <cell r="H1167">
            <v>0</v>
          </cell>
        </row>
        <row r="1168">
          <cell r="A1168">
            <v>500640</v>
          </cell>
          <cell r="B1168" t="str">
            <v>MS</v>
          </cell>
          <cell r="C1168" t="str">
            <v>PEDRO GOMES</v>
          </cell>
          <cell r="D1168" t="str">
            <v>500640</v>
          </cell>
          <cell r="F1168">
            <v>926621</v>
          </cell>
          <cell r="H1168">
            <v>687493</v>
          </cell>
        </row>
        <row r="1169">
          <cell r="A1169">
            <v>500660</v>
          </cell>
          <cell r="B1169" t="str">
            <v>MS</v>
          </cell>
          <cell r="C1169" t="str">
            <v>PONTA PORÃ</v>
          </cell>
          <cell r="D1169" t="str">
            <v>500660</v>
          </cell>
          <cell r="F1169">
            <v>226381995</v>
          </cell>
          <cell r="H1169">
            <v>167960835</v>
          </cell>
        </row>
        <row r="1170">
          <cell r="A1170">
            <v>500690</v>
          </cell>
          <cell r="B1170" t="str">
            <v>MS</v>
          </cell>
          <cell r="C1170" t="str">
            <v>PORTO MURTINHO</v>
          </cell>
          <cell r="D1170" t="str">
            <v>500690</v>
          </cell>
          <cell r="E1170">
            <v>82075</v>
          </cell>
          <cell r="F1170">
            <v>19797335</v>
          </cell>
          <cell r="G1170">
            <v>46642</v>
          </cell>
          <cell r="H1170">
            <v>13314719</v>
          </cell>
        </row>
        <row r="1171">
          <cell r="A1171">
            <v>500769</v>
          </cell>
          <cell r="B1171" t="str">
            <v>MS</v>
          </cell>
          <cell r="C1171" t="str">
            <v>SÃO GABRIEL DO OESTE</v>
          </cell>
          <cell r="D1171" t="str">
            <v>500769</v>
          </cell>
          <cell r="F1171">
            <v>620000</v>
          </cell>
          <cell r="H1171">
            <v>460000</v>
          </cell>
        </row>
        <row r="1172">
          <cell r="A1172">
            <v>500795</v>
          </cell>
          <cell r="B1172" t="str">
            <v>MS</v>
          </cell>
          <cell r="C1172" t="str">
            <v>TACURU</v>
          </cell>
          <cell r="D1172" t="str">
            <v>500795</v>
          </cell>
          <cell r="E1172">
            <v>95739</v>
          </cell>
          <cell r="F1172">
            <v>25729068</v>
          </cell>
          <cell r="G1172">
            <v>80942</v>
          </cell>
          <cell r="H1172">
            <v>20117609</v>
          </cell>
        </row>
        <row r="1173">
          <cell r="A1173">
            <v>500797</v>
          </cell>
          <cell r="B1173" t="str">
            <v>MS</v>
          </cell>
          <cell r="C1173" t="str">
            <v>TAQUARUSSU</v>
          </cell>
          <cell r="D1173" t="str">
            <v>500797</v>
          </cell>
          <cell r="E1173">
            <v>30137</v>
          </cell>
          <cell r="F1173">
            <v>5309910</v>
          </cell>
          <cell r="H1173">
            <v>3604928</v>
          </cell>
        </row>
        <row r="1174">
          <cell r="A1174">
            <v>310375</v>
          </cell>
          <cell r="B1174" t="str">
            <v>MG</v>
          </cell>
          <cell r="C1174" t="str">
            <v>ARAPORÃ</v>
          </cell>
          <cell r="D1174" t="str">
            <v>310375</v>
          </cell>
          <cell r="F1174">
            <v>3303980</v>
          </cell>
          <cell r="H1174">
            <v>2451340</v>
          </cell>
        </row>
        <row r="1175">
          <cell r="A1175">
            <v>310560</v>
          </cell>
          <cell r="B1175" t="str">
            <v>MG</v>
          </cell>
          <cell r="C1175" t="str">
            <v>BARBACENA</v>
          </cell>
          <cell r="D1175" t="str">
            <v>310560</v>
          </cell>
          <cell r="E1175">
            <v>1233480</v>
          </cell>
          <cell r="F1175">
            <v>157004839</v>
          </cell>
          <cell r="G1175">
            <v>988298</v>
          </cell>
          <cell r="H1175">
            <v>114778641</v>
          </cell>
        </row>
        <row r="1176">
          <cell r="A1176">
            <v>310910</v>
          </cell>
          <cell r="B1176" t="str">
            <v>MG</v>
          </cell>
          <cell r="C1176" t="str">
            <v>BUENO BRANDÃO</v>
          </cell>
          <cell r="D1176" t="str">
            <v>310910</v>
          </cell>
          <cell r="F1176">
            <v>0</v>
          </cell>
          <cell r="H1176">
            <v>0</v>
          </cell>
        </row>
        <row r="1177">
          <cell r="A1177">
            <v>310970</v>
          </cell>
          <cell r="B1177" t="str">
            <v>MG</v>
          </cell>
          <cell r="C1177" t="str">
            <v>CACHOEIRA DE MINAS</v>
          </cell>
          <cell r="D1177" t="str">
            <v>310970</v>
          </cell>
          <cell r="F1177">
            <v>3076502</v>
          </cell>
          <cell r="H1177">
            <v>2282566</v>
          </cell>
        </row>
        <row r="1178">
          <cell r="A1178">
            <v>312280</v>
          </cell>
          <cell r="B1178" t="str">
            <v>MG</v>
          </cell>
          <cell r="C1178" t="str">
            <v>DOM VIÇOSO</v>
          </cell>
          <cell r="D1178" t="str">
            <v>312280</v>
          </cell>
          <cell r="F1178">
            <v>15680730</v>
          </cell>
          <cell r="H1178">
            <v>11634090</v>
          </cell>
        </row>
        <row r="1179">
          <cell r="A1179">
            <v>313170</v>
          </cell>
          <cell r="B1179" t="str">
            <v>MG</v>
          </cell>
          <cell r="C1179" t="str">
            <v>ITABIRA</v>
          </cell>
          <cell r="D1179" t="str">
            <v>313170</v>
          </cell>
          <cell r="F1179">
            <v>2765789</v>
          </cell>
          <cell r="H1179">
            <v>2052037</v>
          </cell>
        </row>
        <row r="1180">
          <cell r="A1180">
            <v>313505</v>
          </cell>
          <cell r="B1180" t="str">
            <v>MG</v>
          </cell>
          <cell r="C1180" t="str">
            <v>JAÍBA</v>
          </cell>
          <cell r="D1180" t="str">
            <v>313505</v>
          </cell>
          <cell r="F1180">
            <v>463078</v>
          </cell>
          <cell r="H1180">
            <v>343574</v>
          </cell>
        </row>
        <row r="1181">
          <cell r="A1181">
            <v>314090</v>
          </cell>
          <cell r="B1181" t="str">
            <v>MG</v>
          </cell>
          <cell r="C1181" t="str">
            <v>MATIPÓ</v>
          </cell>
          <cell r="D1181" t="str">
            <v>314090</v>
          </cell>
          <cell r="F1181">
            <v>2718421</v>
          </cell>
          <cell r="H1181">
            <v>2016893</v>
          </cell>
        </row>
        <row r="1182">
          <cell r="A1182">
            <v>314200</v>
          </cell>
          <cell r="B1182" t="str">
            <v>MG</v>
          </cell>
          <cell r="C1182" t="str">
            <v>MIRABELA</v>
          </cell>
          <cell r="D1182" t="str">
            <v>314200</v>
          </cell>
          <cell r="F1182">
            <v>296701</v>
          </cell>
          <cell r="H1182">
            <v>220133</v>
          </cell>
        </row>
        <row r="1183">
          <cell r="A1183">
            <v>314587</v>
          </cell>
          <cell r="B1183" t="str">
            <v>MG</v>
          </cell>
          <cell r="C1183" t="str">
            <v>ORIZÂNIA</v>
          </cell>
          <cell r="D1183" t="str">
            <v>314587</v>
          </cell>
          <cell r="F1183">
            <v>14650135</v>
          </cell>
          <cell r="H1183">
            <v>10869455</v>
          </cell>
        </row>
        <row r="1184">
          <cell r="A1184">
            <v>314910</v>
          </cell>
          <cell r="B1184" t="str">
            <v>MG</v>
          </cell>
          <cell r="C1184" t="str">
            <v>PEDRALVA</v>
          </cell>
          <cell r="D1184" t="str">
            <v>314910</v>
          </cell>
          <cell r="E1184">
            <v>30</v>
          </cell>
          <cell r="F1184">
            <v>27590</v>
          </cell>
          <cell r="G1184">
            <v>56</v>
          </cell>
          <cell r="H1184">
            <v>20470</v>
          </cell>
        </row>
        <row r="1185">
          <cell r="A1185">
            <v>315080</v>
          </cell>
          <cell r="B1185" t="str">
            <v>MG</v>
          </cell>
          <cell r="C1185" t="str">
            <v>PIRANGA</v>
          </cell>
          <cell r="D1185" t="str">
            <v>315080</v>
          </cell>
          <cell r="F1185">
            <v>104346</v>
          </cell>
          <cell r="H1185">
            <v>77418</v>
          </cell>
        </row>
        <row r="1186">
          <cell r="A1186">
            <v>315370</v>
          </cell>
          <cell r="B1186" t="str">
            <v>MG</v>
          </cell>
          <cell r="C1186" t="str">
            <v>QUARTEL GERAL</v>
          </cell>
          <cell r="D1186" t="str">
            <v>315370</v>
          </cell>
          <cell r="F1186">
            <v>28979017</v>
          </cell>
          <cell r="H1186">
            <v>21500561</v>
          </cell>
        </row>
        <row r="1187">
          <cell r="A1187">
            <v>315960</v>
          </cell>
          <cell r="B1187" t="str">
            <v>MG</v>
          </cell>
          <cell r="C1187" t="str">
            <v>SANTA RITA DO SAPUCAÍ</v>
          </cell>
          <cell r="D1187" t="str">
            <v>315960</v>
          </cell>
          <cell r="F1187">
            <v>111614818</v>
          </cell>
          <cell r="H1187">
            <v>82810994</v>
          </cell>
        </row>
        <row r="1188">
          <cell r="A1188">
            <v>316370</v>
          </cell>
          <cell r="B1188" t="str">
            <v>MG</v>
          </cell>
          <cell r="C1188" t="str">
            <v>SÃO LOURENÇO</v>
          </cell>
          <cell r="D1188" t="str">
            <v>316370</v>
          </cell>
          <cell r="F1188">
            <v>142685157</v>
          </cell>
          <cell r="H1188">
            <v>105863181</v>
          </cell>
        </row>
        <row r="1189">
          <cell r="A1189">
            <v>316720</v>
          </cell>
          <cell r="B1189" t="str">
            <v>MG</v>
          </cell>
          <cell r="C1189" t="str">
            <v>SETE LAGOAS</v>
          </cell>
          <cell r="D1189" t="str">
            <v>316720</v>
          </cell>
          <cell r="F1189">
            <v>12805170</v>
          </cell>
          <cell r="H1189">
            <v>9500610</v>
          </cell>
        </row>
        <row r="1190">
          <cell r="A1190">
            <v>317020</v>
          </cell>
          <cell r="B1190" t="str">
            <v>MG</v>
          </cell>
          <cell r="C1190" t="str">
            <v>UBERLÂNDIA</v>
          </cell>
          <cell r="D1190" t="str">
            <v>317020</v>
          </cell>
          <cell r="F1190">
            <v>758477</v>
          </cell>
          <cell r="H1190">
            <v>562741</v>
          </cell>
        </row>
        <row r="1191">
          <cell r="A1191">
            <v>150010</v>
          </cell>
          <cell r="B1191" t="str">
            <v>PA</v>
          </cell>
          <cell r="C1191" t="str">
            <v>ABAETETUBA</v>
          </cell>
          <cell r="D1191" t="str">
            <v>150010</v>
          </cell>
          <cell r="F1191">
            <v>94427271</v>
          </cell>
          <cell r="H1191">
            <v>70058943</v>
          </cell>
        </row>
        <row r="1192">
          <cell r="A1192">
            <v>150013</v>
          </cell>
          <cell r="B1192" t="str">
            <v>PA</v>
          </cell>
          <cell r="C1192" t="str">
            <v>ABEL FIGUEIREDO</v>
          </cell>
          <cell r="D1192" t="str">
            <v>150013</v>
          </cell>
          <cell r="F1192">
            <v>2561034</v>
          </cell>
          <cell r="H1192">
            <v>1900122</v>
          </cell>
        </row>
        <row r="1193">
          <cell r="A1193">
            <v>150020</v>
          </cell>
          <cell r="B1193" t="str">
            <v>PA</v>
          </cell>
          <cell r="C1193" t="str">
            <v>ACARÁ</v>
          </cell>
          <cell r="D1193" t="str">
            <v>150020</v>
          </cell>
          <cell r="F1193">
            <v>5649192</v>
          </cell>
          <cell r="H1193">
            <v>4191336</v>
          </cell>
        </row>
        <row r="1194">
          <cell r="A1194">
            <v>150030</v>
          </cell>
          <cell r="B1194" t="str">
            <v>PA</v>
          </cell>
          <cell r="C1194" t="str">
            <v>AFUÁ</v>
          </cell>
          <cell r="D1194" t="str">
            <v>150030</v>
          </cell>
          <cell r="F1194">
            <v>0</v>
          </cell>
          <cell r="H1194">
            <v>0</v>
          </cell>
        </row>
        <row r="1195">
          <cell r="A1195">
            <v>150034</v>
          </cell>
          <cell r="B1195" t="str">
            <v>PA</v>
          </cell>
          <cell r="C1195" t="str">
            <v>ÁGUA AZUL DO NORTE</v>
          </cell>
          <cell r="D1195" t="str">
            <v>150034</v>
          </cell>
          <cell r="E1195">
            <v>29564</v>
          </cell>
          <cell r="F1195">
            <v>28795636</v>
          </cell>
          <cell r="G1195">
            <v>31053</v>
          </cell>
          <cell r="H1195">
            <v>22809155</v>
          </cell>
        </row>
        <row r="1196">
          <cell r="A1196">
            <v>150050</v>
          </cell>
          <cell r="B1196" t="str">
            <v>PA</v>
          </cell>
          <cell r="C1196" t="str">
            <v>ALMEIRIM</v>
          </cell>
          <cell r="D1196" t="str">
            <v>150050</v>
          </cell>
          <cell r="E1196">
            <v>188453</v>
          </cell>
          <cell r="F1196">
            <v>57364989</v>
          </cell>
          <cell r="G1196">
            <v>138196</v>
          </cell>
          <cell r="H1196">
            <v>46353833</v>
          </cell>
        </row>
        <row r="1197">
          <cell r="A1197">
            <v>150060</v>
          </cell>
          <cell r="B1197" t="str">
            <v>PA</v>
          </cell>
          <cell r="C1197" t="str">
            <v>ALTAMIRA</v>
          </cell>
          <cell r="D1197" t="str">
            <v>150060</v>
          </cell>
          <cell r="E1197">
            <v>72627</v>
          </cell>
          <cell r="F1197">
            <v>11107952</v>
          </cell>
          <cell r="G1197">
            <v>51635</v>
          </cell>
          <cell r="H1197">
            <v>9149087</v>
          </cell>
        </row>
        <row r="1198">
          <cell r="A1198">
            <v>150080</v>
          </cell>
          <cell r="B1198" t="str">
            <v>PA</v>
          </cell>
          <cell r="C1198" t="str">
            <v>ANANINDEUA</v>
          </cell>
          <cell r="D1198" t="str">
            <v>150080</v>
          </cell>
          <cell r="E1198">
            <v>19790</v>
          </cell>
          <cell r="F1198">
            <v>183937885</v>
          </cell>
          <cell r="G1198">
            <v>16066</v>
          </cell>
          <cell r="H1198">
            <v>133430813</v>
          </cell>
        </row>
        <row r="1199">
          <cell r="A1199">
            <v>150085</v>
          </cell>
          <cell r="B1199" t="str">
            <v>PA</v>
          </cell>
          <cell r="C1199" t="str">
            <v>ANAPU</v>
          </cell>
          <cell r="D1199" t="str">
            <v>150085</v>
          </cell>
          <cell r="E1199">
            <v>28190</v>
          </cell>
          <cell r="F1199">
            <v>120786063</v>
          </cell>
          <cell r="G1199">
            <v>13798</v>
          </cell>
          <cell r="H1199">
            <v>92853089</v>
          </cell>
        </row>
        <row r="1200">
          <cell r="A1200">
            <v>150100</v>
          </cell>
          <cell r="B1200" t="str">
            <v>PA</v>
          </cell>
          <cell r="C1200" t="str">
            <v>AVEIRO</v>
          </cell>
          <cell r="D1200" t="str">
            <v>150100</v>
          </cell>
          <cell r="E1200">
            <v>12812</v>
          </cell>
          <cell r="F1200">
            <v>4261001</v>
          </cell>
          <cell r="G1200">
            <v>11278</v>
          </cell>
          <cell r="H1200">
            <v>4202890</v>
          </cell>
        </row>
        <row r="1201">
          <cell r="A1201">
            <v>150120</v>
          </cell>
          <cell r="B1201" t="str">
            <v>PA</v>
          </cell>
          <cell r="C1201" t="str">
            <v>BAIÃO</v>
          </cell>
          <cell r="D1201" t="str">
            <v>150120</v>
          </cell>
          <cell r="F1201">
            <v>3415983</v>
          </cell>
          <cell r="H1201">
            <v>2534439</v>
          </cell>
        </row>
        <row r="1202">
          <cell r="A1202">
            <v>150125</v>
          </cell>
          <cell r="B1202" t="str">
            <v>PA</v>
          </cell>
          <cell r="C1202" t="str">
            <v>BANNACH</v>
          </cell>
          <cell r="D1202" t="str">
            <v>150125</v>
          </cell>
          <cell r="F1202">
            <v>37045</v>
          </cell>
          <cell r="H1202">
            <v>27485</v>
          </cell>
        </row>
        <row r="1203">
          <cell r="A1203">
            <v>150130</v>
          </cell>
          <cell r="B1203" t="str">
            <v>PA</v>
          </cell>
          <cell r="C1203" t="str">
            <v>BARCARENA</v>
          </cell>
          <cell r="D1203" t="str">
            <v>150130</v>
          </cell>
          <cell r="F1203">
            <v>84755178</v>
          </cell>
          <cell r="H1203">
            <v>62882874</v>
          </cell>
        </row>
        <row r="1204">
          <cell r="A1204">
            <v>150140</v>
          </cell>
          <cell r="B1204" t="str">
            <v>PA</v>
          </cell>
          <cell r="C1204" t="str">
            <v>BELÉM</v>
          </cell>
          <cell r="D1204" t="str">
            <v>150140</v>
          </cell>
          <cell r="E1204">
            <v>1110705</v>
          </cell>
          <cell r="F1204">
            <v>7428444855</v>
          </cell>
          <cell r="G1204">
            <v>813672</v>
          </cell>
          <cell r="H1204">
            <v>5599717055</v>
          </cell>
        </row>
        <row r="1205">
          <cell r="A1205">
            <v>150145</v>
          </cell>
          <cell r="B1205" t="str">
            <v>PA</v>
          </cell>
          <cell r="C1205" t="str">
            <v>BELTERRA</v>
          </cell>
          <cell r="D1205" t="str">
            <v>150145</v>
          </cell>
          <cell r="E1205">
            <v>13254</v>
          </cell>
          <cell r="F1205">
            <v>27887868</v>
          </cell>
          <cell r="G1205">
            <v>6536</v>
          </cell>
          <cell r="H1205">
            <v>19806113</v>
          </cell>
        </row>
        <row r="1206">
          <cell r="A1206">
            <v>150150</v>
          </cell>
          <cell r="B1206" t="str">
            <v>PA</v>
          </cell>
          <cell r="C1206" t="str">
            <v>BENEVIDES</v>
          </cell>
          <cell r="D1206" t="str">
            <v>150150</v>
          </cell>
          <cell r="F1206">
            <v>20791259</v>
          </cell>
          <cell r="H1206">
            <v>15029763</v>
          </cell>
        </row>
        <row r="1207">
          <cell r="A1207">
            <v>150157</v>
          </cell>
          <cell r="B1207" t="str">
            <v>PA</v>
          </cell>
          <cell r="C1207" t="str">
            <v>BOM JESUS DO TOCANTINS</v>
          </cell>
          <cell r="D1207" t="str">
            <v>150157</v>
          </cell>
          <cell r="E1207">
            <v>1699</v>
          </cell>
          <cell r="F1207">
            <v>531926654</v>
          </cell>
          <cell r="G1207">
            <v>873</v>
          </cell>
          <cell r="H1207">
            <v>394915875</v>
          </cell>
        </row>
        <row r="1208">
          <cell r="A1208">
            <v>150160</v>
          </cell>
          <cell r="B1208" t="str">
            <v>PA</v>
          </cell>
          <cell r="C1208" t="str">
            <v>BONITO</v>
          </cell>
          <cell r="D1208" t="str">
            <v>150160</v>
          </cell>
          <cell r="F1208">
            <v>71300</v>
          </cell>
          <cell r="H1208">
            <v>52900</v>
          </cell>
        </row>
        <row r="1209">
          <cell r="A1209">
            <v>150170</v>
          </cell>
          <cell r="B1209" t="str">
            <v>PA</v>
          </cell>
          <cell r="C1209" t="str">
            <v>BRAGANÇA</v>
          </cell>
          <cell r="D1209" t="str">
            <v>150170</v>
          </cell>
          <cell r="F1209">
            <v>4254843</v>
          </cell>
          <cell r="H1209">
            <v>3156819</v>
          </cell>
        </row>
        <row r="1210">
          <cell r="A1210">
            <v>150172</v>
          </cell>
          <cell r="B1210" t="str">
            <v>PA</v>
          </cell>
          <cell r="C1210" t="str">
            <v>BRASIL NOVO</v>
          </cell>
          <cell r="D1210" t="str">
            <v>150172</v>
          </cell>
          <cell r="F1210">
            <v>5207132</v>
          </cell>
          <cell r="H1210">
            <v>3863356</v>
          </cell>
        </row>
        <row r="1211">
          <cell r="A1211">
            <v>150175</v>
          </cell>
          <cell r="B1211" t="str">
            <v>PA</v>
          </cell>
          <cell r="C1211" t="str">
            <v>BREJO GRANDE DO ARAGUAIA</v>
          </cell>
          <cell r="D1211" t="str">
            <v>150175</v>
          </cell>
          <cell r="F1211">
            <v>32680510</v>
          </cell>
          <cell r="H1211">
            <v>24246830</v>
          </cell>
        </row>
        <row r="1212">
          <cell r="A1212">
            <v>150180</v>
          </cell>
          <cell r="B1212" t="str">
            <v>PA</v>
          </cell>
          <cell r="C1212" t="str">
            <v>BREVES</v>
          </cell>
          <cell r="D1212" t="str">
            <v>150180</v>
          </cell>
          <cell r="F1212">
            <v>772768</v>
          </cell>
          <cell r="H1212">
            <v>573344</v>
          </cell>
        </row>
        <row r="1213">
          <cell r="A1213">
            <v>150190</v>
          </cell>
          <cell r="B1213" t="str">
            <v>PA</v>
          </cell>
          <cell r="C1213" t="str">
            <v>BUJARU</v>
          </cell>
          <cell r="D1213" t="str">
            <v>150190</v>
          </cell>
          <cell r="E1213">
            <v>3697</v>
          </cell>
          <cell r="F1213">
            <v>54586604</v>
          </cell>
          <cell r="G1213">
            <v>1635</v>
          </cell>
          <cell r="H1213">
            <v>41702459</v>
          </cell>
        </row>
        <row r="1214">
          <cell r="A1214">
            <v>150200</v>
          </cell>
          <cell r="B1214" t="str">
            <v>PA</v>
          </cell>
          <cell r="C1214" t="str">
            <v>CACHOEIRA DO ARARI</v>
          </cell>
          <cell r="D1214" t="str">
            <v>150200</v>
          </cell>
          <cell r="F1214">
            <v>2271494</v>
          </cell>
          <cell r="H1214">
            <v>1685302</v>
          </cell>
        </row>
        <row r="1215">
          <cell r="A1215">
            <v>150215</v>
          </cell>
          <cell r="B1215" t="str">
            <v>PA</v>
          </cell>
          <cell r="C1215" t="str">
            <v>CANAÃ DOS CARAJÁS</v>
          </cell>
          <cell r="D1215" t="str">
            <v>150215</v>
          </cell>
          <cell r="F1215">
            <v>73210127</v>
          </cell>
          <cell r="H1215">
            <v>54317191</v>
          </cell>
        </row>
        <row r="1216">
          <cell r="A1216">
            <v>150220</v>
          </cell>
          <cell r="B1216" t="str">
            <v>PA</v>
          </cell>
          <cell r="C1216" t="str">
            <v>CAPANEMA</v>
          </cell>
          <cell r="D1216" t="str">
            <v>150220</v>
          </cell>
          <cell r="F1216">
            <v>10294418</v>
          </cell>
          <cell r="H1216">
            <v>7496214</v>
          </cell>
        </row>
        <row r="1217">
          <cell r="A1217">
            <v>150240</v>
          </cell>
          <cell r="B1217" t="str">
            <v>PA</v>
          </cell>
          <cell r="C1217" t="str">
            <v>CASTANHAL</v>
          </cell>
          <cell r="D1217" t="str">
            <v>150240</v>
          </cell>
          <cell r="E1217">
            <v>227472</v>
          </cell>
          <cell r="F1217">
            <v>63153571</v>
          </cell>
          <cell r="G1217">
            <v>171201</v>
          </cell>
          <cell r="H1217">
            <v>52010595</v>
          </cell>
        </row>
        <row r="1218">
          <cell r="A1218">
            <v>150250</v>
          </cell>
          <cell r="B1218" t="str">
            <v>PA</v>
          </cell>
          <cell r="C1218" t="str">
            <v>CHAVES</v>
          </cell>
          <cell r="D1218" t="str">
            <v>150250</v>
          </cell>
          <cell r="F1218">
            <v>115723</v>
          </cell>
          <cell r="H1218">
            <v>85859</v>
          </cell>
        </row>
        <row r="1219">
          <cell r="A1219">
            <v>150260</v>
          </cell>
          <cell r="B1219" t="str">
            <v>PA</v>
          </cell>
          <cell r="C1219" t="str">
            <v>COLARES</v>
          </cell>
          <cell r="D1219" t="str">
            <v>150260</v>
          </cell>
          <cell r="F1219">
            <v>50182397</v>
          </cell>
          <cell r="H1219">
            <v>37232101</v>
          </cell>
        </row>
        <row r="1220">
          <cell r="A1220">
            <v>150270</v>
          </cell>
          <cell r="B1220" t="str">
            <v>PA</v>
          </cell>
          <cell r="C1220" t="str">
            <v>CONCEIÇÃO DO ARAGUAIA</v>
          </cell>
          <cell r="D1220" t="str">
            <v>150270</v>
          </cell>
          <cell r="E1220">
            <v>52610</v>
          </cell>
          <cell r="F1220">
            <v>181557347</v>
          </cell>
          <cell r="G1220">
            <v>47163</v>
          </cell>
          <cell r="H1220">
            <v>136685079</v>
          </cell>
        </row>
        <row r="1221">
          <cell r="A1221">
            <v>150276</v>
          </cell>
          <cell r="B1221" t="str">
            <v>PA</v>
          </cell>
          <cell r="C1221" t="str">
            <v>CUMARU DO NORTE</v>
          </cell>
          <cell r="D1221" t="str">
            <v>150276</v>
          </cell>
          <cell r="F1221">
            <v>896117</v>
          </cell>
          <cell r="H1221">
            <v>664861</v>
          </cell>
        </row>
        <row r="1222">
          <cell r="A1222">
            <v>150277</v>
          </cell>
          <cell r="B1222" t="str">
            <v>PA</v>
          </cell>
          <cell r="C1222" t="str">
            <v>CURIONÓPOLIS</v>
          </cell>
          <cell r="D1222" t="str">
            <v>150277</v>
          </cell>
          <cell r="F1222">
            <v>2008211</v>
          </cell>
          <cell r="H1222">
            <v>1489963</v>
          </cell>
        </row>
        <row r="1223">
          <cell r="A1223">
            <v>150285</v>
          </cell>
          <cell r="B1223" t="str">
            <v>PA</v>
          </cell>
          <cell r="C1223" t="str">
            <v>CURUÁ</v>
          </cell>
          <cell r="D1223" t="str">
            <v>150285</v>
          </cell>
          <cell r="E1223">
            <v>9229</v>
          </cell>
          <cell r="F1223">
            <v>28823149</v>
          </cell>
          <cell r="G1223">
            <v>4534</v>
          </cell>
          <cell r="H1223">
            <v>21287604</v>
          </cell>
        </row>
        <row r="1224">
          <cell r="A1224">
            <v>150290</v>
          </cell>
          <cell r="B1224" t="str">
            <v>PA</v>
          </cell>
          <cell r="C1224" t="str">
            <v>CURUÇÁ</v>
          </cell>
          <cell r="D1224" t="str">
            <v>150290</v>
          </cell>
          <cell r="E1224">
            <v>90</v>
          </cell>
          <cell r="F1224">
            <v>17706368</v>
          </cell>
          <cell r="H1224">
            <v>13135714</v>
          </cell>
        </row>
        <row r="1225">
          <cell r="A1225">
            <v>150293</v>
          </cell>
          <cell r="B1225" t="str">
            <v>PA</v>
          </cell>
          <cell r="C1225" t="str">
            <v>DOM ELISEU</v>
          </cell>
          <cell r="D1225" t="str">
            <v>150293</v>
          </cell>
          <cell r="E1225">
            <v>218571</v>
          </cell>
          <cell r="F1225">
            <v>4995118237</v>
          </cell>
          <cell r="G1225">
            <v>169481</v>
          </cell>
          <cell r="H1225">
            <v>3707540347</v>
          </cell>
        </row>
        <row r="1226">
          <cell r="A1226">
            <v>150295</v>
          </cell>
          <cell r="B1226" t="str">
            <v>PA</v>
          </cell>
          <cell r="C1226" t="str">
            <v>ELDORADO DOS CARAJÁS</v>
          </cell>
          <cell r="D1226" t="str">
            <v>150295</v>
          </cell>
          <cell r="F1226">
            <v>2284731</v>
          </cell>
          <cell r="H1226">
            <v>1695123</v>
          </cell>
        </row>
        <row r="1227">
          <cell r="A1227">
            <v>150300</v>
          </cell>
          <cell r="B1227" t="str">
            <v>PA</v>
          </cell>
          <cell r="C1227" t="str">
            <v>FARO</v>
          </cell>
          <cell r="D1227" t="str">
            <v>150300</v>
          </cell>
          <cell r="E1227">
            <v>8489</v>
          </cell>
          <cell r="F1227">
            <v>7520185</v>
          </cell>
          <cell r="G1227">
            <v>4523</v>
          </cell>
          <cell r="H1227">
            <v>4985986</v>
          </cell>
        </row>
        <row r="1228">
          <cell r="A1228">
            <v>150304</v>
          </cell>
          <cell r="B1228" t="str">
            <v>PA</v>
          </cell>
          <cell r="C1228" t="str">
            <v>FLORESTA DO ARAGUAIA</v>
          </cell>
          <cell r="D1228" t="str">
            <v>150304</v>
          </cell>
          <cell r="E1228">
            <v>71</v>
          </cell>
          <cell r="F1228">
            <v>18181323</v>
          </cell>
          <cell r="G1228">
            <v>6595</v>
          </cell>
          <cell r="H1228">
            <v>13387868</v>
          </cell>
        </row>
        <row r="1229">
          <cell r="A1229">
            <v>150307</v>
          </cell>
          <cell r="B1229" t="str">
            <v>PA</v>
          </cell>
          <cell r="C1229" t="str">
            <v>GARRAFÃO DO NORTE</v>
          </cell>
          <cell r="D1229" t="str">
            <v>150307</v>
          </cell>
          <cell r="F1229">
            <v>8976949</v>
          </cell>
          <cell r="H1229">
            <v>6660317</v>
          </cell>
        </row>
        <row r="1230">
          <cell r="A1230">
            <v>150309</v>
          </cell>
          <cell r="B1230" t="str">
            <v>PA</v>
          </cell>
          <cell r="C1230" t="str">
            <v>GOIANÉSIA DO PARÁ</v>
          </cell>
          <cell r="D1230" t="str">
            <v>150309</v>
          </cell>
          <cell r="F1230">
            <v>3519275</v>
          </cell>
          <cell r="H1230">
            <v>2611075</v>
          </cell>
        </row>
        <row r="1231">
          <cell r="A1231">
            <v>150320</v>
          </cell>
          <cell r="B1231" t="str">
            <v>PA</v>
          </cell>
          <cell r="C1231" t="str">
            <v>IGARAPÉ-AÇU</v>
          </cell>
          <cell r="D1231" t="str">
            <v>150320</v>
          </cell>
          <cell r="F1231">
            <v>23959401</v>
          </cell>
          <cell r="H1231">
            <v>9630522</v>
          </cell>
        </row>
        <row r="1232">
          <cell r="A1232">
            <v>150340</v>
          </cell>
          <cell r="B1232" t="str">
            <v>PA</v>
          </cell>
          <cell r="C1232" t="str">
            <v>INHANGAPI</v>
          </cell>
          <cell r="D1232" t="str">
            <v>150340</v>
          </cell>
          <cell r="E1232">
            <v>11334</v>
          </cell>
          <cell r="F1232">
            <v>16331752</v>
          </cell>
          <cell r="G1232">
            <v>6852</v>
          </cell>
          <cell r="H1232">
            <v>12498930</v>
          </cell>
        </row>
        <row r="1233">
          <cell r="A1233">
            <v>150345</v>
          </cell>
          <cell r="B1233" t="str">
            <v>PA</v>
          </cell>
          <cell r="C1233" t="str">
            <v>IPIXUNA DO PARÁ</v>
          </cell>
          <cell r="D1233" t="str">
            <v>150345</v>
          </cell>
          <cell r="F1233">
            <v>4752176</v>
          </cell>
          <cell r="H1233">
            <v>3525808</v>
          </cell>
        </row>
        <row r="1234">
          <cell r="A1234">
            <v>150350</v>
          </cell>
          <cell r="B1234" t="str">
            <v>PA</v>
          </cell>
          <cell r="C1234" t="str">
            <v>IRITUIA</v>
          </cell>
          <cell r="D1234" t="str">
            <v>150350</v>
          </cell>
          <cell r="F1234">
            <v>12533424</v>
          </cell>
          <cell r="H1234">
            <v>9298992</v>
          </cell>
        </row>
        <row r="1235">
          <cell r="A1235">
            <v>150360</v>
          </cell>
          <cell r="B1235" t="str">
            <v>PA</v>
          </cell>
          <cell r="C1235" t="str">
            <v>ITAITUBA</v>
          </cell>
          <cell r="D1235" t="str">
            <v>150360</v>
          </cell>
          <cell r="E1235">
            <v>1</v>
          </cell>
          <cell r="F1235">
            <v>3351984</v>
          </cell>
          <cell r="H1235">
            <v>2545243</v>
          </cell>
        </row>
        <row r="1236">
          <cell r="A1236">
            <v>150380</v>
          </cell>
          <cell r="B1236" t="str">
            <v>PA</v>
          </cell>
          <cell r="C1236" t="str">
            <v>JACUNDÁ</v>
          </cell>
          <cell r="D1236" t="str">
            <v>150380</v>
          </cell>
          <cell r="F1236">
            <v>3473937</v>
          </cell>
          <cell r="H1236">
            <v>2577771</v>
          </cell>
        </row>
        <row r="1237">
          <cell r="A1237">
            <v>150400</v>
          </cell>
          <cell r="B1237" t="str">
            <v>PA</v>
          </cell>
          <cell r="C1237" t="str">
            <v>LIMOEIRO DO AJURU</v>
          </cell>
          <cell r="D1237" t="str">
            <v>150400</v>
          </cell>
          <cell r="E1237">
            <v>7760</v>
          </cell>
          <cell r="F1237">
            <v>27829433</v>
          </cell>
          <cell r="G1237">
            <v>12703</v>
          </cell>
          <cell r="H1237">
            <v>20995313</v>
          </cell>
        </row>
        <row r="1238">
          <cell r="A1238">
            <v>150410</v>
          </cell>
          <cell r="B1238" t="str">
            <v>PA</v>
          </cell>
          <cell r="C1238" t="str">
            <v>MAGALHÃES BARATA</v>
          </cell>
          <cell r="D1238" t="str">
            <v>150410</v>
          </cell>
          <cell r="F1238">
            <v>370946</v>
          </cell>
          <cell r="H1238">
            <v>275218</v>
          </cell>
        </row>
        <row r="1239">
          <cell r="A1239">
            <v>150420</v>
          </cell>
          <cell r="B1239" t="str">
            <v>PA</v>
          </cell>
          <cell r="C1239" t="str">
            <v>MARABÁ</v>
          </cell>
          <cell r="D1239" t="str">
            <v>150420</v>
          </cell>
          <cell r="E1239">
            <v>571475</v>
          </cell>
          <cell r="F1239">
            <v>449229100</v>
          </cell>
          <cell r="G1239">
            <v>442150</v>
          </cell>
          <cell r="H1239">
            <v>333435571</v>
          </cell>
        </row>
        <row r="1240">
          <cell r="A1240">
            <v>150440</v>
          </cell>
          <cell r="B1240" t="str">
            <v>PA</v>
          </cell>
          <cell r="C1240" t="str">
            <v>MARAPANIM</v>
          </cell>
          <cell r="D1240" t="str">
            <v>150440</v>
          </cell>
          <cell r="F1240">
            <v>5102848</v>
          </cell>
          <cell r="H1240">
            <v>3785984</v>
          </cell>
        </row>
        <row r="1241">
          <cell r="A1241">
            <v>150442</v>
          </cell>
          <cell r="B1241" t="str">
            <v>PA</v>
          </cell>
          <cell r="C1241" t="str">
            <v>MARITUBA</v>
          </cell>
          <cell r="D1241" t="str">
            <v>150442</v>
          </cell>
          <cell r="E1241">
            <v>174144</v>
          </cell>
          <cell r="F1241">
            <v>39517808</v>
          </cell>
          <cell r="G1241">
            <v>116737</v>
          </cell>
          <cell r="H1241">
            <v>32621694</v>
          </cell>
        </row>
        <row r="1242">
          <cell r="A1242">
            <v>150450</v>
          </cell>
          <cell r="B1242" t="str">
            <v>PA</v>
          </cell>
          <cell r="C1242" t="str">
            <v>MELGAÇO</v>
          </cell>
          <cell r="D1242" t="str">
            <v>150450</v>
          </cell>
          <cell r="F1242">
            <v>8539260</v>
          </cell>
          <cell r="H1242">
            <v>6335580</v>
          </cell>
        </row>
        <row r="1243">
          <cell r="A1243">
            <v>150460</v>
          </cell>
          <cell r="B1243" t="str">
            <v>PA</v>
          </cell>
          <cell r="C1243" t="str">
            <v>MOCAJUBA</v>
          </cell>
          <cell r="D1243" t="str">
            <v>150460</v>
          </cell>
          <cell r="F1243">
            <v>1211300</v>
          </cell>
          <cell r="H1243">
            <v>2785990</v>
          </cell>
        </row>
        <row r="1244">
          <cell r="A1244">
            <v>150475</v>
          </cell>
          <cell r="B1244" t="str">
            <v>PA</v>
          </cell>
          <cell r="C1244" t="str">
            <v>MOJUÍ DOS CAMPOS</v>
          </cell>
          <cell r="D1244" t="str">
            <v>150475</v>
          </cell>
          <cell r="F1244">
            <v>19716</v>
          </cell>
          <cell r="H1244">
            <v>14628</v>
          </cell>
        </row>
        <row r="1245">
          <cell r="A1245">
            <v>150495</v>
          </cell>
          <cell r="B1245" t="str">
            <v>PA</v>
          </cell>
          <cell r="C1245" t="str">
            <v>NOVA ESPERANÇA DO PIRIÁ</v>
          </cell>
          <cell r="D1245" t="str">
            <v>150495</v>
          </cell>
          <cell r="F1245">
            <v>0</v>
          </cell>
          <cell r="H1245">
            <v>0</v>
          </cell>
        </row>
        <row r="1246">
          <cell r="A1246">
            <v>150503</v>
          </cell>
          <cell r="B1246" t="str">
            <v>PA</v>
          </cell>
          <cell r="C1246" t="str">
            <v>NOVO PROGRESSO</v>
          </cell>
          <cell r="D1246" t="str">
            <v>150503</v>
          </cell>
          <cell r="E1246">
            <v>125639</v>
          </cell>
          <cell r="F1246">
            <v>31942298</v>
          </cell>
          <cell r="G1246">
            <v>85319</v>
          </cell>
          <cell r="H1246">
            <v>26061835</v>
          </cell>
        </row>
        <row r="1247">
          <cell r="A1247">
            <v>150510</v>
          </cell>
          <cell r="B1247" t="str">
            <v>PA</v>
          </cell>
          <cell r="C1247" t="str">
            <v>ÓBIDOS</v>
          </cell>
          <cell r="D1247" t="str">
            <v>150510</v>
          </cell>
          <cell r="E1247">
            <v>29911</v>
          </cell>
          <cell r="F1247">
            <v>14239917</v>
          </cell>
          <cell r="G1247">
            <v>19439</v>
          </cell>
          <cell r="H1247">
            <v>9633531</v>
          </cell>
        </row>
        <row r="1248">
          <cell r="A1248">
            <v>150520</v>
          </cell>
          <cell r="B1248" t="str">
            <v>PA</v>
          </cell>
          <cell r="C1248" t="str">
            <v>OEIRAS DO PARÁ</v>
          </cell>
          <cell r="D1248" t="str">
            <v>150520</v>
          </cell>
          <cell r="F1248">
            <v>2943481</v>
          </cell>
          <cell r="H1248">
            <v>2183873</v>
          </cell>
        </row>
        <row r="1249">
          <cell r="A1249">
            <v>150540</v>
          </cell>
          <cell r="B1249" t="str">
            <v>PA</v>
          </cell>
          <cell r="C1249" t="str">
            <v>OURÉM</v>
          </cell>
          <cell r="D1249" t="str">
            <v>150540</v>
          </cell>
          <cell r="F1249">
            <v>25279415</v>
          </cell>
          <cell r="H1249">
            <v>18755695</v>
          </cell>
        </row>
        <row r="1250">
          <cell r="A1250">
            <v>150543</v>
          </cell>
          <cell r="B1250" t="str">
            <v>PA</v>
          </cell>
          <cell r="C1250" t="str">
            <v>OURILÂNDIA DO NORTE</v>
          </cell>
          <cell r="D1250" t="str">
            <v>150543</v>
          </cell>
          <cell r="F1250">
            <v>47238017</v>
          </cell>
          <cell r="H1250">
            <v>35047561</v>
          </cell>
        </row>
        <row r="1251">
          <cell r="A1251">
            <v>150548</v>
          </cell>
          <cell r="B1251" t="str">
            <v>PA</v>
          </cell>
          <cell r="C1251" t="str">
            <v>PACAJÁ</v>
          </cell>
          <cell r="D1251" t="str">
            <v>150548</v>
          </cell>
          <cell r="F1251">
            <v>788764</v>
          </cell>
          <cell r="H1251">
            <v>585212</v>
          </cell>
        </row>
        <row r="1252">
          <cell r="A1252">
            <v>150549</v>
          </cell>
          <cell r="B1252" t="str">
            <v>PA</v>
          </cell>
          <cell r="C1252" t="str">
            <v>PALESTINA DO PARÁ</v>
          </cell>
          <cell r="D1252" t="str">
            <v>150549</v>
          </cell>
          <cell r="F1252">
            <v>95242</v>
          </cell>
          <cell r="H1252">
            <v>70656</v>
          </cell>
        </row>
        <row r="1253">
          <cell r="A1253">
            <v>150550</v>
          </cell>
          <cell r="B1253" t="str">
            <v>PA</v>
          </cell>
          <cell r="C1253" t="str">
            <v>PARAGOMINAS</v>
          </cell>
          <cell r="D1253" t="str">
            <v>150550</v>
          </cell>
          <cell r="E1253">
            <v>73044</v>
          </cell>
          <cell r="F1253">
            <v>73646935</v>
          </cell>
          <cell r="G1253">
            <v>80818</v>
          </cell>
          <cell r="H1253">
            <v>55653160</v>
          </cell>
        </row>
        <row r="1254">
          <cell r="A1254">
            <v>150553</v>
          </cell>
          <cell r="B1254" t="str">
            <v>PA</v>
          </cell>
          <cell r="C1254" t="str">
            <v>PARAUAPEBAS</v>
          </cell>
          <cell r="D1254" t="str">
            <v>150553</v>
          </cell>
          <cell r="F1254">
            <v>58140161</v>
          </cell>
          <cell r="H1254">
            <v>43130773</v>
          </cell>
        </row>
        <row r="1255">
          <cell r="A1255">
            <v>150555</v>
          </cell>
          <cell r="B1255" t="str">
            <v>PA</v>
          </cell>
          <cell r="C1255" t="str">
            <v>PAU D'ARCO</v>
          </cell>
          <cell r="D1255" t="str">
            <v>150555</v>
          </cell>
          <cell r="E1255">
            <v>39979</v>
          </cell>
          <cell r="F1255">
            <v>6273039</v>
          </cell>
          <cell r="G1255">
            <v>25976</v>
          </cell>
          <cell r="H1255">
            <v>3833128</v>
          </cell>
        </row>
        <row r="1256">
          <cell r="A1256">
            <v>150563</v>
          </cell>
          <cell r="B1256" t="str">
            <v>PA</v>
          </cell>
          <cell r="C1256" t="str">
            <v>PIÇARRA</v>
          </cell>
          <cell r="D1256" t="str">
            <v>150563</v>
          </cell>
          <cell r="E1256">
            <v>16912</v>
          </cell>
          <cell r="F1256">
            <v>5555816</v>
          </cell>
          <cell r="G1256">
            <v>10989</v>
          </cell>
          <cell r="H1256">
            <v>3558006</v>
          </cell>
        </row>
        <row r="1257">
          <cell r="A1257">
            <v>150565</v>
          </cell>
          <cell r="B1257" t="str">
            <v>PA</v>
          </cell>
          <cell r="C1257" t="str">
            <v>PLACAS</v>
          </cell>
          <cell r="D1257" t="str">
            <v>150565</v>
          </cell>
          <cell r="F1257">
            <v>22530</v>
          </cell>
          <cell r="G1257">
            <v>150</v>
          </cell>
          <cell r="H1257">
            <v>47380</v>
          </cell>
        </row>
        <row r="1258">
          <cell r="A1258">
            <v>150600</v>
          </cell>
          <cell r="B1258" t="str">
            <v>PA</v>
          </cell>
          <cell r="C1258" t="str">
            <v>PRAINHA</v>
          </cell>
          <cell r="D1258" t="str">
            <v>150600</v>
          </cell>
          <cell r="E1258">
            <v>60</v>
          </cell>
          <cell r="F1258">
            <v>320</v>
          </cell>
          <cell r="H1258">
            <v>607510</v>
          </cell>
        </row>
        <row r="1259">
          <cell r="A1259">
            <v>150610</v>
          </cell>
          <cell r="B1259" t="str">
            <v>PA</v>
          </cell>
          <cell r="C1259" t="str">
            <v>PRIMAVERA</v>
          </cell>
          <cell r="D1259" t="str">
            <v>150610</v>
          </cell>
          <cell r="E1259">
            <v>4899</v>
          </cell>
          <cell r="F1259">
            <v>4438815</v>
          </cell>
          <cell r="G1259">
            <v>3173</v>
          </cell>
          <cell r="H1259">
            <v>3198623</v>
          </cell>
        </row>
        <row r="1260">
          <cell r="A1260">
            <v>150613</v>
          </cell>
          <cell r="B1260" t="str">
            <v>PA</v>
          </cell>
          <cell r="C1260" t="str">
            <v>REDENÇÃO</v>
          </cell>
          <cell r="D1260" t="str">
            <v>150613</v>
          </cell>
          <cell r="E1260">
            <v>139998</v>
          </cell>
          <cell r="F1260">
            <v>25051253</v>
          </cell>
          <cell r="G1260">
            <v>85854</v>
          </cell>
          <cell r="H1260">
            <v>16774578</v>
          </cell>
        </row>
        <row r="1261">
          <cell r="A1261">
            <v>150616</v>
          </cell>
          <cell r="B1261" t="str">
            <v>PA</v>
          </cell>
          <cell r="C1261" t="str">
            <v>RIO MARIA</v>
          </cell>
          <cell r="D1261" t="str">
            <v>150616</v>
          </cell>
          <cell r="E1261">
            <v>17482</v>
          </cell>
          <cell r="F1261">
            <v>6321753</v>
          </cell>
          <cell r="G1261">
            <v>13351</v>
          </cell>
          <cell r="H1261">
            <v>4999175</v>
          </cell>
        </row>
        <row r="1262">
          <cell r="A1262">
            <v>150618</v>
          </cell>
          <cell r="B1262" t="str">
            <v>PA</v>
          </cell>
          <cell r="C1262" t="str">
            <v>RONDON DO PARÁ</v>
          </cell>
          <cell r="D1262" t="str">
            <v>150618</v>
          </cell>
          <cell r="F1262">
            <v>1592904</v>
          </cell>
          <cell r="H1262">
            <v>1181832</v>
          </cell>
        </row>
        <row r="1263">
          <cell r="A1263">
            <v>150635</v>
          </cell>
          <cell r="B1263" t="str">
            <v>PA</v>
          </cell>
          <cell r="C1263" t="str">
            <v>SANTA BÁRBARA DO PARÁ</v>
          </cell>
          <cell r="D1263" t="str">
            <v>150635</v>
          </cell>
          <cell r="F1263">
            <v>2098080</v>
          </cell>
          <cell r="H1263">
            <v>1556640</v>
          </cell>
        </row>
        <row r="1264">
          <cell r="A1264">
            <v>150650</v>
          </cell>
          <cell r="B1264" t="str">
            <v>PA</v>
          </cell>
          <cell r="C1264" t="str">
            <v>SANTA IZABEL DO PARÁ</v>
          </cell>
          <cell r="D1264" t="str">
            <v>150650</v>
          </cell>
          <cell r="F1264">
            <v>12105934</v>
          </cell>
          <cell r="H1264">
            <v>8981822</v>
          </cell>
        </row>
        <row r="1265">
          <cell r="A1265">
            <v>150655</v>
          </cell>
          <cell r="B1265" t="str">
            <v>PA</v>
          </cell>
          <cell r="C1265" t="str">
            <v>SANTA LUZIA DO PARÁ</v>
          </cell>
          <cell r="D1265" t="str">
            <v>150655</v>
          </cell>
          <cell r="F1265">
            <v>1058185</v>
          </cell>
          <cell r="H1265">
            <v>785105</v>
          </cell>
        </row>
        <row r="1266">
          <cell r="A1266">
            <v>150658</v>
          </cell>
          <cell r="B1266" t="str">
            <v>PA</v>
          </cell>
          <cell r="C1266" t="str">
            <v>SANTA MARIA DAS BARREIRAS</v>
          </cell>
          <cell r="D1266" t="str">
            <v>150658</v>
          </cell>
          <cell r="F1266">
            <v>8435038</v>
          </cell>
          <cell r="H1266">
            <v>6258254</v>
          </cell>
        </row>
        <row r="1267">
          <cell r="A1267">
            <v>150670</v>
          </cell>
          <cell r="B1267" t="str">
            <v>PA</v>
          </cell>
          <cell r="C1267" t="str">
            <v>SANTANA DO ARAGUAIA</v>
          </cell>
          <cell r="D1267" t="str">
            <v>150670</v>
          </cell>
          <cell r="E1267">
            <v>100333</v>
          </cell>
          <cell r="F1267">
            <v>101223118</v>
          </cell>
          <cell r="G1267">
            <v>92711</v>
          </cell>
          <cell r="H1267">
            <v>86139769</v>
          </cell>
        </row>
        <row r="1268">
          <cell r="A1268">
            <v>150680</v>
          </cell>
          <cell r="B1268" t="str">
            <v>PA</v>
          </cell>
          <cell r="C1268" t="str">
            <v>SANTARÉM</v>
          </cell>
          <cell r="D1268" t="str">
            <v>150680</v>
          </cell>
          <cell r="F1268">
            <v>400557658</v>
          </cell>
          <cell r="H1268">
            <v>153533886</v>
          </cell>
        </row>
        <row r="1269">
          <cell r="A1269">
            <v>150690</v>
          </cell>
          <cell r="B1269" t="str">
            <v>PA</v>
          </cell>
          <cell r="C1269" t="str">
            <v>SANTARÉM NOVO</v>
          </cell>
          <cell r="D1269" t="str">
            <v>150690</v>
          </cell>
          <cell r="F1269">
            <v>7956739</v>
          </cell>
          <cell r="H1269">
            <v>5903387</v>
          </cell>
        </row>
        <row r="1270">
          <cell r="A1270">
            <v>150715</v>
          </cell>
          <cell r="B1270" t="str">
            <v>PA</v>
          </cell>
          <cell r="C1270" t="str">
            <v>SÃO DOMINGOS DO ARAGUAIA</v>
          </cell>
          <cell r="D1270" t="str">
            <v>150715</v>
          </cell>
          <cell r="F1270">
            <v>7116918</v>
          </cell>
          <cell r="H1270">
            <v>5280294</v>
          </cell>
        </row>
        <row r="1271">
          <cell r="A1271">
            <v>150720</v>
          </cell>
          <cell r="B1271" t="str">
            <v>PA</v>
          </cell>
          <cell r="C1271" t="str">
            <v>SÃO DOMINGOS DO CAPIM</v>
          </cell>
          <cell r="D1271" t="str">
            <v>150720</v>
          </cell>
          <cell r="F1271">
            <v>6745465</v>
          </cell>
          <cell r="H1271">
            <v>2746545</v>
          </cell>
        </row>
        <row r="1272">
          <cell r="A1272">
            <v>150730</v>
          </cell>
          <cell r="B1272" t="str">
            <v>PA</v>
          </cell>
          <cell r="C1272" t="str">
            <v>SÃO FÉLIX DO XINGU</v>
          </cell>
          <cell r="D1272" t="str">
            <v>150730</v>
          </cell>
          <cell r="F1272">
            <v>11908185</v>
          </cell>
          <cell r="H1272">
            <v>8835105</v>
          </cell>
        </row>
        <row r="1273">
          <cell r="A1273">
            <v>150740</v>
          </cell>
          <cell r="B1273" t="str">
            <v>PA</v>
          </cell>
          <cell r="C1273" t="str">
            <v>SÃO FRANCISCO DO PARÁ</v>
          </cell>
          <cell r="D1273" t="str">
            <v>150740</v>
          </cell>
          <cell r="E1273">
            <v>404</v>
          </cell>
          <cell r="F1273">
            <v>143158</v>
          </cell>
          <cell r="G1273">
            <v>240</v>
          </cell>
          <cell r="H1273">
            <v>69908</v>
          </cell>
        </row>
        <row r="1274">
          <cell r="A1274">
            <v>150745</v>
          </cell>
          <cell r="B1274" t="str">
            <v>PA</v>
          </cell>
          <cell r="C1274" t="str">
            <v>SÃO GERALDO DO ARAGUAIA</v>
          </cell>
          <cell r="D1274" t="str">
            <v>150745</v>
          </cell>
          <cell r="E1274">
            <v>9248</v>
          </cell>
          <cell r="F1274">
            <v>2233589</v>
          </cell>
          <cell r="G1274">
            <v>8064</v>
          </cell>
          <cell r="H1274">
            <v>2100365</v>
          </cell>
        </row>
        <row r="1275">
          <cell r="A1275">
            <v>150746</v>
          </cell>
          <cell r="B1275" t="str">
            <v>PA</v>
          </cell>
          <cell r="C1275" t="str">
            <v>SÃO JOÃO DA PONTA</v>
          </cell>
          <cell r="D1275" t="str">
            <v>150746</v>
          </cell>
          <cell r="F1275">
            <v>242302</v>
          </cell>
          <cell r="H1275">
            <v>179170</v>
          </cell>
        </row>
        <row r="1276">
          <cell r="A1276">
            <v>150770</v>
          </cell>
          <cell r="B1276" t="str">
            <v>PA</v>
          </cell>
          <cell r="C1276" t="str">
            <v>SÃO SEBASTIÃO DA BOA VISTA</v>
          </cell>
          <cell r="D1276" t="str">
            <v>150770</v>
          </cell>
          <cell r="E1276">
            <v>5489</v>
          </cell>
          <cell r="F1276">
            <v>47077155</v>
          </cell>
          <cell r="G1276">
            <v>2795</v>
          </cell>
          <cell r="H1276">
            <v>34736270</v>
          </cell>
        </row>
        <row r="1277">
          <cell r="A1277">
            <v>150775</v>
          </cell>
          <cell r="B1277" t="str">
            <v>PA</v>
          </cell>
          <cell r="C1277" t="str">
            <v>SAPUCAIA</v>
          </cell>
          <cell r="D1277" t="str">
            <v>150775</v>
          </cell>
          <cell r="F1277">
            <v>1752647</v>
          </cell>
          <cell r="H1277">
            <v>1300351</v>
          </cell>
        </row>
        <row r="1278">
          <cell r="A1278">
            <v>150780</v>
          </cell>
          <cell r="B1278" t="str">
            <v>PA</v>
          </cell>
          <cell r="C1278" t="str">
            <v>SENADOR JOSÉ PORFÍRIO</v>
          </cell>
          <cell r="D1278" t="str">
            <v>150780</v>
          </cell>
          <cell r="F1278">
            <v>2191824</v>
          </cell>
          <cell r="H1278">
            <v>1626192</v>
          </cell>
        </row>
        <row r="1279">
          <cell r="A1279">
            <v>150790</v>
          </cell>
          <cell r="B1279" t="str">
            <v>PA</v>
          </cell>
          <cell r="C1279" t="str">
            <v>SOURE</v>
          </cell>
          <cell r="D1279" t="str">
            <v>150790</v>
          </cell>
          <cell r="F1279">
            <v>8160037</v>
          </cell>
          <cell r="H1279">
            <v>6121604</v>
          </cell>
        </row>
        <row r="1280">
          <cell r="A1280">
            <v>150795</v>
          </cell>
          <cell r="B1280" t="str">
            <v>PA</v>
          </cell>
          <cell r="C1280" t="str">
            <v>TAILÂNDIA</v>
          </cell>
          <cell r="D1280" t="str">
            <v>150795</v>
          </cell>
          <cell r="E1280">
            <v>445552</v>
          </cell>
          <cell r="F1280">
            <v>14015154</v>
          </cell>
          <cell r="G1280">
            <v>335377</v>
          </cell>
          <cell r="H1280">
            <v>10723770</v>
          </cell>
        </row>
        <row r="1281">
          <cell r="A1281">
            <v>150796</v>
          </cell>
          <cell r="B1281" t="str">
            <v>PA</v>
          </cell>
          <cell r="C1281" t="str">
            <v>TERRA ALTA</v>
          </cell>
          <cell r="D1281" t="str">
            <v>150796</v>
          </cell>
          <cell r="F1281">
            <v>2695760</v>
          </cell>
          <cell r="H1281">
            <v>2000080</v>
          </cell>
        </row>
        <row r="1282">
          <cell r="A1282">
            <v>150803</v>
          </cell>
          <cell r="B1282" t="str">
            <v>PA</v>
          </cell>
          <cell r="C1282" t="str">
            <v>TRACUATEUA</v>
          </cell>
          <cell r="D1282" t="str">
            <v>150803</v>
          </cell>
          <cell r="F1282">
            <v>3827074</v>
          </cell>
          <cell r="H1282">
            <v>2839442</v>
          </cell>
        </row>
        <row r="1283">
          <cell r="A1283">
            <v>150808</v>
          </cell>
          <cell r="B1283" t="str">
            <v>PA</v>
          </cell>
          <cell r="C1283" t="str">
            <v>TUCUMÃ</v>
          </cell>
          <cell r="D1283" t="str">
            <v>150808</v>
          </cell>
          <cell r="E1283">
            <v>129501</v>
          </cell>
          <cell r="F1283">
            <v>71588181</v>
          </cell>
          <cell r="G1283">
            <v>95332</v>
          </cell>
          <cell r="H1283">
            <v>58452806</v>
          </cell>
        </row>
        <row r="1284">
          <cell r="A1284">
            <v>150812</v>
          </cell>
          <cell r="B1284" t="str">
            <v>PA</v>
          </cell>
          <cell r="C1284" t="str">
            <v>ULIANÓPOLIS</v>
          </cell>
          <cell r="D1284" t="str">
            <v>150812</v>
          </cell>
          <cell r="F1284">
            <v>25696396</v>
          </cell>
          <cell r="H1284">
            <v>19065600</v>
          </cell>
        </row>
        <row r="1285">
          <cell r="A1285">
            <v>150815</v>
          </cell>
          <cell r="B1285" t="str">
            <v>PA</v>
          </cell>
          <cell r="C1285" t="str">
            <v>URUARÁ</v>
          </cell>
          <cell r="D1285" t="str">
            <v>150815</v>
          </cell>
          <cell r="F1285">
            <v>2497856</v>
          </cell>
          <cell r="H1285">
            <v>1853248</v>
          </cell>
        </row>
        <row r="1286">
          <cell r="A1286">
            <v>150830</v>
          </cell>
          <cell r="B1286" t="str">
            <v>PA</v>
          </cell>
          <cell r="C1286" t="str">
            <v>VISEU</v>
          </cell>
          <cell r="D1286" t="str">
            <v>150830</v>
          </cell>
          <cell r="F1286">
            <v>8593355</v>
          </cell>
          <cell r="H1286">
            <v>6375715</v>
          </cell>
        </row>
        <row r="1287">
          <cell r="A1287">
            <v>150835</v>
          </cell>
          <cell r="B1287" t="str">
            <v>PA</v>
          </cell>
          <cell r="C1287" t="str">
            <v>VITÓRIA DO XINGU</v>
          </cell>
          <cell r="D1287" t="str">
            <v>150835</v>
          </cell>
          <cell r="F1287">
            <v>29941770</v>
          </cell>
          <cell r="H1287">
            <v>21875512</v>
          </cell>
        </row>
        <row r="1288">
          <cell r="A1288">
            <v>150840</v>
          </cell>
          <cell r="B1288" t="str">
            <v>PA</v>
          </cell>
          <cell r="C1288" t="str">
            <v>XINGUARA</v>
          </cell>
          <cell r="D1288" t="str">
            <v>150840</v>
          </cell>
          <cell r="E1288">
            <v>158180</v>
          </cell>
          <cell r="F1288">
            <v>28491408</v>
          </cell>
          <cell r="G1288">
            <v>128962</v>
          </cell>
          <cell r="H1288">
            <v>19009162</v>
          </cell>
        </row>
        <row r="1289">
          <cell r="A1289">
            <v>250010</v>
          </cell>
          <cell r="B1289" t="str">
            <v>PB</v>
          </cell>
          <cell r="C1289" t="str">
            <v>ÁGUA BRANCA</v>
          </cell>
          <cell r="D1289" t="str">
            <v>250010</v>
          </cell>
          <cell r="E1289">
            <v>51104</v>
          </cell>
          <cell r="F1289">
            <v>7303447</v>
          </cell>
          <cell r="G1289">
            <v>30988</v>
          </cell>
          <cell r="H1289">
            <v>5758651</v>
          </cell>
        </row>
        <row r="1290">
          <cell r="A1290">
            <v>250020</v>
          </cell>
          <cell r="B1290" t="str">
            <v>PB</v>
          </cell>
          <cell r="C1290" t="str">
            <v>AGUIAR</v>
          </cell>
          <cell r="D1290" t="str">
            <v>250020</v>
          </cell>
          <cell r="E1290">
            <v>2174</v>
          </cell>
          <cell r="F1290">
            <v>849434</v>
          </cell>
          <cell r="G1290">
            <v>2801</v>
          </cell>
          <cell r="H1290">
            <v>934112</v>
          </cell>
        </row>
        <row r="1291">
          <cell r="A1291">
            <v>250040</v>
          </cell>
          <cell r="B1291" t="str">
            <v>PB</v>
          </cell>
          <cell r="C1291" t="str">
            <v>ALAGOA NOVA</v>
          </cell>
          <cell r="D1291" t="str">
            <v>250040</v>
          </cell>
          <cell r="E1291">
            <v>63711</v>
          </cell>
          <cell r="F1291">
            <v>48540094</v>
          </cell>
          <cell r="G1291">
            <v>62696</v>
          </cell>
          <cell r="H1291">
            <v>36308616</v>
          </cell>
        </row>
        <row r="1292">
          <cell r="A1292">
            <v>250050</v>
          </cell>
          <cell r="B1292" t="str">
            <v>PB</v>
          </cell>
          <cell r="C1292" t="str">
            <v>ALAGOINHA</v>
          </cell>
          <cell r="D1292" t="str">
            <v>250050</v>
          </cell>
          <cell r="E1292">
            <v>75032</v>
          </cell>
          <cell r="F1292">
            <v>5580707</v>
          </cell>
          <cell r="G1292">
            <v>34756</v>
          </cell>
          <cell r="H1292">
            <v>4285557</v>
          </cell>
        </row>
        <row r="1293">
          <cell r="A1293">
            <v>250053</v>
          </cell>
          <cell r="B1293" t="str">
            <v>PB</v>
          </cell>
          <cell r="C1293" t="str">
            <v>ALCANTIL</v>
          </cell>
          <cell r="D1293" t="str">
            <v>250053</v>
          </cell>
          <cell r="E1293">
            <v>61567</v>
          </cell>
          <cell r="F1293">
            <v>13042711</v>
          </cell>
          <cell r="G1293">
            <v>32444</v>
          </cell>
          <cell r="H1293">
            <v>9338578</v>
          </cell>
        </row>
        <row r="1294">
          <cell r="A1294">
            <v>250057</v>
          </cell>
          <cell r="B1294" t="str">
            <v>PB</v>
          </cell>
          <cell r="C1294" t="str">
            <v>ALGODÃO DE JANDAÍRA</v>
          </cell>
          <cell r="D1294" t="str">
            <v>250057</v>
          </cell>
          <cell r="E1294">
            <v>1368</v>
          </cell>
          <cell r="F1294">
            <v>2320203</v>
          </cell>
          <cell r="G1294">
            <v>13280</v>
          </cell>
          <cell r="H1294">
            <v>2679213</v>
          </cell>
        </row>
        <row r="1295">
          <cell r="A1295">
            <v>250060</v>
          </cell>
          <cell r="B1295" t="str">
            <v>PB</v>
          </cell>
          <cell r="C1295" t="str">
            <v>ALHANDRA</v>
          </cell>
          <cell r="D1295" t="str">
            <v>250060</v>
          </cell>
          <cell r="E1295">
            <v>16442</v>
          </cell>
          <cell r="F1295">
            <v>14374258</v>
          </cell>
          <cell r="G1295">
            <v>12725</v>
          </cell>
          <cell r="H1295">
            <v>10455363</v>
          </cell>
        </row>
        <row r="1296">
          <cell r="A1296">
            <v>250073</v>
          </cell>
          <cell r="B1296" t="str">
            <v>PB</v>
          </cell>
          <cell r="C1296" t="str">
            <v>AMPARO</v>
          </cell>
          <cell r="D1296" t="str">
            <v>250073</v>
          </cell>
          <cell r="E1296">
            <v>17987</v>
          </cell>
          <cell r="F1296">
            <v>1323208</v>
          </cell>
          <cell r="G1296">
            <v>5995</v>
          </cell>
          <cell r="H1296">
            <v>707405</v>
          </cell>
        </row>
        <row r="1297">
          <cell r="A1297">
            <v>250077</v>
          </cell>
          <cell r="B1297" t="str">
            <v>PB</v>
          </cell>
          <cell r="C1297" t="str">
            <v>APARECIDA</v>
          </cell>
          <cell r="D1297" t="str">
            <v>250077</v>
          </cell>
          <cell r="E1297">
            <v>47537</v>
          </cell>
          <cell r="F1297">
            <v>6707576</v>
          </cell>
          <cell r="G1297">
            <v>34844</v>
          </cell>
          <cell r="H1297">
            <v>4974668</v>
          </cell>
        </row>
        <row r="1298">
          <cell r="A1298">
            <v>250080</v>
          </cell>
          <cell r="B1298" t="str">
            <v>PB</v>
          </cell>
          <cell r="C1298" t="str">
            <v>ARAÇAGI</v>
          </cell>
          <cell r="D1298" t="str">
            <v>250080</v>
          </cell>
          <cell r="E1298">
            <v>4456</v>
          </cell>
          <cell r="F1298">
            <v>1148863</v>
          </cell>
          <cell r="G1298">
            <v>3666</v>
          </cell>
          <cell r="H1298">
            <v>1239497</v>
          </cell>
        </row>
        <row r="1299">
          <cell r="A1299">
            <v>250100</v>
          </cell>
          <cell r="B1299" t="str">
            <v>PB</v>
          </cell>
          <cell r="C1299" t="str">
            <v>ARARUNA</v>
          </cell>
          <cell r="D1299" t="str">
            <v>250100</v>
          </cell>
          <cell r="E1299">
            <v>41005</v>
          </cell>
          <cell r="F1299">
            <v>3960550</v>
          </cell>
          <cell r="G1299">
            <v>20299</v>
          </cell>
          <cell r="H1299">
            <v>2940183</v>
          </cell>
        </row>
        <row r="1300">
          <cell r="A1300">
            <v>250110</v>
          </cell>
          <cell r="B1300" t="str">
            <v>PB</v>
          </cell>
          <cell r="C1300" t="str">
            <v>AREIA</v>
          </cell>
          <cell r="D1300" t="str">
            <v>250110</v>
          </cell>
          <cell r="E1300">
            <v>195366</v>
          </cell>
          <cell r="F1300">
            <v>63130554</v>
          </cell>
          <cell r="G1300">
            <v>125494</v>
          </cell>
          <cell r="H1300">
            <v>42784537</v>
          </cell>
        </row>
        <row r="1301">
          <cell r="A1301">
            <v>250115</v>
          </cell>
          <cell r="B1301" t="str">
            <v>PB</v>
          </cell>
          <cell r="C1301" t="str">
            <v>AREIA DE BARAÚNAS</v>
          </cell>
          <cell r="D1301" t="str">
            <v>250115</v>
          </cell>
          <cell r="E1301">
            <v>14095</v>
          </cell>
          <cell r="F1301">
            <v>1393755</v>
          </cell>
          <cell r="G1301">
            <v>13553</v>
          </cell>
          <cell r="H1301">
            <v>1877228</v>
          </cell>
        </row>
        <row r="1302">
          <cell r="A1302">
            <v>250120</v>
          </cell>
          <cell r="B1302" t="str">
            <v>PB</v>
          </cell>
          <cell r="C1302" t="str">
            <v>AREIAL</v>
          </cell>
          <cell r="D1302" t="str">
            <v>250120</v>
          </cell>
          <cell r="E1302">
            <v>45694</v>
          </cell>
          <cell r="F1302">
            <v>6229797</v>
          </cell>
          <cell r="G1302">
            <v>36375</v>
          </cell>
          <cell r="H1302">
            <v>4774669</v>
          </cell>
        </row>
        <row r="1303">
          <cell r="A1303">
            <v>250135</v>
          </cell>
          <cell r="B1303" t="str">
            <v>PB</v>
          </cell>
          <cell r="C1303" t="str">
            <v>ASSUNÇÃO</v>
          </cell>
          <cell r="D1303" t="str">
            <v>250135</v>
          </cell>
          <cell r="E1303">
            <v>36766</v>
          </cell>
          <cell r="F1303">
            <v>7560031</v>
          </cell>
          <cell r="G1303">
            <v>24570</v>
          </cell>
          <cell r="H1303">
            <v>5375353</v>
          </cell>
        </row>
        <row r="1304">
          <cell r="A1304">
            <v>250140</v>
          </cell>
          <cell r="B1304" t="str">
            <v>PB</v>
          </cell>
          <cell r="C1304" t="str">
            <v>BAÍA DA TRAIÇÃO</v>
          </cell>
          <cell r="D1304" t="str">
            <v>250140</v>
          </cell>
          <cell r="F1304">
            <v>419151</v>
          </cell>
          <cell r="H1304">
            <v>310983</v>
          </cell>
        </row>
        <row r="1305">
          <cell r="A1305">
            <v>250153</v>
          </cell>
          <cell r="B1305" t="str">
            <v>PB</v>
          </cell>
          <cell r="C1305" t="str">
            <v>BARAÚNA</v>
          </cell>
          <cell r="D1305" t="str">
            <v>250153</v>
          </cell>
          <cell r="E1305">
            <v>115</v>
          </cell>
          <cell r="F1305">
            <v>3348619</v>
          </cell>
          <cell r="G1305">
            <v>2570</v>
          </cell>
          <cell r="H1305">
            <v>2576580</v>
          </cell>
        </row>
        <row r="1306">
          <cell r="A1306">
            <v>250160</v>
          </cell>
          <cell r="B1306" t="str">
            <v>PB</v>
          </cell>
          <cell r="C1306" t="str">
            <v>BARRA DE SANTA ROSA</v>
          </cell>
          <cell r="D1306" t="str">
            <v>250160</v>
          </cell>
          <cell r="E1306">
            <v>3239</v>
          </cell>
          <cell r="F1306">
            <v>2328400</v>
          </cell>
          <cell r="G1306">
            <v>3670</v>
          </cell>
          <cell r="H1306">
            <v>1642319</v>
          </cell>
        </row>
        <row r="1307">
          <cell r="A1307">
            <v>250157</v>
          </cell>
          <cell r="B1307" t="str">
            <v>PB</v>
          </cell>
          <cell r="C1307" t="str">
            <v>BARRA DE SANTANA</v>
          </cell>
          <cell r="D1307" t="str">
            <v>250157</v>
          </cell>
          <cell r="E1307">
            <v>33878</v>
          </cell>
          <cell r="F1307">
            <v>43659018</v>
          </cell>
          <cell r="G1307">
            <v>24831</v>
          </cell>
          <cell r="H1307">
            <v>32113372</v>
          </cell>
        </row>
        <row r="1308">
          <cell r="A1308">
            <v>250170</v>
          </cell>
          <cell r="B1308" t="str">
            <v>PB</v>
          </cell>
          <cell r="C1308" t="str">
            <v>BARRA DE SÃO MIGUEL</v>
          </cell>
          <cell r="D1308" t="str">
            <v>250170</v>
          </cell>
          <cell r="E1308">
            <v>57826</v>
          </cell>
          <cell r="F1308">
            <v>5087041</v>
          </cell>
          <cell r="G1308">
            <v>46348</v>
          </cell>
          <cell r="H1308">
            <v>4849936</v>
          </cell>
        </row>
        <row r="1309">
          <cell r="A1309">
            <v>250180</v>
          </cell>
          <cell r="B1309" t="str">
            <v>PB</v>
          </cell>
          <cell r="C1309" t="str">
            <v>BAYEUX</v>
          </cell>
          <cell r="D1309" t="str">
            <v>250180</v>
          </cell>
          <cell r="F1309">
            <v>116289680</v>
          </cell>
          <cell r="H1309">
            <v>86279440</v>
          </cell>
        </row>
        <row r="1310">
          <cell r="A1310">
            <v>250190</v>
          </cell>
          <cell r="B1310" t="str">
            <v>PB</v>
          </cell>
          <cell r="C1310" t="str">
            <v>BELÉM</v>
          </cell>
          <cell r="D1310" t="str">
            <v>250190</v>
          </cell>
          <cell r="E1310">
            <v>188370</v>
          </cell>
          <cell r="F1310">
            <v>24623944</v>
          </cell>
          <cell r="G1310">
            <v>140870</v>
          </cell>
          <cell r="H1310">
            <v>25521480</v>
          </cell>
        </row>
        <row r="1311">
          <cell r="A1311">
            <v>250200</v>
          </cell>
          <cell r="B1311" t="str">
            <v>PB</v>
          </cell>
          <cell r="C1311" t="str">
            <v>BELÉM DO BREJO DO CRUZ</v>
          </cell>
          <cell r="D1311" t="str">
            <v>250200</v>
          </cell>
          <cell r="F1311">
            <v>3325029</v>
          </cell>
          <cell r="H1311">
            <v>2466957</v>
          </cell>
        </row>
        <row r="1312">
          <cell r="A1312">
            <v>250205</v>
          </cell>
          <cell r="B1312" t="str">
            <v>PB</v>
          </cell>
          <cell r="C1312" t="str">
            <v>BERNARDINO BATISTA</v>
          </cell>
          <cell r="D1312" t="str">
            <v>250205</v>
          </cell>
          <cell r="E1312">
            <v>4736</v>
          </cell>
          <cell r="F1312">
            <v>2701305</v>
          </cell>
          <cell r="G1312">
            <v>5766</v>
          </cell>
          <cell r="H1312">
            <v>1847769</v>
          </cell>
        </row>
        <row r="1313">
          <cell r="A1313">
            <v>250210</v>
          </cell>
          <cell r="B1313" t="str">
            <v>PB</v>
          </cell>
          <cell r="C1313" t="str">
            <v>BOA VENTURA</v>
          </cell>
          <cell r="D1313" t="str">
            <v>250210</v>
          </cell>
          <cell r="E1313">
            <v>1305</v>
          </cell>
          <cell r="F1313">
            <v>316918</v>
          </cell>
          <cell r="G1313">
            <v>508</v>
          </cell>
          <cell r="H1313">
            <v>189171</v>
          </cell>
        </row>
        <row r="1314">
          <cell r="A1314">
            <v>250215</v>
          </cell>
          <cell r="B1314" t="str">
            <v>PB</v>
          </cell>
          <cell r="C1314" t="str">
            <v>BOA VISTA</v>
          </cell>
          <cell r="D1314" t="str">
            <v>250215</v>
          </cell>
          <cell r="E1314">
            <v>107987</v>
          </cell>
          <cell r="F1314">
            <v>13768012</v>
          </cell>
          <cell r="G1314">
            <v>70810</v>
          </cell>
          <cell r="H1314">
            <v>9205932</v>
          </cell>
        </row>
        <row r="1315">
          <cell r="A1315">
            <v>250220</v>
          </cell>
          <cell r="B1315" t="str">
            <v>PB</v>
          </cell>
          <cell r="C1315" t="str">
            <v>BOM JESUS</v>
          </cell>
          <cell r="D1315" t="str">
            <v>250220</v>
          </cell>
          <cell r="E1315">
            <v>3759</v>
          </cell>
          <cell r="F1315">
            <v>5145741</v>
          </cell>
          <cell r="G1315">
            <v>1682</v>
          </cell>
          <cell r="H1315">
            <v>3623482</v>
          </cell>
        </row>
        <row r="1316">
          <cell r="A1316">
            <v>250230</v>
          </cell>
          <cell r="B1316" t="str">
            <v>PB</v>
          </cell>
          <cell r="C1316" t="str">
            <v>BOM SUCESSO</v>
          </cell>
          <cell r="D1316" t="str">
            <v>250230</v>
          </cell>
          <cell r="E1316">
            <v>316</v>
          </cell>
          <cell r="F1316">
            <v>1055117</v>
          </cell>
          <cell r="G1316">
            <v>275</v>
          </cell>
          <cell r="H1316">
            <v>767110</v>
          </cell>
        </row>
        <row r="1317">
          <cell r="A1317">
            <v>250240</v>
          </cell>
          <cell r="B1317" t="str">
            <v>PB</v>
          </cell>
          <cell r="C1317" t="str">
            <v>BONITO DE SANTA FÉ</v>
          </cell>
          <cell r="D1317" t="str">
            <v>250240</v>
          </cell>
          <cell r="E1317">
            <v>34178</v>
          </cell>
          <cell r="F1317">
            <v>3733807</v>
          </cell>
          <cell r="G1317">
            <v>16151</v>
          </cell>
          <cell r="H1317">
            <v>3244062</v>
          </cell>
        </row>
        <row r="1318">
          <cell r="A1318">
            <v>250250</v>
          </cell>
          <cell r="B1318" t="str">
            <v>PB</v>
          </cell>
          <cell r="C1318" t="str">
            <v>BOQUEIRÃO</v>
          </cell>
          <cell r="D1318" t="str">
            <v>250250</v>
          </cell>
          <cell r="E1318">
            <v>47536</v>
          </cell>
          <cell r="F1318">
            <v>9139331</v>
          </cell>
          <cell r="G1318">
            <v>30713</v>
          </cell>
          <cell r="H1318">
            <v>6694408</v>
          </cell>
        </row>
        <row r="1319">
          <cell r="A1319">
            <v>250270</v>
          </cell>
          <cell r="B1319" t="str">
            <v>PB</v>
          </cell>
          <cell r="C1319" t="str">
            <v>BORBOREMA</v>
          </cell>
          <cell r="D1319" t="str">
            <v>250270</v>
          </cell>
          <cell r="E1319">
            <v>20742</v>
          </cell>
          <cell r="F1319">
            <v>7258899</v>
          </cell>
          <cell r="G1319">
            <v>27025</v>
          </cell>
          <cell r="H1319">
            <v>5011044</v>
          </cell>
        </row>
        <row r="1320">
          <cell r="A1320">
            <v>250280</v>
          </cell>
          <cell r="B1320" t="str">
            <v>PB</v>
          </cell>
          <cell r="C1320" t="str">
            <v>BREJO DO CRUZ</v>
          </cell>
          <cell r="D1320" t="str">
            <v>250280</v>
          </cell>
          <cell r="E1320">
            <v>75099</v>
          </cell>
          <cell r="F1320">
            <v>10975517</v>
          </cell>
          <cell r="G1320">
            <v>60833</v>
          </cell>
          <cell r="H1320">
            <v>6506532</v>
          </cell>
        </row>
        <row r="1321">
          <cell r="A1321">
            <v>250290</v>
          </cell>
          <cell r="B1321" t="str">
            <v>PB</v>
          </cell>
          <cell r="C1321" t="str">
            <v>BREJO DOS SANTOS</v>
          </cell>
          <cell r="D1321" t="str">
            <v>250290</v>
          </cell>
          <cell r="F1321">
            <v>202740</v>
          </cell>
          <cell r="H1321">
            <v>150420</v>
          </cell>
        </row>
        <row r="1322">
          <cell r="A1322">
            <v>250310</v>
          </cell>
          <cell r="B1322" t="str">
            <v>PB</v>
          </cell>
          <cell r="C1322" t="str">
            <v>CABACEIRAS</v>
          </cell>
          <cell r="D1322" t="str">
            <v>250310</v>
          </cell>
          <cell r="E1322">
            <v>20887</v>
          </cell>
          <cell r="F1322">
            <v>11830884</v>
          </cell>
          <cell r="G1322">
            <v>32349</v>
          </cell>
          <cell r="H1322">
            <v>8714019</v>
          </cell>
        </row>
        <row r="1323">
          <cell r="A1323">
            <v>250320</v>
          </cell>
          <cell r="B1323" t="str">
            <v>PB</v>
          </cell>
          <cell r="C1323" t="str">
            <v>CABEDELO</v>
          </cell>
          <cell r="D1323" t="str">
            <v>250320</v>
          </cell>
          <cell r="F1323">
            <v>51523550</v>
          </cell>
          <cell r="H1323">
            <v>38227150</v>
          </cell>
        </row>
        <row r="1324">
          <cell r="A1324">
            <v>250330</v>
          </cell>
          <cell r="B1324" t="str">
            <v>PB</v>
          </cell>
          <cell r="C1324" t="str">
            <v>CACHOEIRA DOS ÍNDIOS</v>
          </cell>
          <cell r="D1324" t="str">
            <v>250330</v>
          </cell>
          <cell r="E1324">
            <v>30356</v>
          </cell>
          <cell r="F1324">
            <v>3547810</v>
          </cell>
          <cell r="G1324">
            <v>18931</v>
          </cell>
          <cell r="H1324">
            <v>2525341</v>
          </cell>
        </row>
        <row r="1325">
          <cell r="A1325">
            <v>250340</v>
          </cell>
          <cell r="B1325" t="str">
            <v>PB</v>
          </cell>
          <cell r="C1325" t="str">
            <v>CACIMBA DE AREIA</v>
          </cell>
          <cell r="D1325" t="str">
            <v>250340</v>
          </cell>
          <cell r="E1325">
            <v>724</v>
          </cell>
          <cell r="F1325">
            <v>539290</v>
          </cell>
          <cell r="G1325">
            <v>898</v>
          </cell>
          <cell r="H1325">
            <v>558784</v>
          </cell>
        </row>
        <row r="1326">
          <cell r="A1326">
            <v>250350</v>
          </cell>
          <cell r="B1326" t="str">
            <v>PB</v>
          </cell>
          <cell r="C1326" t="str">
            <v>CACIMBA DE DENTRO</v>
          </cell>
          <cell r="D1326" t="str">
            <v>250350</v>
          </cell>
          <cell r="E1326">
            <v>22691</v>
          </cell>
          <cell r="F1326">
            <v>7356744</v>
          </cell>
          <cell r="G1326">
            <v>10973</v>
          </cell>
          <cell r="H1326">
            <v>6444532</v>
          </cell>
        </row>
        <row r="1327">
          <cell r="A1327">
            <v>250355</v>
          </cell>
          <cell r="B1327" t="str">
            <v>PB</v>
          </cell>
          <cell r="C1327" t="str">
            <v>CACIMBAS</v>
          </cell>
          <cell r="D1327" t="str">
            <v>250355</v>
          </cell>
          <cell r="E1327">
            <v>55639</v>
          </cell>
          <cell r="F1327">
            <v>7592566</v>
          </cell>
          <cell r="G1327">
            <v>39773</v>
          </cell>
          <cell r="H1327">
            <v>5721585</v>
          </cell>
        </row>
        <row r="1328">
          <cell r="A1328">
            <v>250360</v>
          </cell>
          <cell r="B1328" t="str">
            <v>PB</v>
          </cell>
          <cell r="C1328" t="str">
            <v>CAIÇARA</v>
          </cell>
          <cell r="D1328" t="str">
            <v>250360</v>
          </cell>
          <cell r="E1328">
            <v>70142</v>
          </cell>
          <cell r="F1328">
            <v>6899131</v>
          </cell>
          <cell r="G1328">
            <v>56729</v>
          </cell>
          <cell r="H1328">
            <v>5736663</v>
          </cell>
        </row>
        <row r="1329">
          <cell r="A1329">
            <v>250370</v>
          </cell>
          <cell r="B1329" t="str">
            <v>PB</v>
          </cell>
          <cell r="C1329" t="str">
            <v>CAJAZEIRAS</v>
          </cell>
          <cell r="D1329" t="str">
            <v>250370</v>
          </cell>
          <cell r="E1329">
            <v>27585</v>
          </cell>
          <cell r="F1329">
            <v>13669964</v>
          </cell>
          <cell r="G1329">
            <v>17350</v>
          </cell>
          <cell r="H1329">
            <v>8887530</v>
          </cell>
        </row>
        <row r="1330">
          <cell r="A1330">
            <v>250375</v>
          </cell>
          <cell r="B1330" t="str">
            <v>PB</v>
          </cell>
          <cell r="C1330" t="str">
            <v>CAJAZEIRINHAS</v>
          </cell>
          <cell r="D1330" t="str">
            <v>250375</v>
          </cell>
          <cell r="E1330">
            <v>7371</v>
          </cell>
          <cell r="F1330">
            <v>1401026</v>
          </cell>
          <cell r="G1330">
            <v>4558</v>
          </cell>
          <cell r="H1330">
            <v>854488</v>
          </cell>
        </row>
        <row r="1331">
          <cell r="A1331">
            <v>250390</v>
          </cell>
          <cell r="B1331" t="str">
            <v>PB</v>
          </cell>
          <cell r="C1331" t="str">
            <v>CAMALAÚ</v>
          </cell>
          <cell r="D1331" t="str">
            <v>250390</v>
          </cell>
          <cell r="E1331">
            <v>23922</v>
          </cell>
          <cell r="F1331">
            <v>2084703</v>
          </cell>
          <cell r="G1331">
            <v>13711</v>
          </cell>
          <cell r="H1331">
            <v>1617042</v>
          </cell>
        </row>
        <row r="1332">
          <cell r="A1332">
            <v>250400</v>
          </cell>
          <cell r="B1332" t="str">
            <v>PB</v>
          </cell>
          <cell r="C1332" t="str">
            <v>CAMPINA GRANDE</v>
          </cell>
          <cell r="D1332" t="str">
            <v>250400</v>
          </cell>
          <cell r="F1332">
            <v>22114625</v>
          </cell>
          <cell r="H1332">
            <v>16407625</v>
          </cell>
        </row>
        <row r="1333">
          <cell r="A1333">
            <v>250403</v>
          </cell>
          <cell r="B1333" t="str">
            <v>PB</v>
          </cell>
          <cell r="C1333" t="str">
            <v>CAPIM</v>
          </cell>
          <cell r="D1333" t="str">
            <v>250403</v>
          </cell>
          <cell r="E1333">
            <v>9694</v>
          </cell>
          <cell r="F1333">
            <v>2433365</v>
          </cell>
          <cell r="G1333">
            <v>3785</v>
          </cell>
          <cell r="H1333">
            <v>1556660</v>
          </cell>
        </row>
        <row r="1334">
          <cell r="A1334">
            <v>250407</v>
          </cell>
          <cell r="B1334" t="str">
            <v>PB</v>
          </cell>
          <cell r="C1334" t="str">
            <v>CARAÚBAS</v>
          </cell>
          <cell r="D1334" t="str">
            <v>250407</v>
          </cell>
          <cell r="E1334">
            <v>5572</v>
          </cell>
          <cell r="F1334">
            <v>1043659</v>
          </cell>
          <cell r="G1334">
            <v>2935</v>
          </cell>
          <cell r="H1334">
            <v>954570</v>
          </cell>
        </row>
        <row r="1335">
          <cell r="A1335">
            <v>250410</v>
          </cell>
          <cell r="B1335" t="str">
            <v>PB</v>
          </cell>
          <cell r="C1335" t="str">
            <v>CARRAPATEIRA</v>
          </cell>
          <cell r="D1335" t="str">
            <v>250410</v>
          </cell>
          <cell r="E1335">
            <v>700</v>
          </cell>
          <cell r="F1335">
            <v>193721</v>
          </cell>
          <cell r="G1335">
            <v>145</v>
          </cell>
          <cell r="H1335">
            <v>142385</v>
          </cell>
        </row>
        <row r="1336">
          <cell r="A1336">
            <v>250415</v>
          </cell>
          <cell r="B1336" t="str">
            <v>PB</v>
          </cell>
          <cell r="C1336" t="str">
            <v>CASSERENGUE</v>
          </cell>
          <cell r="D1336" t="str">
            <v>250415</v>
          </cell>
          <cell r="E1336">
            <v>13989</v>
          </cell>
          <cell r="F1336">
            <v>3370871</v>
          </cell>
          <cell r="G1336">
            <v>37521</v>
          </cell>
          <cell r="H1336">
            <v>3921242</v>
          </cell>
        </row>
        <row r="1337">
          <cell r="A1337">
            <v>250420</v>
          </cell>
          <cell r="B1337" t="str">
            <v>PB</v>
          </cell>
          <cell r="C1337" t="str">
            <v>CATINGUEIRA</v>
          </cell>
          <cell r="D1337" t="str">
            <v>250420</v>
          </cell>
          <cell r="E1337">
            <v>59149</v>
          </cell>
          <cell r="F1337">
            <v>15341077</v>
          </cell>
          <cell r="G1337">
            <v>48596</v>
          </cell>
          <cell r="H1337">
            <v>10510081</v>
          </cell>
        </row>
        <row r="1338">
          <cell r="A1338">
            <v>250430</v>
          </cell>
          <cell r="B1338" t="str">
            <v>PB</v>
          </cell>
          <cell r="C1338" t="str">
            <v>CATOLÉ DO ROCHA</v>
          </cell>
          <cell r="D1338" t="str">
            <v>250430</v>
          </cell>
          <cell r="E1338">
            <v>40904</v>
          </cell>
          <cell r="F1338">
            <v>8418323</v>
          </cell>
          <cell r="G1338">
            <v>33481</v>
          </cell>
          <cell r="H1338">
            <v>5404190</v>
          </cell>
        </row>
        <row r="1339">
          <cell r="A1339">
            <v>250435</v>
          </cell>
          <cell r="B1339" t="str">
            <v>PB</v>
          </cell>
          <cell r="C1339" t="str">
            <v>CATURITÉ</v>
          </cell>
          <cell r="D1339" t="str">
            <v>250435</v>
          </cell>
          <cell r="E1339">
            <v>29391</v>
          </cell>
          <cell r="F1339">
            <v>2121472</v>
          </cell>
          <cell r="G1339">
            <v>27808</v>
          </cell>
          <cell r="H1339">
            <v>1308024</v>
          </cell>
        </row>
        <row r="1340">
          <cell r="A1340">
            <v>250440</v>
          </cell>
          <cell r="B1340" t="str">
            <v>PB</v>
          </cell>
          <cell r="C1340" t="str">
            <v>CONCEIÇÃO</v>
          </cell>
          <cell r="D1340" t="str">
            <v>250440</v>
          </cell>
          <cell r="E1340">
            <v>15999</v>
          </cell>
          <cell r="F1340">
            <v>5404579</v>
          </cell>
          <cell r="G1340">
            <v>8076</v>
          </cell>
          <cell r="H1340">
            <v>3222317</v>
          </cell>
        </row>
        <row r="1341">
          <cell r="A1341">
            <v>250450</v>
          </cell>
          <cell r="B1341" t="str">
            <v>PB</v>
          </cell>
          <cell r="C1341" t="str">
            <v>CONDADO</v>
          </cell>
          <cell r="D1341" t="str">
            <v>250450</v>
          </cell>
          <cell r="E1341">
            <v>59493</v>
          </cell>
          <cell r="F1341">
            <v>8822792</v>
          </cell>
          <cell r="G1341">
            <v>37402</v>
          </cell>
          <cell r="H1341">
            <v>6384614</v>
          </cell>
        </row>
        <row r="1342">
          <cell r="A1342">
            <v>250460</v>
          </cell>
          <cell r="B1342" t="str">
            <v>PB</v>
          </cell>
          <cell r="C1342" t="str">
            <v>CONDE</v>
          </cell>
          <cell r="D1342" t="str">
            <v>250460</v>
          </cell>
          <cell r="E1342">
            <v>178905</v>
          </cell>
          <cell r="F1342">
            <v>42225894</v>
          </cell>
          <cell r="G1342">
            <v>152728</v>
          </cell>
          <cell r="H1342">
            <v>30702243</v>
          </cell>
        </row>
        <row r="1343">
          <cell r="A1343">
            <v>250470</v>
          </cell>
          <cell r="B1343" t="str">
            <v>PB</v>
          </cell>
          <cell r="C1343" t="str">
            <v>CONGO</v>
          </cell>
          <cell r="D1343" t="str">
            <v>250470</v>
          </cell>
          <cell r="E1343">
            <v>21069</v>
          </cell>
          <cell r="F1343">
            <v>1367625</v>
          </cell>
          <cell r="G1343">
            <v>16592</v>
          </cell>
          <cell r="H1343">
            <v>1109848</v>
          </cell>
        </row>
        <row r="1344">
          <cell r="A1344">
            <v>250480</v>
          </cell>
          <cell r="B1344" t="str">
            <v>PB</v>
          </cell>
          <cell r="C1344" t="str">
            <v>COREMAS</v>
          </cell>
          <cell r="D1344" t="str">
            <v>250480</v>
          </cell>
          <cell r="E1344">
            <v>16439</v>
          </cell>
          <cell r="F1344">
            <v>1287198</v>
          </cell>
          <cell r="G1344">
            <v>18001</v>
          </cell>
          <cell r="H1344">
            <v>664995</v>
          </cell>
        </row>
        <row r="1345">
          <cell r="A1345">
            <v>250485</v>
          </cell>
          <cell r="B1345" t="str">
            <v>PB</v>
          </cell>
          <cell r="C1345" t="str">
            <v>COXIXOLA</v>
          </cell>
          <cell r="D1345" t="str">
            <v>250485</v>
          </cell>
          <cell r="E1345">
            <v>17814</v>
          </cell>
          <cell r="F1345">
            <v>905146</v>
          </cell>
          <cell r="G1345">
            <v>210</v>
          </cell>
          <cell r="H1345">
            <v>612200</v>
          </cell>
        </row>
        <row r="1346">
          <cell r="A1346">
            <v>250490</v>
          </cell>
          <cell r="B1346" t="str">
            <v>PB</v>
          </cell>
          <cell r="C1346" t="str">
            <v>CRUZ DO ESPÍRITO SANTO</v>
          </cell>
          <cell r="D1346" t="str">
            <v>250490</v>
          </cell>
          <cell r="F1346">
            <v>682868</v>
          </cell>
          <cell r="H1346">
            <v>506644</v>
          </cell>
        </row>
        <row r="1347">
          <cell r="A1347">
            <v>250500</v>
          </cell>
          <cell r="B1347" t="str">
            <v>PB</v>
          </cell>
          <cell r="C1347" t="str">
            <v>CUBATI</v>
          </cell>
          <cell r="D1347" t="str">
            <v>250500</v>
          </cell>
          <cell r="F1347">
            <v>50220</v>
          </cell>
          <cell r="H1347">
            <v>37260</v>
          </cell>
        </row>
        <row r="1348">
          <cell r="A1348">
            <v>250510</v>
          </cell>
          <cell r="B1348" t="str">
            <v>PB</v>
          </cell>
          <cell r="C1348" t="str">
            <v>CUITÉ</v>
          </cell>
          <cell r="D1348" t="str">
            <v>250510</v>
          </cell>
          <cell r="E1348">
            <v>5622</v>
          </cell>
          <cell r="F1348">
            <v>1378813</v>
          </cell>
          <cell r="G1348">
            <v>9594</v>
          </cell>
          <cell r="H1348">
            <v>1316731</v>
          </cell>
        </row>
        <row r="1349">
          <cell r="A1349">
            <v>250523</v>
          </cell>
          <cell r="B1349" t="str">
            <v>PB</v>
          </cell>
          <cell r="C1349" t="str">
            <v>CUITÉ DE MAMANGUAPE</v>
          </cell>
          <cell r="D1349" t="str">
            <v>250523</v>
          </cell>
          <cell r="E1349">
            <v>9765</v>
          </cell>
          <cell r="F1349">
            <v>3167674</v>
          </cell>
          <cell r="G1349">
            <v>8585</v>
          </cell>
          <cell r="H1349">
            <v>3415189</v>
          </cell>
        </row>
        <row r="1350">
          <cell r="A1350">
            <v>250520</v>
          </cell>
          <cell r="B1350" t="str">
            <v>PB</v>
          </cell>
          <cell r="C1350" t="str">
            <v>CUITEGI</v>
          </cell>
          <cell r="D1350" t="str">
            <v>250520</v>
          </cell>
          <cell r="E1350">
            <v>15450</v>
          </cell>
          <cell r="F1350">
            <v>1291524</v>
          </cell>
          <cell r="G1350">
            <v>17143</v>
          </cell>
          <cell r="H1350">
            <v>1245600</v>
          </cell>
        </row>
        <row r="1351">
          <cell r="A1351">
            <v>250527</v>
          </cell>
          <cell r="B1351" t="str">
            <v>PB</v>
          </cell>
          <cell r="C1351" t="str">
            <v>CURRAL DE CIMA</v>
          </cell>
          <cell r="D1351" t="str">
            <v>250527</v>
          </cell>
          <cell r="E1351">
            <v>4117</v>
          </cell>
          <cell r="F1351">
            <v>1578411</v>
          </cell>
          <cell r="H1351">
            <v>1067821</v>
          </cell>
        </row>
        <row r="1352">
          <cell r="A1352">
            <v>250530</v>
          </cell>
          <cell r="B1352" t="str">
            <v>PB</v>
          </cell>
          <cell r="C1352" t="str">
            <v>CURRAL VELHO</v>
          </cell>
          <cell r="D1352" t="str">
            <v>250530</v>
          </cell>
          <cell r="E1352">
            <v>35301</v>
          </cell>
          <cell r="F1352">
            <v>1743881</v>
          </cell>
          <cell r="G1352">
            <v>22535</v>
          </cell>
          <cell r="H1352">
            <v>1507405</v>
          </cell>
        </row>
        <row r="1353">
          <cell r="A1353">
            <v>250535</v>
          </cell>
          <cell r="B1353" t="str">
            <v>PB</v>
          </cell>
          <cell r="C1353" t="str">
            <v>DAMIÃO</v>
          </cell>
          <cell r="D1353" t="str">
            <v>250535</v>
          </cell>
          <cell r="E1353">
            <v>41284</v>
          </cell>
          <cell r="F1353">
            <v>4008017</v>
          </cell>
          <cell r="G1353">
            <v>30891</v>
          </cell>
          <cell r="H1353">
            <v>2765333</v>
          </cell>
        </row>
        <row r="1354">
          <cell r="A1354">
            <v>250540</v>
          </cell>
          <cell r="B1354" t="str">
            <v>PB</v>
          </cell>
          <cell r="C1354" t="str">
            <v>DESTERRO</v>
          </cell>
          <cell r="D1354" t="str">
            <v>250540</v>
          </cell>
          <cell r="E1354">
            <v>11479</v>
          </cell>
          <cell r="F1354">
            <v>173640362</v>
          </cell>
          <cell r="G1354">
            <v>7550</v>
          </cell>
          <cell r="H1354">
            <v>129346908</v>
          </cell>
        </row>
        <row r="1355">
          <cell r="A1355">
            <v>250560</v>
          </cell>
          <cell r="B1355" t="str">
            <v>PB</v>
          </cell>
          <cell r="C1355" t="str">
            <v>DIAMANTE</v>
          </cell>
          <cell r="D1355" t="str">
            <v>250560</v>
          </cell>
          <cell r="E1355">
            <v>13855</v>
          </cell>
          <cell r="F1355">
            <v>1970617</v>
          </cell>
          <cell r="G1355">
            <v>8724</v>
          </cell>
          <cell r="H1355">
            <v>1156451</v>
          </cell>
        </row>
        <row r="1356">
          <cell r="A1356">
            <v>250570</v>
          </cell>
          <cell r="B1356" t="str">
            <v>PB</v>
          </cell>
          <cell r="C1356" t="str">
            <v>DONA INÊS</v>
          </cell>
          <cell r="D1356" t="str">
            <v>250570</v>
          </cell>
          <cell r="E1356">
            <v>53998</v>
          </cell>
          <cell r="F1356">
            <v>6655529</v>
          </cell>
          <cell r="G1356">
            <v>35412</v>
          </cell>
          <cell r="H1356">
            <v>4948009</v>
          </cell>
        </row>
        <row r="1357">
          <cell r="A1357">
            <v>250580</v>
          </cell>
          <cell r="B1357" t="str">
            <v>PB</v>
          </cell>
          <cell r="C1357" t="str">
            <v>DUAS ESTRADAS</v>
          </cell>
          <cell r="D1357" t="str">
            <v>250580</v>
          </cell>
          <cell r="E1357">
            <v>49764</v>
          </cell>
          <cell r="F1357">
            <v>3484440</v>
          </cell>
          <cell r="G1357">
            <v>37553</v>
          </cell>
          <cell r="H1357">
            <v>2815007</v>
          </cell>
        </row>
        <row r="1358">
          <cell r="A1358">
            <v>250590</v>
          </cell>
          <cell r="B1358" t="str">
            <v>PB</v>
          </cell>
          <cell r="C1358" t="str">
            <v>EMAS</v>
          </cell>
          <cell r="D1358" t="str">
            <v>250590</v>
          </cell>
          <cell r="F1358">
            <v>2543751</v>
          </cell>
          <cell r="G1358">
            <v>5695</v>
          </cell>
          <cell r="H1358">
            <v>1896058</v>
          </cell>
        </row>
        <row r="1359">
          <cell r="A1359">
            <v>250600</v>
          </cell>
          <cell r="B1359" t="str">
            <v>PB</v>
          </cell>
          <cell r="C1359" t="str">
            <v>ESPERANÇA</v>
          </cell>
          <cell r="D1359" t="str">
            <v>250600</v>
          </cell>
          <cell r="E1359">
            <v>214825</v>
          </cell>
          <cell r="F1359">
            <v>12495525</v>
          </cell>
          <cell r="G1359">
            <v>148911</v>
          </cell>
          <cell r="H1359">
            <v>8310077</v>
          </cell>
        </row>
        <row r="1360">
          <cell r="A1360">
            <v>250610</v>
          </cell>
          <cell r="B1360" t="str">
            <v>PB</v>
          </cell>
          <cell r="C1360" t="str">
            <v>FAGUNDES</v>
          </cell>
          <cell r="D1360" t="str">
            <v>250610</v>
          </cell>
          <cell r="E1360">
            <v>36528</v>
          </cell>
          <cell r="F1360">
            <v>751513</v>
          </cell>
          <cell r="G1360">
            <v>13063</v>
          </cell>
          <cell r="H1360">
            <v>916089</v>
          </cell>
        </row>
        <row r="1361">
          <cell r="A1361">
            <v>250620</v>
          </cell>
          <cell r="B1361" t="str">
            <v>PB</v>
          </cell>
          <cell r="C1361" t="str">
            <v>FREI MARTINHO</v>
          </cell>
          <cell r="D1361" t="str">
            <v>250620</v>
          </cell>
          <cell r="F1361">
            <v>276520</v>
          </cell>
          <cell r="H1361">
            <v>205160</v>
          </cell>
        </row>
        <row r="1362">
          <cell r="A1362">
            <v>250625</v>
          </cell>
          <cell r="B1362" t="str">
            <v>PB</v>
          </cell>
          <cell r="C1362" t="str">
            <v>GADO BRAVO</v>
          </cell>
          <cell r="D1362" t="str">
            <v>250625</v>
          </cell>
          <cell r="E1362">
            <v>6037</v>
          </cell>
          <cell r="F1362">
            <v>4383967</v>
          </cell>
          <cell r="G1362">
            <v>2341</v>
          </cell>
          <cell r="H1362">
            <v>4693904</v>
          </cell>
        </row>
        <row r="1363">
          <cell r="A1363">
            <v>250630</v>
          </cell>
          <cell r="B1363" t="str">
            <v>PB</v>
          </cell>
          <cell r="C1363" t="str">
            <v>GUARABIRA</v>
          </cell>
          <cell r="D1363" t="str">
            <v>250630</v>
          </cell>
          <cell r="E1363">
            <v>207726</v>
          </cell>
          <cell r="F1363">
            <v>92320077</v>
          </cell>
          <cell r="G1363">
            <v>147982</v>
          </cell>
          <cell r="H1363">
            <v>73293563</v>
          </cell>
        </row>
        <row r="1364">
          <cell r="A1364">
            <v>250640</v>
          </cell>
          <cell r="B1364" t="str">
            <v>PB</v>
          </cell>
          <cell r="C1364" t="str">
            <v>GURINHÉM</v>
          </cell>
          <cell r="D1364" t="str">
            <v>250640</v>
          </cell>
          <cell r="E1364">
            <v>100159</v>
          </cell>
          <cell r="F1364">
            <v>7257296</v>
          </cell>
          <cell r="G1364">
            <v>74382</v>
          </cell>
          <cell r="H1364">
            <v>5387461</v>
          </cell>
        </row>
        <row r="1365">
          <cell r="A1365">
            <v>250650</v>
          </cell>
          <cell r="B1365" t="str">
            <v>PB</v>
          </cell>
          <cell r="C1365" t="str">
            <v>GURJÃO</v>
          </cell>
          <cell r="D1365" t="str">
            <v>250650</v>
          </cell>
          <cell r="E1365">
            <v>20004</v>
          </cell>
          <cell r="F1365">
            <v>1014127</v>
          </cell>
          <cell r="G1365">
            <v>13334</v>
          </cell>
          <cell r="H1365">
            <v>761715</v>
          </cell>
        </row>
        <row r="1366">
          <cell r="A1366">
            <v>250660</v>
          </cell>
          <cell r="B1366" t="str">
            <v>PB</v>
          </cell>
          <cell r="C1366" t="str">
            <v>IBIARA</v>
          </cell>
          <cell r="D1366" t="str">
            <v>250660</v>
          </cell>
          <cell r="E1366">
            <v>6725</v>
          </cell>
          <cell r="F1366">
            <v>1894513</v>
          </cell>
          <cell r="G1366">
            <v>1549</v>
          </cell>
          <cell r="H1366">
            <v>1156588</v>
          </cell>
        </row>
        <row r="1367">
          <cell r="A1367">
            <v>250260</v>
          </cell>
          <cell r="B1367" t="str">
            <v>PB</v>
          </cell>
          <cell r="C1367" t="str">
            <v>IGARACY</v>
          </cell>
          <cell r="D1367" t="str">
            <v>250260</v>
          </cell>
          <cell r="E1367">
            <v>68941</v>
          </cell>
          <cell r="F1367">
            <v>3110822</v>
          </cell>
          <cell r="G1367">
            <v>45887</v>
          </cell>
          <cell r="H1367">
            <v>2360885</v>
          </cell>
        </row>
        <row r="1368">
          <cell r="A1368">
            <v>250670</v>
          </cell>
          <cell r="B1368" t="str">
            <v>PB</v>
          </cell>
          <cell r="C1368" t="str">
            <v>IMACULADA</v>
          </cell>
          <cell r="D1368" t="str">
            <v>250670</v>
          </cell>
          <cell r="E1368">
            <v>7092</v>
          </cell>
          <cell r="F1368">
            <v>2108229</v>
          </cell>
          <cell r="G1368">
            <v>4529</v>
          </cell>
          <cell r="H1368">
            <v>1731239</v>
          </cell>
        </row>
        <row r="1369">
          <cell r="A1369">
            <v>250680</v>
          </cell>
          <cell r="B1369" t="str">
            <v>PB</v>
          </cell>
          <cell r="C1369" t="str">
            <v>INGÁ</v>
          </cell>
          <cell r="D1369" t="str">
            <v>250680</v>
          </cell>
          <cell r="E1369">
            <v>213098</v>
          </cell>
          <cell r="F1369">
            <v>11735839</v>
          </cell>
          <cell r="G1369">
            <v>72428</v>
          </cell>
          <cell r="H1369">
            <v>8116669</v>
          </cell>
        </row>
        <row r="1370">
          <cell r="A1370">
            <v>250690</v>
          </cell>
          <cell r="B1370" t="str">
            <v>PB</v>
          </cell>
          <cell r="C1370" t="str">
            <v>ITABAIANA</v>
          </cell>
          <cell r="D1370" t="str">
            <v>250690</v>
          </cell>
          <cell r="E1370">
            <v>294593</v>
          </cell>
          <cell r="F1370">
            <v>22112267</v>
          </cell>
          <cell r="G1370">
            <v>166225</v>
          </cell>
          <cell r="H1370">
            <v>18791503</v>
          </cell>
        </row>
        <row r="1371">
          <cell r="A1371">
            <v>250700</v>
          </cell>
          <cell r="B1371" t="str">
            <v>PB</v>
          </cell>
          <cell r="C1371" t="str">
            <v>ITAPORANGA</v>
          </cell>
          <cell r="D1371" t="str">
            <v>250700</v>
          </cell>
          <cell r="E1371">
            <v>69789</v>
          </cell>
          <cell r="F1371">
            <v>13965595</v>
          </cell>
          <cell r="G1371">
            <v>44567</v>
          </cell>
          <cell r="H1371">
            <v>8992402</v>
          </cell>
        </row>
        <row r="1372">
          <cell r="A1372">
            <v>250710</v>
          </cell>
          <cell r="B1372" t="str">
            <v>PB</v>
          </cell>
          <cell r="C1372" t="str">
            <v>ITAPOROROCA</v>
          </cell>
          <cell r="D1372" t="str">
            <v>250710</v>
          </cell>
          <cell r="E1372">
            <v>33829</v>
          </cell>
          <cell r="F1372">
            <v>57474565</v>
          </cell>
          <cell r="G1372">
            <v>18798</v>
          </cell>
          <cell r="H1372">
            <v>23355247</v>
          </cell>
        </row>
        <row r="1373">
          <cell r="A1373">
            <v>250720</v>
          </cell>
          <cell r="B1373" t="str">
            <v>PB</v>
          </cell>
          <cell r="C1373" t="str">
            <v>ITATUBA</v>
          </cell>
          <cell r="D1373" t="str">
            <v>250720</v>
          </cell>
          <cell r="E1373">
            <v>63169</v>
          </cell>
          <cell r="F1373">
            <v>15789284</v>
          </cell>
          <cell r="G1373">
            <v>27770</v>
          </cell>
          <cell r="H1373">
            <v>11973120</v>
          </cell>
        </row>
        <row r="1374">
          <cell r="A1374">
            <v>250730</v>
          </cell>
          <cell r="B1374" t="str">
            <v>PB</v>
          </cell>
          <cell r="C1374" t="str">
            <v>JACARAÚ</v>
          </cell>
          <cell r="D1374" t="str">
            <v>250730</v>
          </cell>
          <cell r="E1374">
            <v>109116</v>
          </cell>
          <cell r="F1374">
            <v>10629853</v>
          </cell>
          <cell r="G1374">
            <v>72795</v>
          </cell>
          <cell r="H1374">
            <v>7506314</v>
          </cell>
        </row>
        <row r="1375">
          <cell r="A1375">
            <v>250740</v>
          </cell>
          <cell r="B1375" t="str">
            <v>PB</v>
          </cell>
          <cell r="C1375" t="str">
            <v>JERICÓ</v>
          </cell>
          <cell r="D1375" t="str">
            <v>250740</v>
          </cell>
          <cell r="E1375">
            <v>6635</v>
          </cell>
          <cell r="F1375">
            <v>949259</v>
          </cell>
          <cell r="G1375">
            <v>6977</v>
          </cell>
          <cell r="H1375">
            <v>971010</v>
          </cell>
        </row>
        <row r="1376">
          <cell r="A1376">
            <v>250750</v>
          </cell>
          <cell r="B1376" t="str">
            <v>PB</v>
          </cell>
          <cell r="C1376" t="str">
            <v>JOÃO PESSOA</v>
          </cell>
          <cell r="D1376" t="str">
            <v>250750</v>
          </cell>
          <cell r="F1376">
            <v>2080480060</v>
          </cell>
          <cell r="H1376">
            <v>1543581980</v>
          </cell>
        </row>
        <row r="1377">
          <cell r="A1377">
            <v>251365</v>
          </cell>
          <cell r="B1377" t="str">
            <v>PB</v>
          </cell>
          <cell r="C1377" t="str">
            <v>JOCA CLAUDINO</v>
          </cell>
          <cell r="D1377" t="str">
            <v>251365</v>
          </cell>
          <cell r="E1377">
            <v>2448</v>
          </cell>
          <cell r="F1377">
            <v>2142821</v>
          </cell>
          <cell r="G1377">
            <v>1501</v>
          </cell>
          <cell r="H1377">
            <v>1516627</v>
          </cell>
        </row>
        <row r="1378">
          <cell r="A1378">
            <v>250760</v>
          </cell>
          <cell r="B1378" t="str">
            <v>PB</v>
          </cell>
          <cell r="C1378" t="str">
            <v>JUAREZ TÁVORA</v>
          </cell>
          <cell r="D1378" t="str">
            <v>250760</v>
          </cell>
          <cell r="F1378">
            <v>314867</v>
          </cell>
          <cell r="H1378">
            <v>233611</v>
          </cell>
        </row>
        <row r="1379">
          <cell r="A1379">
            <v>250770</v>
          </cell>
          <cell r="B1379" t="str">
            <v>PB</v>
          </cell>
          <cell r="C1379" t="str">
            <v>JUAZEIRINHO</v>
          </cell>
          <cell r="D1379" t="str">
            <v>250770</v>
          </cell>
          <cell r="E1379">
            <v>72883</v>
          </cell>
          <cell r="F1379">
            <v>4079731</v>
          </cell>
          <cell r="G1379">
            <v>36713</v>
          </cell>
          <cell r="H1379">
            <v>2487888</v>
          </cell>
        </row>
        <row r="1380">
          <cell r="A1380">
            <v>250780</v>
          </cell>
          <cell r="B1380" t="str">
            <v>PB</v>
          </cell>
          <cell r="C1380" t="str">
            <v>JUNCO DO SERIDÓ</v>
          </cell>
          <cell r="D1380" t="str">
            <v>250780</v>
          </cell>
          <cell r="E1380">
            <v>8299</v>
          </cell>
          <cell r="F1380">
            <v>1158904</v>
          </cell>
          <cell r="G1380">
            <v>5574</v>
          </cell>
          <cell r="H1380">
            <v>979951</v>
          </cell>
        </row>
        <row r="1381">
          <cell r="A1381">
            <v>250790</v>
          </cell>
          <cell r="B1381" t="str">
            <v>PB</v>
          </cell>
          <cell r="C1381" t="str">
            <v>JURIPIRANGA</v>
          </cell>
          <cell r="D1381" t="str">
            <v>250790</v>
          </cell>
          <cell r="E1381">
            <v>68461</v>
          </cell>
          <cell r="F1381">
            <v>13849840</v>
          </cell>
          <cell r="G1381">
            <v>21843</v>
          </cell>
          <cell r="H1381">
            <v>9608400</v>
          </cell>
        </row>
        <row r="1382">
          <cell r="A1382">
            <v>250800</v>
          </cell>
          <cell r="B1382" t="str">
            <v>PB</v>
          </cell>
          <cell r="C1382" t="str">
            <v>JURU</v>
          </cell>
          <cell r="D1382" t="str">
            <v>250800</v>
          </cell>
          <cell r="E1382">
            <v>11807</v>
          </cell>
          <cell r="F1382">
            <v>1548966</v>
          </cell>
          <cell r="G1382">
            <v>9686</v>
          </cell>
          <cell r="H1382">
            <v>1231178</v>
          </cell>
        </row>
        <row r="1383">
          <cell r="A1383">
            <v>250810</v>
          </cell>
          <cell r="B1383" t="str">
            <v>PB</v>
          </cell>
          <cell r="C1383" t="str">
            <v>LAGOA</v>
          </cell>
          <cell r="D1383" t="str">
            <v>250810</v>
          </cell>
          <cell r="E1383">
            <v>72</v>
          </cell>
          <cell r="F1383">
            <v>436462</v>
          </cell>
          <cell r="G1383">
            <v>137</v>
          </cell>
          <cell r="H1383">
            <v>299621</v>
          </cell>
        </row>
        <row r="1384">
          <cell r="A1384">
            <v>250820</v>
          </cell>
          <cell r="B1384" t="str">
            <v>PB</v>
          </cell>
          <cell r="C1384" t="str">
            <v>LAGOA DE DENTRO</v>
          </cell>
          <cell r="D1384" t="str">
            <v>250820</v>
          </cell>
          <cell r="E1384">
            <v>15730</v>
          </cell>
          <cell r="F1384">
            <v>7097564</v>
          </cell>
          <cell r="G1384">
            <v>14087</v>
          </cell>
          <cell r="H1384">
            <v>4739231</v>
          </cell>
        </row>
        <row r="1385">
          <cell r="A1385">
            <v>250840</v>
          </cell>
          <cell r="B1385" t="str">
            <v>PB</v>
          </cell>
          <cell r="C1385" t="str">
            <v>LASTRO</v>
          </cell>
          <cell r="D1385" t="str">
            <v>250840</v>
          </cell>
          <cell r="E1385">
            <v>2206</v>
          </cell>
          <cell r="F1385">
            <v>1621870</v>
          </cell>
          <cell r="G1385">
            <v>183</v>
          </cell>
          <cell r="H1385">
            <v>1174944</v>
          </cell>
        </row>
        <row r="1386">
          <cell r="A1386">
            <v>250850</v>
          </cell>
          <cell r="B1386" t="str">
            <v>PB</v>
          </cell>
          <cell r="C1386" t="str">
            <v>LIVRAMENTO</v>
          </cell>
          <cell r="D1386" t="str">
            <v>250850</v>
          </cell>
          <cell r="E1386">
            <v>29789</v>
          </cell>
          <cell r="F1386">
            <v>4895361</v>
          </cell>
          <cell r="G1386">
            <v>22692</v>
          </cell>
          <cell r="H1386">
            <v>4050728</v>
          </cell>
        </row>
        <row r="1387">
          <cell r="A1387">
            <v>250855</v>
          </cell>
          <cell r="B1387" t="str">
            <v>PB</v>
          </cell>
          <cell r="C1387" t="str">
            <v>LOGRADOURO</v>
          </cell>
          <cell r="D1387" t="str">
            <v>250855</v>
          </cell>
          <cell r="E1387">
            <v>15012</v>
          </cell>
          <cell r="F1387">
            <v>5610516</v>
          </cell>
          <cell r="G1387">
            <v>10314</v>
          </cell>
          <cell r="H1387">
            <v>3548141</v>
          </cell>
        </row>
        <row r="1388">
          <cell r="A1388">
            <v>250870</v>
          </cell>
          <cell r="B1388" t="str">
            <v>PB</v>
          </cell>
          <cell r="C1388" t="str">
            <v>MÃE D'ÁGUA</v>
          </cell>
          <cell r="D1388" t="str">
            <v>250870</v>
          </cell>
          <cell r="E1388">
            <v>25156</v>
          </cell>
          <cell r="F1388">
            <v>5194798</v>
          </cell>
          <cell r="G1388">
            <v>7416</v>
          </cell>
          <cell r="H1388">
            <v>4043254</v>
          </cell>
        </row>
        <row r="1389">
          <cell r="A1389">
            <v>250880</v>
          </cell>
          <cell r="B1389" t="str">
            <v>PB</v>
          </cell>
          <cell r="C1389" t="str">
            <v>MALTA</v>
          </cell>
          <cell r="D1389" t="str">
            <v>250880</v>
          </cell>
          <cell r="E1389">
            <v>66368</v>
          </cell>
          <cell r="F1389">
            <v>5071748</v>
          </cell>
          <cell r="G1389">
            <v>32083</v>
          </cell>
          <cell r="H1389">
            <v>3229684</v>
          </cell>
        </row>
        <row r="1390">
          <cell r="A1390">
            <v>250890</v>
          </cell>
          <cell r="B1390" t="str">
            <v>PB</v>
          </cell>
          <cell r="C1390" t="str">
            <v>MAMANGUAPE</v>
          </cell>
          <cell r="D1390" t="str">
            <v>250890</v>
          </cell>
          <cell r="E1390">
            <v>69462</v>
          </cell>
          <cell r="F1390">
            <v>18853886</v>
          </cell>
          <cell r="G1390">
            <v>68175</v>
          </cell>
          <cell r="H1390">
            <v>20556127</v>
          </cell>
        </row>
        <row r="1391">
          <cell r="A1391">
            <v>250900</v>
          </cell>
          <cell r="B1391" t="str">
            <v>PB</v>
          </cell>
          <cell r="C1391" t="str">
            <v>MANAÍRA</v>
          </cell>
          <cell r="D1391" t="str">
            <v>250900</v>
          </cell>
          <cell r="E1391">
            <v>49279</v>
          </cell>
          <cell r="F1391">
            <v>15971877</v>
          </cell>
          <cell r="G1391">
            <v>37098</v>
          </cell>
          <cell r="H1391">
            <v>11582496</v>
          </cell>
        </row>
        <row r="1392">
          <cell r="A1392">
            <v>250905</v>
          </cell>
          <cell r="B1392" t="str">
            <v>PB</v>
          </cell>
          <cell r="C1392" t="str">
            <v>MARCAÇÃO</v>
          </cell>
          <cell r="D1392" t="str">
            <v>250905</v>
          </cell>
          <cell r="E1392">
            <v>17583</v>
          </cell>
          <cell r="F1392">
            <v>26610553</v>
          </cell>
          <cell r="G1392">
            <v>8575</v>
          </cell>
          <cell r="H1392">
            <v>20546745</v>
          </cell>
        </row>
        <row r="1393">
          <cell r="A1393">
            <v>250910</v>
          </cell>
          <cell r="B1393" t="str">
            <v>PB</v>
          </cell>
          <cell r="C1393" t="str">
            <v>MARI</v>
          </cell>
          <cell r="D1393" t="str">
            <v>250910</v>
          </cell>
          <cell r="E1393">
            <v>23432</v>
          </cell>
          <cell r="F1393">
            <v>30058981</v>
          </cell>
          <cell r="G1393">
            <v>21298</v>
          </cell>
          <cell r="H1393">
            <v>15336718</v>
          </cell>
        </row>
        <row r="1394">
          <cell r="A1394">
            <v>250915</v>
          </cell>
          <cell r="B1394" t="str">
            <v>PB</v>
          </cell>
          <cell r="C1394" t="str">
            <v>MARIZÓPOLIS</v>
          </cell>
          <cell r="D1394" t="str">
            <v>250915</v>
          </cell>
          <cell r="F1394">
            <v>225618</v>
          </cell>
          <cell r="H1394">
            <v>167394</v>
          </cell>
        </row>
        <row r="1395">
          <cell r="A1395">
            <v>250920</v>
          </cell>
          <cell r="B1395" t="str">
            <v>PB</v>
          </cell>
          <cell r="C1395" t="str">
            <v>MASSARANDUBA</v>
          </cell>
          <cell r="D1395" t="str">
            <v>250920</v>
          </cell>
          <cell r="F1395">
            <v>9452737</v>
          </cell>
          <cell r="H1395">
            <v>7013321</v>
          </cell>
        </row>
        <row r="1396">
          <cell r="A1396">
            <v>250930</v>
          </cell>
          <cell r="B1396" t="str">
            <v>PB</v>
          </cell>
          <cell r="C1396" t="str">
            <v>MATARACA</v>
          </cell>
          <cell r="D1396" t="str">
            <v>250930</v>
          </cell>
          <cell r="E1396">
            <v>49311</v>
          </cell>
          <cell r="F1396">
            <v>7171720</v>
          </cell>
          <cell r="G1396">
            <v>33332</v>
          </cell>
          <cell r="H1396">
            <v>5094818</v>
          </cell>
        </row>
        <row r="1397">
          <cell r="A1397">
            <v>250933</v>
          </cell>
          <cell r="B1397" t="str">
            <v>PB</v>
          </cell>
          <cell r="C1397" t="str">
            <v>MATINHAS</v>
          </cell>
          <cell r="D1397" t="str">
            <v>250933</v>
          </cell>
          <cell r="E1397">
            <v>51026</v>
          </cell>
          <cell r="F1397">
            <v>5150974</v>
          </cell>
          <cell r="G1397">
            <v>34190</v>
          </cell>
          <cell r="H1397">
            <v>3606489</v>
          </cell>
        </row>
        <row r="1398">
          <cell r="A1398">
            <v>250937</v>
          </cell>
          <cell r="B1398" t="str">
            <v>PB</v>
          </cell>
          <cell r="C1398" t="str">
            <v>MATO GROSSO</v>
          </cell>
          <cell r="D1398" t="str">
            <v>250937</v>
          </cell>
          <cell r="E1398">
            <v>4041</v>
          </cell>
          <cell r="F1398">
            <v>1482843</v>
          </cell>
          <cell r="G1398">
            <v>4287</v>
          </cell>
          <cell r="H1398">
            <v>981606</v>
          </cell>
        </row>
        <row r="1399">
          <cell r="A1399">
            <v>250939</v>
          </cell>
          <cell r="B1399" t="str">
            <v>PB</v>
          </cell>
          <cell r="C1399" t="str">
            <v>MATURÉIA</v>
          </cell>
          <cell r="D1399" t="str">
            <v>250939</v>
          </cell>
          <cell r="E1399">
            <v>13285</v>
          </cell>
          <cell r="F1399">
            <v>1188493</v>
          </cell>
          <cell r="G1399">
            <v>13431</v>
          </cell>
          <cell r="H1399">
            <v>1446780</v>
          </cell>
        </row>
        <row r="1400">
          <cell r="A1400">
            <v>250950</v>
          </cell>
          <cell r="B1400" t="str">
            <v>PB</v>
          </cell>
          <cell r="C1400" t="str">
            <v>MONTADAS</v>
          </cell>
          <cell r="D1400" t="str">
            <v>250950</v>
          </cell>
          <cell r="F1400">
            <v>5922302</v>
          </cell>
          <cell r="H1400">
            <v>4393966</v>
          </cell>
        </row>
        <row r="1401">
          <cell r="A1401">
            <v>250960</v>
          </cell>
          <cell r="B1401" t="str">
            <v>PB</v>
          </cell>
          <cell r="C1401" t="str">
            <v>MONTE HOREBE</v>
          </cell>
          <cell r="D1401" t="str">
            <v>250960</v>
          </cell>
          <cell r="E1401">
            <v>2827</v>
          </cell>
          <cell r="F1401">
            <v>623556</v>
          </cell>
          <cell r="G1401">
            <v>3315</v>
          </cell>
          <cell r="H1401">
            <v>674660</v>
          </cell>
        </row>
        <row r="1402">
          <cell r="A1402">
            <v>250970</v>
          </cell>
          <cell r="B1402" t="str">
            <v>PB</v>
          </cell>
          <cell r="C1402" t="str">
            <v>MONTEIRO</v>
          </cell>
          <cell r="D1402" t="str">
            <v>250970</v>
          </cell>
          <cell r="E1402">
            <v>273531</v>
          </cell>
          <cell r="F1402">
            <v>24931897</v>
          </cell>
          <cell r="G1402">
            <v>203223</v>
          </cell>
          <cell r="H1402">
            <v>18040400</v>
          </cell>
        </row>
        <row r="1403">
          <cell r="A1403">
            <v>250980</v>
          </cell>
          <cell r="B1403" t="str">
            <v>PB</v>
          </cell>
          <cell r="C1403" t="str">
            <v>MULUNGU</v>
          </cell>
          <cell r="D1403" t="str">
            <v>250980</v>
          </cell>
          <cell r="E1403">
            <v>83338</v>
          </cell>
          <cell r="F1403">
            <v>17452388</v>
          </cell>
          <cell r="G1403">
            <v>57304</v>
          </cell>
          <cell r="H1403">
            <v>11145517</v>
          </cell>
        </row>
        <row r="1404">
          <cell r="A1404">
            <v>250990</v>
          </cell>
          <cell r="B1404" t="str">
            <v>PB</v>
          </cell>
          <cell r="C1404" t="str">
            <v>NATUBA</v>
          </cell>
          <cell r="D1404" t="str">
            <v>250990</v>
          </cell>
          <cell r="E1404">
            <v>6791</v>
          </cell>
          <cell r="F1404">
            <v>3524527</v>
          </cell>
          <cell r="G1404">
            <v>7043</v>
          </cell>
          <cell r="H1404">
            <v>3362178</v>
          </cell>
        </row>
        <row r="1405">
          <cell r="A1405">
            <v>251000</v>
          </cell>
          <cell r="B1405" t="str">
            <v>PB</v>
          </cell>
          <cell r="C1405" t="str">
            <v>NAZAREZINHO</v>
          </cell>
          <cell r="D1405" t="str">
            <v>251000</v>
          </cell>
          <cell r="E1405">
            <v>35064</v>
          </cell>
          <cell r="F1405">
            <v>4700554</v>
          </cell>
          <cell r="G1405">
            <v>25785</v>
          </cell>
          <cell r="H1405">
            <v>3075294</v>
          </cell>
        </row>
        <row r="1406">
          <cell r="A1406">
            <v>251010</v>
          </cell>
          <cell r="B1406" t="str">
            <v>PB</v>
          </cell>
          <cell r="C1406" t="str">
            <v>NOVA FLORESTA</v>
          </cell>
          <cell r="D1406" t="str">
            <v>251010</v>
          </cell>
          <cell r="F1406">
            <v>2067421</v>
          </cell>
          <cell r="H1406">
            <v>1533893</v>
          </cell>
        </row>
        <row r="1407">
          <cell r="A1407">
            <v>251020</v>
          </cell>
          <cell r="B1407" t="str">
            <v>PB</v>
          </cell>
          <cell r="C1407" t="str">
            <v>NOVA OLINDA</v>
          </cell>
          <cell r="D1407" t="str">
            <v>251020</v>
          </cell>
          <cell r="E1407">
            <v>9253</v>
          </cell>
          <cell r="F1407">
            <v>786326</v>
          </cell>
          <cell r="G1407">
            <v>7239</v>
          </cell>
          <cell r="H1407">
            <v>705839</v>
          </cell>
        </row>
        <row r="1408">
          <cell r="A1408">
            <v>251030</v>
          </cell>
          <cell r="B1408" t="str">
            <v>PB</v>
          </cell>
          <cell r="C1408" t="str">
            <v>NOVA PALMEIRA</v>
          </cell>
          <cell r="D1408" t="str">
            <v>251030</v>
          </cell>
          <cell r="E1408">
            <v>30162</v>
          </cell>
          <cell r="F1408">
            <v>5394573</v>
          </cell>
          <cell r="G1408">
            <v>26048</v>
          </cell>
          <cell r="H1408">
            <v>4035354</v>
          </cell>
        </row>
        <row r="1409">
          <cell r="A1409">
            <v>251040</v>
          </cell>
          <cell r="B1409" t="str">
            <v>PB</v>
          </cell>
          <cell r="C1409" t="str">
            <v>OLHO D'ÁGUA</v>
          </cell>
          <cell r="D1409" t="str">
            <v>251040</v>
          </cell>
          <cell r="E1409">
            <v>37699</v>
          </cell>
          <cell r="F1409">
            <v>6941992</v>
          </cell>
          <cell r="G1409">
            <v>28495</v>
          </cell>
          <cell r="H1409">
            <v>4694141</v>
          </cell>
        </row>
        <row r="1410">
          <cell r="A1410">
            <v>251050</v>
          </cell>
          <cell r="B1410" t="str">
            <v>PB</v>
          </cell>
          <cell r="C1410" t="str">
            <v>OLIVEDOS</v>
          </cell>
          <cell r="D1410" t="str">
            <v>251050</v>
          </cell>
          <cell r="E1410">
            <v>3752</v>
          </cell>
          <cell r="F1410">
            <v>4395355</v>
          </cell>
          <cell r="G1410">
            <v>2421</v>
          </cell>
          <cell r="H1410">
            <v>3607038</v>
          </cell>
        </row>
        <row r="1411">
          <cell r="A1411">
            <v>251060</v>
          </cell>
          <cell r="B1411" t="str">
            <v>PB</v>
          </cell>
          <cell r="C1411" t="str">
            <v>OURO VELHO</v>
          </cell>
          <cell r="D1411" t="str">
            <v>251060</v>
          </cell>
          <cell r="E1411">
            <v>22741</v>
          </cell>
          <cell r="F1411">
            <v>1936355</v>
          </cell>
          <cell r="G1411">
            <v>5227</v>
          </cell>
          <cell r="H1411">
            <v>1458958</v>
          </cell>
        </row>
        <row r="1412">
          <cell r="A1412">
            <v>251065</v>
          </cell>
          <cell r="B1412" t="str">
            <v>PB</v>
          </cell>
          <cell r="C1412" t="str">
            <v>PARARI</v>
          </cell>
          <cell r="D1412" t="str">
            <v>251065</v>
          </cell>
          <cell r="E1412">
            <v>15541</v>
          </cell>
          <cell r="F1412">
            <v>2616031</v>
          </cell>
          <cell r="G1412">
            <v>12013</v>
          </cell>
          <cell r="H1412">
            <v>1883958</v>
          </cell>
        </row>
        <row r="1413">
          <cell r="A1413">
            <v>251070</v>
          </cell>
          <cell r="B1413" t="str">
            <v>PB</v>
          </cell>
          <cell r="C1413" t="str">
            <v>PASSAGEM</v>
          </cell>
          <cell r="D1413" t="str">
            <v>251070</v>
          </cell>
          <cell r="E1413">
            <v>548</v>
          </cell>
          <cell r="F1413">
            <v>13579</v>
          </cell>
          <cell r="G1413">
            <v>81</v>
          </cell>
          <cell r="H1413">
            <v>2755</v>
          </cell>
        </row>
        <row r="1414">
          <cell r="A1414">
            <v>251080</v>
          </cell>
          <cell r="B1414" t="str">
            <v>PB</v>
          </cell>
          <cell r="C1414" t="str">
            <v>PATOS</v>
          </cell>
          <cell r="D1414" t="str">
            <v>251080</v>
          </cell>
          <cell r="E1414">
            <v>320354</v>
          </cell>
          <cell r="F1414">
            <v>41608158</v>
          </cell>
          <cell r="G1414">
            <v>236584</v>
          </cell>
          <cell r="H1414">
            <v>31819735</v>
          </cell>
        </row>
        <row r="1415">
          <cell r="A1415">
            <v>251090</v>
          </cell>
          <cell r="B1415" t="str">
            <v>PB</v>
          </cell>
          <cell r="C1415" t="str">
            <v>PAULISTA</v>
          </cell>
          <cell r="D1415" t="str">
            <v>251090</v>
          </cell>
          <cell r="E1415">
            <v>85810</v>
          </cell>
          <cell r="F1415">
            <v>27116500</v>
          </cell>
          <cell r="G1415">
            <v>79119</v>
          </cell>
          <cell r="H1415">
            <v>19514091</v>
          </cell>
        </row>
        <row r="1416">
          <cell r="A1416">
            <v>251100</v>
          </cell>
          <cell r="B1416" t="str">
            <v>PB</v>
          </cell>
          <cell r="C1416" t="str">
            <v>PEDRA BRANCA</v>
          </cell>
          <cell r="D1416" t="str">
            <v>251100</v>
          </cell>
          <cell r="E1416">
            <v>34199</v>
          </cell>
          <cell r="F1416">
            <v>4121660</v>
          </cell>
          <cell r="G1416">
            <v>23050</v>
          </cell>
          <cell r="H1416">
            <v>4161732</v>
          </cell>
        </row>
        <row r="1417">
          <cell r="A1417">
            <v>251110</v>
          </cell>
          <cell r="B1417" t="str">
            <v>PB</v>
          </cell>
          <cell r="C1417" t="str">
            <v>PEDRA LAVRADA</v>
          </cell>
          <cell r="D1417" t="str">
            <v>251110</v>
          </cell>
          <cell r="E1417">
            <v>20211</v>
          </cell>
          <cell r="F1417">
            <v>1811112</v>
          </cell>
          <cell r="G1417">
            <v>12289</v>
          </cell>
          <cell r="H1417">
            <v>1547805</v>
          </cell>
        </row>
        <row r="1418">
          <cell r="A1418">
            <v>251120</v>
          </cell>
          <cell r="B1418" t="str">
            <v>PB</v>
          </cell>
          <cell r="C1418" t="str">
            <v>PEDRAS DE FOGO</v>
          </cell>
          <cell r="D1418" t="str">
            <v>251120</v>
          </cell>
          <cell r="E1418">
            <v>13528</v>
          </cell>
          <cell r="F1418">
            <v>135332594</v>
          </cell>
          <cell r="G1418">
            <v>22235</v>
          </cell>
          <cell r="H1418">
            <v>99507524</v>
          </cell>
        </row>
        <row r="1419">
          <cell r="A1419">
            <v>251272</v>
          </cell>
          <cell r="B1419" t="str">
            <v>PB</v>
          </cell>
          <cell r="C1419" t="str">
            <v>PEDRO RÉGIS</v>
          </cell>
          <cell r="D1419" t="str">
            <v>251272</v>
          </cell>
          <cell r="E1419">
            <v>4147</v>
          </cell>
          <cell r="F1419">
            <v>2645763</v>
          </cell>
          <cell r="G1419">
            <v>3832</v>
          </cell>
          <cell r="H1419">
            <v>1918272</v>
          </cell>
        </row>
        <row r="1420">
          <cell r="A1420">
            <v>251140</v>
          </cell>
          <cell r="B1420" t="str">
            <v>PB</v>
          </cell>
          <cell r="C1420" t="str">
            <v>PICUÍ</v>
          </cell>
          <cell r="D1420" t="str">
            <v>251140</v>
          </cell>
          <cell r="E1420">
            <v>78630</v>
          </cell>
          <cell r="F1420">
            <v>6948917</v>
          </cell>
          <cell r="G1420">
            <v>58770</v>
          </cell>
          <cell r="H1420">
            <v>5543762</v>
          </cell>
        </row>
        <row r="1421">
          <cell r="A1421">
            <v>251150</v>
          </cell>
          <cell r="B1421" t="str">
            <v>PB</v>
          </cell>
          <cell r="C1421" t="str">
            <v>PILAR</v>
          </cell>
          <cell r="D1421" t="str">
            <v>251150</v>
          </cell>
          <cell r="E1421">
            <v>46224</v>
          </cell>
          <cell r="F1421">
            <v>13908024</v>
          </cell>
          <cell r="G1421">
            <v>27851</v>
          </cell>
          <cell r="H1421">
            <v>10874366</v>
          </cell>
        </row>
        <row r="1422">
          <cell r="A1422">
            <v>251160</v>
          </cell>
          <cell r="B1422" t="str">
            <v>PB</v>
          </cell>
          <cell r="C1422" t="str">
            <v>PILÕES</v>
          </cell>
          <cell r="D1422" t="str">
            <v>251160</v>
          </cell>
          <cell r="E1422">
            <v>46705</v>
          </cell>
          <cell r="F1422">
            <v>2669759</v>
          </cell>
          <cell r="G1422">
            <v>38684</v>
          </cell>
          <cell r="H1422">
            <v>2354574</v>
          </cell>
        </row>
        <row r="1423">
          <cell r="A1423">
            <v>251170</v>
          </cell>
          <cell r="B1423" t="str">
            <v>PB</v>
          </cell>
          <cell r="C1423" t="str">
            <v>PILÕEZINHOS</v>
          </cell>
          <cell r="D1423" t="str">
            <v>251170</v>
          </cell>
          <cell r="E1423">
            <v>1547</v>
          </cell>
          <cell r="F1423">
            <v>3239279</v>
          </cell>
          <cell r="G1423">
            <v>190</v>
          </cell>
          <cell r="H1423">
            <v>2371791</v>
          </cell>
        </row>
        <row r="1424">
          <cell r="A1424">
            <v>251180</v>
          </cell>
          <cell r="B1424" t="str">
            <v>PB</v>
          </cell>
          <cell r="C1424" t="str">
            <v>PIRPIRITUBA</v>
          </cell>
          <cell r="D1424" t="str">
            <v>251180</v>
          </cell>
          <cell r="E1424">
            <v>49354</v>
          </cell>
          <cell r="F1424">
            <v>3778221</v>
          </cell>
          <cell r="G1424">
            <v>55491</v>
          </cell>
          <cell r="H1424">
            <v>4109940</v>
          </cell>
        </row>
        <row r="1425">
          <cell r="A1425">
            <v>251200</v>
          </cell>
          <cell r="B1425" t="str">
            <v>PB</v>
          </cell>
          <cell r="C1425" t="str">
            <v>POCINHOS</v>
          </cell>
          <cell r="D1425" t="str">
            <v>251200</v>
          </cell>
          <cell r="E1425">
            <v>34546</v>
          </cell>
          <cell r="F1425">
            <v>24769435</v>
          </cell>
          <cell r="G1425">
            <v>16312</v>
          </cell>
          <cell r="H1425">
            <v>18386113</v>
          </cell>
        </row>
        <row r="1426">
          <cell r="A1426">
            <v>251203</v>
          </cell>
          <cell r="B1426" t="str">
            <v>PB</v>
          </cell>
          <cell r="C1426" t="str">
            <v>POÇO DANTAS</v>
          </cell>
          <cell r="D1426" t="str">
            <v>251203</v>
          </cell>
          <cell r="E1426">
            <v>2449</v>
          </cell>
          <cell r="F1426">
            <v>8043581</v>
          </cell>
          <cell r="G1426">
            <v>4831</v>
          </cell>
          <cell r="H1426">
            <v>5726370</v>
          </cell>
        </row>
        <row r="1427">
          <cell r="A1427">
            <v>251207</v>
          </cell>
          <cell r="B1427" t="str">
            <v>PB</v>
          </cell>
          <cell r="C1427" t="str">
            <v>POÇO DE JOSÉ DE MOURA</v>
          </cell>
          <cell r="D1427" t="str">
            <v>251207</v>
          </cell>
          <cell r="E1427">
            <v>429</v>
          </cell>
          <cell r="F1427">
            <v>9304349</v>
          </cell>
          <cell r="G1427">
            <v>1800</v>
          </cell>
          <cell r="H1427">
            <v>7083427</v>
          </cell>
        </row>
        <row r="1428">
          <cell r="A1428">
            <v>251210</v>
          </cell>
          <cell r="B1428" t="str">
            <v>PB</v>
          </cell>
          <cell r="C1428" t="str">
            <v>POMBAL</v>
          </cell>
          <cell r="D1428" t="str">
            <v>251210</v>
          </cell>
          <cell r="E1428">
            <v>244733</v>
          </cell>
          <cell r="F1428">
            <v>61240156</v>
          </cell>
          <cell r="G1428">
            <v>195160</v>
          </cell>
          <cell r="H1428">
            <v>47875069</v>
          </cell>
        </row>
        <row r="1429">
          <cell r="A1429">
            <v>251220</v>
          </cell>
          <cell r="B1429" t="str">
            <v>PB</v>
          </cell>
          <cell r="C1429" t="str">
            <v>PRATA</v>
          </cell>
          <cell r="D1429" t="str">
            <v>251220</v>
          </cell>
          <cell r="E1429">
            <v>21078</v>
          </cell>
          <cell r="F1429">
            <v>2076232</v>
          </cell>
          <cell r="G1429">
            <v>16713</v>
          </cell>
          <cell r="H1429">
            <v>1249912</v>
          </cell>
        </row>
        <row r="1430">
          <cell r="A1430">
            <v>251230</v>
          </cell>
          <cell r="B1430" t="str">
            <v>PB</v>
          </cell>
          <cell r="C1430" t="str">
            <v>PRINCESA ISABEL</v>
          </cell>
          <cell r="D1430" t="str">
            <v>251230</v>
          </cell>
          <cell r="E1430">
            <v>51315</v>
          </cell>
          <cell r="F1430">
            <v>6037157</v>
          </cell>
          <cell r="G1430">
            <v>39294</v>
          </cell>
          <cell r="H1430">
            <v>4428734</v>
          </cell>
        </row>
        <row r="1431">
          <cell r="A1431">
            <v>251240</v>
          </cell>
          <cell r="B1431" t="str">
            <v>PB</v>
          </cell>
          <cell r="C1431" t="str">
            <v>PUXINANÃ</v>
          </cell>
          <cell r="D1431" t="str">
            <v>251240</v>
          </cell>
          <cell r="F1431">
            <v>2731503</v>
          </cell>
          <cell r="H1431">
            <v>2026599</v>
          </cell>
        </row>
        <row r="1432">
          <cell r="A1432">
            <v>251250</v>
          </cell>
          <cell r="B1432" t="str">
            <v>PB</v>
          </cell>
          <cell r="C1432" t="str">
            <v>QUEIMADAS</v>
          </cell>
          <cell r="D1432" t="str">
            <v>251250</v>
          </cell>
          <cell r="E1432">
            <v>214962</v>
          </cell>
          <cell r="F1432">
            <v>39912443</v>
          </cell>
          <cell r="G1432">
            <v>148905</v>
          </cell>
          <cell r="H1432">
            <v>29015374</v>
          </cell>
        </row>
        <row r="1433">
          <cell r="A1433">
            <v>251260</v>
          </cell>
          <cell r="B1433" t="str">
            <v>PB</v>
          </cell>
          <cell r="C1433" t="str">
            <v>QUIXABÁ</v>
          </cell>
          <cell r="D1433" t="str">
            <v>251260</v>
          </cell>
          <cell r="E1433">
            <v>27353</v>
          </cell>
          <cell r="F1433">
            <v>3609439</v>
          </cell>
          <cell r="G1433">
            <v>19195</v>
          </cell>
          <cell r="H1433">
            <v>2465691</v>
          </cell>
        </row>
        <row r="1434">
          <cell r="A1434">
            <v>251270</v>
          </cell>
          <cell r="B1434" t="str">
            <v>PB</v>
          </cell>
          <cell r="C1434" t="str">
            <v>REMÍGIO</v>
          </cell>
          <cell r="D1434" t="str">
            <v>251270</v>
          </cell>
          <cell r="E1434">
            <v>107247</v>
          </cell>
          <cell r="F1434">
            <v>25015688</v>
          </cell>
          <cell r="G1434">
            <v>85031</v>
          </cell>
          <cell r="H1434">
            <v>19692216</v>
          </cell>
        </row>
        <row r="1435">
          <cell r="A1435">
            <v>251274</v>
          </cell>
          <cell r="B1435" t="str">
            <v>PB</v>
          </cell>
          <cell r="C1435" t="str">
            <v>RIACHÃO</v>
          </cell>
          <cell r="D1435" t="str">
            <v>251274</v>
          </cell>
          <cell r="E1435">
            <v>24673</v>
          </cell>
          <cell r="F1435">
            <v>1787634</v>
          </cell>
          <cell r="G1435">
            <v>16705</v>
          </cell>
          <cell r="H1435">
            <v>1433596</v>
          </cell>
        </row>
        <row r="1436">
          <cell r="A1436">
            <v>251275</v>
          </cell>
          <cell r="B1436" t="str">
            <v>PB</v>
          </cell>
          <cell r="C1436" t="str">
            <v>RIACHÃO DO BACAMARTE</v>
          </cell>
          <cell r="D1436" t="str">
            <v>251275</v>
          </cell>
          <cell r="E1436">
            <v>6923</v>
          </cell>
          <cell r="F1436">
            <v>8107351</v>
          </cell>
          <cell r="G1436">
            <v>1951</v>
          </cell>
          <cell r="H1436">
            <v>5804061</v>
          </cell>
        </row>
        <row r="1437">
          <cell r="A1437">
            <v>251276</v>
          </cell>
          <cell r="B1437" t="str">
            <v>PB</v>
          </cell>
          <cell r="C1437" t="str">
            <v>RIACHÃO DO POÇO</v>
          </cell>
          <cell r="D1437" t="str">
            <v>251276</v>
          </cell>
          <cell r="E1437">
            <v>9176</v>
          </cell>
          <cell r="F1437">
            <v>3685300</v>
          </cell>
          <cell r="G1437">
            <v>2339</v>
          </cell>
          <cell r="H1437">
            <v>2682464</v>
          </cell>
        </row>
        <row r="1438">
          <cell r="A1438">
            <v>251278</v>
          </cell>
          <cell r="B1438" t="str">
            <v>PB</v>
          </cell>
          <cell r="C1438" t="str">
            <v>RIACHO DE SANTO ANTÔNIO</v>
          </cell>
          <cell r="D1438" t="str">
            <v>251278</v>
          </cell>
          <cell r="E1438">
            <v>1344</v>
          </cell>
          <cell r="F1438">
            <v>3333876</v>
          </cell>
          <cell r="G1438">
            <v>17064</v>
          </cell>
          <cell r="H1438">
            <v>2902962</v>
          </cell>
        </row>
        <row r="1439">
          <cell r="A1439">
            <v>251290</v>
          </cell>
          <cell r="B1439" t="str">
            <v>PB</v>
          </cell>
          <cell r="C1439" t="str">
            <v>RIO TINTO</v>
          </cell>
          <cell r="D1439" t="str">
            <v>251290</v>
          </cell>
          <cell r="E1439">
            <v>5</v>
          </cell>
          <cell r="F1439">
            <v>8063663</v>
          </cell>
          <cell r="H1439">
            <v>5936514</v>
          </cell>
        </row>
        <row r="1440">
          <cell r="A1440">
            <v>251300</v>
          </cell>
          <cell r="B1440" t="str">
            <v>PB</v>
          </cell>
          <cell r="C1440" t="str">
            <v>SALGADINHO</v>
          </cell>
          <cell r="D1440" t="str">
            <v>251300</v>
          </cell>
          <cell r="E1440">
            <v>39852</v>
          </cell>
          <cell r="F1440">
            <v>5040786</v>
          </cell>
          <cell r="G1440">
            <v>27667</v>
          </cell>
          <cell r="H1440">
            <v>3580872</v>
          </cell>
        </row>
        <row r="1441">
          <cell r="A1441">
            <v>251310</v>
          </cell>
          <cell r="B1441" t="str">
            <v>PB</v>
          </cell>
          <cell r="C1441" t="str">
            <v>SALGADO DE SÃO FÉLIX</v>
          </cell>
          <cell r="D1441" t="str">
            <v>251310</v>
          </cell>
          <cell r="E1441">
            <v>29295</v>
          </cell>
          <cell r="F1441">
            <v>1720803</v>
          </cell>
          <cell r="G1441">
            <v>10293</v>
          </cell>
          <cell r="H1441">
            <v>1171545</v>
          </cell>
        </row>
        <row r="1442">
          <cell r="A1442">
            <v>251315</v>
          </cell>
          <cell r="B1442" t="str">
            <v>PB</v>
          </cell>
          <cell r="C1442" t="str">
            <v>SANTA CECÍLIA</v>
          </cell>
          <cell r="D1442" t="str">
            <v>251315</v>
          </cell>
          <cell r="E1442">
            <v>34747</v>
          </cell>
          <cell r="F1442">
            <v>27655323</v>
          </cell>
          <cell r="G1442">
            <v>17572</v>
          </cell>
          <cell r="H1442">
            <v>20151451</v>
          </cell>
        </row>
        <row r="1443">
          <cell r="A1443">
            <v>251320</v>
          </cell>
          <cell r="B1443" t="str">
            <v>PB</v>
          </cell>
          <cell r="C1443" t="str">
            <v>SANTA CRUZ</v>
          </cell>
          <cell r="D1443" t="str">
            <v>251320</v>
          </cell>
          <cell r="E1443">
            <v>5007</v>
          </cell>
          <cell r="F1443">
            <v>728874</v>
          </cell>
          <cell r="G1443">
            <v>2888</v>
          </cell>
          <cell r="H1443">
            <v>463607</v>
          </cell>
        </row>
        <row r="1444">
          <cell r="A1444">
            <v>251330</v>
          </cell>
          <cell r="B1444" t="str">
            <v>PB</v>
          </cell>
          <cell r="C1444" t="str">
            <v>SANTA HELENA</v>
          </cell>
          <cell r="D1444" t="str">
            <v>251330</v>
          </cell>
          <cell r="E1444">
            <v>9603</v>
          </cell>
          <cell r="F1444">
            <v>2512358</v>
          </cell>
          <cell r="G1444">
            <v>2914</v>
          </cell>
          <cell r="H1444">
            <v>1683210</v>
          </cell>
        </row>
        <row r="1445">
          <cell r="A1445">
            <v>251335</v>
          </cell>
          <cell r="B1445" t="str">
            <v>PB</v>
          </cell>
          <cell r="C1445" t="str">
            <v>SANTA INÊS</v>
          </cell>
          <cell r="D1445" t="str">
            <v>251335</v>
          </cell>
          <cell r="E1445">
            <v>11117</v>
          </cell>
          <cell r="F1445">
            <v>704713</v>
          </cell>
          <cell r="G1445">
            <v>7968</v>
          </cell>
          <cell r="H1445">
            <v>1203228</v>
          </cell>
        </row>
        <row r="1446">
          <cell r="A1446">
            <v>251340</v>
          </cell>
          <cell r="B1446" t="str">
            <v>PB</v>
          </cell>
          <cell r="C1446" t="str">
            <v>SANTA LUZIA</v>
          </cell>
          <cell r="D1446" t="str">
            <v>251340</v>
          </cell>
          <cell r="E1446">
            <v>84863</v>
          </cell>
          <cell r="F1446">
            <v>5554733</v>
          </cell>
          <cell r="G1446">
            <v>54350</v>
          </cell>
          <cell r="H1446">
            <v>5521820</v>
          </cell>
        </row>
        <row r="1447">
          <cell r="A1447">
            <v>251370</v>
          </cell>
          <cell r="B1447" t="str">
            <v>PB</v>
          </cell>
          <cell r="C1447" t="str">
            <v>SANTA RITA</v>
          </cell>
          <cell r="D1447" t="str">
            <v>251370</v>
          </cell>
          <cell r="E1447">
            <v>33174</v>
          </cell>
          <cell r="F1447">
            <v>148961387</v>
          </cell>
          <cell r="G1447">
            <v>24983</v>
          </cell>
          <cell r="H1447">
            <v>147322132</v>
          </cell>
        </row>
        <row r="1448">
          <cell r="A1448">
            <v>251380</v>
          </cell>
          <cell r="B1448" t="str">
            <v>PB</v>
          </cell>
          <cell r="C1448" t="str">
            <v>SANTA TERESINHA</v>
          </cell>
          <cell r="D1448" t="str">
            <v>251380</v>
          </cell>
          <cell r="E1448">
            <v>20141</v>
          </cell>
          <cell r="F1448">
            <v>4022756</v>
          </cell>
          <cell r="G1448">
            <v>15804</v>
          </cell>
          <cell r="H1448">
            <v>3203875</v>
          </cell>
        </row>
        <row r="1449">
          <cell r="A1449">
            <v>251350</v>
          </cell>
          <cell r="B1449" t="str">
            <v>PB</v>
          </cell>
          <cell r="C1449" t="str">
            <v>SANTANA DE MANGUEIRA</v>
          </cell>
          <cell r="D1449" t="str">
            <v>251350</v>
          </cell>
          <cell r="E1449">
            <v>19372</v>
          </cell>
          <cell r="F1449">
            <v>3446396</v>
          </cell>
          <cell r="G1449">
            <v>18714</v>
          </cell>
          <cell r="H1449">
            <v>1939646</v>
          </cell>
        </row>
        <row r="1450">
          <cell r="A1450">
            <v>251360</v>
          </cell>
          <cell r="B1450" t="str">
            <v>PB</v>
          </cell>
          <cell r="C1450" t="str">
            <v>SANTANA DOS GARROTES</v>
          </cell>
          <cell r="D1450" t="str">
            <v>251360</v>
          </cell>
          <cell r="E1450">
            <v>62194</v>
          </cell>
          <cell r="F1450">
            <v>376574721</v>
          </cell>
          <cell r="G1450">
            <v>22912</v>
          </cell>
          <cell r="H1450">
            <v>278603463</v>
          </cell>
        </row>
        <row r="1451">
          <cell r="A1451">
            <v>251385</v>
          </cell>
          <cell r="B1451" t="str">
            <v>PB</v>
          </cell>
          <cell r="C1451" t="str">
            <v>SANTO ANDRÉ</v>
          </cell>
          <cell r="D1451" t="str">
            <v>251385</v>
          </cell>
          <cell r="E1451">
            <v>38376</v>
          </cell>
          <cell r="F1451">
            <v>3345510</v>
          </cell>
          <cell r="G1451">
            <v>17876</v>
          </cell>
          <cell r="H1451">
            <v>1928653</v>
          </cell>
        </row>
        <row r="1452">
          <cell r="A1452">
            <v>251392</v>
          </cell>
          <cell r="B1452" t="str">
            <v>PB</v>
          </cell>
          <cell r="C1452" t="str">
            <v>SÃO BENTINHO</v>
          </cell>
          <cell r="D1452" t="str">
            <v>251392</v>
          </cell>
          <cell r="E1452">
            <v>40759</v>
          </cell>
          <cell r="F1452">
            <v>3273382</v>
          </cell>
          <cell r="G1452">
            <v>30601</v>
          </cell>
          <cell r="H1452">
            <v>1832992</v>
          </cell>
        </row>
        <row r="1453">
          <cell r="A1453">
            <v>251390</v>
          </cell>
          <cell r="B1453" t="str">
            <v>PB</v>
          </cell>
          <cell r="C1453" t="str">
            <v>SÃO BENTO</v>
          </cell>
          <cell r="D1453" t="str">
            <v>251390</v>
          </cell>
          <cell r="E1453">
            <v>70445</v>
          </cell>
          <cell r="F1453">
            <v>17789213</v>
          </cell>
          <cell r="G1453">
            <v>63357</v>
          </cell>
          <cell r="H1453">
            <v>27423331</v>
          </cell>
        </row>
        <row r="1454">
          <cell r="A1454">
            <v>251396</v>
          </cell>
          <cell r="B1454" t="str">
            <v>PB</v>
          </cell>
          <cell r="C1454" t="str">
            <v>SÃO DOMINGOS</v>
          </cell>
          <cell r="D1454" t="str">
            <v>251396</v>
          </cell>
          <cell r="E1454">
            <v>36286</v>
          </cell>
          <cell r="F1454">
            <v>5586643</v>
          </cell>
          <cell r="G1454">
            <v>27699</v>
          </cell>
          <cell r="H1454">
            <v>4330194</v>
          </cell>
        </row>
        <row r="1455">
          <cell r="A1455">
            <v>251394</v>
          </cell>
          <cell r="B1455" t="str">
            <v>PB</v>
          </cell>
          <cell r="C1455" t="str">
            <v>SÃO DOMINGOS DO CARIRI</v>
          </cell>
          <cell r="D1455" t="str">
            <v>251394</v>
          </cell>
          <cell r="E1455">
            <v>33320</v>
          </cell>
          <cell r="F1455">
            <v>3172315</v>
          </cell>
          <cell r="G1455">
            <v>18406</v>
          </cell>
          <cell r="H1455">
            <v>6568312</v>
          </cell>
        </row>
        <row r="1456">
          <cell r="A1456">
            <v>251398</v>
          </cell>
          <cell r="B1456" t="str">
            <v>PB</v>
          </cell>
          <cell r="C1456" t="str">
            <v>SÃO FRANCISCO</v>
          </cell>
          <cell r="D1456" t="str">
            <v>251398</v>
          </cell>
          <cell r="E1456">
            <v>24503</v>
          </cell>
          <cell r="F1456">
            <v>8537809</v>
          </cell>
          <cell r="G1456">
            <v>15217</v>
          </cell>
          <cell r="H1456">
            <v>5526858</v>
          </cell>
        </row>
        <row r="1457">
          <cell r="A1457">
            <v>251400</v>
          </cell>
          <cell r="B1457" t="str">
            <v>PB</v>
          </cell>
          <cell r="C1457" t="str">
            <v>SÃO JOÃO DO CARIRI</v>
          </cell>
          <cell r="D1457" t="str">
            <v>251400</v>
          </cell>
          <cell r="E1457">
            <v>15091</v>
          </cell>
          <cell r="F1457">
            <v>2784440</v>
          </cell>
          <cell r="G1457">
            <v>13134</v>
          </cell>
          <cell r="H1457">
            <v>3020373</v>
          </cell>
        </row>
        <row r="1458">
          <cell r="A1458">
            <v>250070</v>
          </cell>
          <cell r="B1458" t="str">
            <v>PB</v>
          </cell>
          <cell r="C1458" t="str">
            <v>SÃO JOÃO DO RIO DO PEIXE</v>
          </cell>
          <cell r="D1458" t="str">
            <v>250070</v>
          </cell>
          <cell r="E1458">
            <v>12982</v>
          </cell>
          <cell r="F1458">
            <v>13028211</v>
          </cell>
          <cell r="G1458">
            <v>5292</v>
          </cell>
          <cell r="H1458">
            <v>9492951</v>
          </cell>
        </row>
        <row r="1459">
          <cell r="A1459">
            <v>251410</v>
          </cell>
          <cell r="B1459" t="str">
            <v>PB</v>
          </cell>
          <cell r="C1459" t="str">
            <v>SÃO JOÃO DO TIGRE</v>
          </cell>
          <cell r="D1459" t="str">
            <v>251410</v>
          </cell>
          <cell r="F1459">
            <v>1342424</v>
          </cell>
          <cell r="H1459">
            <v>995992</v>
          </cell>
        </row>
        <row r="1460">
          <cell r="A1460">
            <v>251420</v>
          </cell>
          <cell r="B1460" t="str">
            <v>PB</v>
          </cell>
          <cell r="C1460" t="str">
            <v>SÃO JOSÉ DA LAGOA TAPADA</v>
          </cell>
          <cell r="D1460" t="str">
            <v>251420</v>
          </cell>
          <cell r="E1460">
            <v>6257</v>
          </cell>
          <cell r="F1460">
            <v>1193835</v>
          </cell>
          <cell r="G1460">
            <v>4427</v>
          </cell>
          <cell r="H1460">
            <v>831238</v>
          </cell>
        </row>
        <row r="1461">
          <cell r="A1461">
            <v>251430</v>
          </cell>
          <cell r="B1461" t="str">
            <v>PB</v>
          </cell>
          <cell r="C1461" t="str">
            <v>SÃO JOSÉ DE CAIANA</v>
          </cell>
          <cell r="D1461" t="str">
            <v>251430</v>
          </cell>
          <cell r="E1461">
            <v>17819</v>
          </cell>
          <cell r="F1461">
            <v>4492033</v>
          </cell>
          <cell r="G1461">
            <v>12388</v>
          </cell>
          <cell r="H1461">
            <v>3314250</v>
          </cell>
        </row>
        <row r="1462">
          <cell r="A1462">
            <v>251440</v>
          </cell>
          <cell r="B1462" t="str">
            <v>PB</v>
          </cell>
          <cell r="C1462" t="str">
            <v>SÃO JOSÉ DE ESPINHARAS</v>
          </cell>
          <cell r="D1462" t="str">
            <v>251440</v>
          </cell>
          <cell r="E1462">
            <v>63087</v>
          </cell>
          <cell r="F1462">
            <v>10638644</v>
          </cell>
          <cell r="G1462">
            <v>59235</v>
          </cell>
          <cell r="H1462">
            <v>8842205</v>
          </cell>
        </row>
        <row r="1463">
          <cell r="A1463">
            <v>251450</v>
          </cell>
          <cell r="B1463" t="str">
            <v>PB</v>
          </cell>
          <cell r="C1463" t="str">
            <v>SÃO JOSÉ DE PIRANHAS</v>
          </cell>
          <cell r="D1463" t="str">
            <v>251450</v>
          </cell>
          <cell r="E1463">
            <v>33161</v>
          </cell>
          <cell r="F1463">
            <v>2777895</v>
          </cell>
          <cell r="G1463">
            <v>8992</v>
          </cell>
          <cell r="H1463">
            <v>1689392</v>
          </cell>
        </row>
        <row r="1464">
          <cell r="A1464">
            <v>251455</v>
          </cell>
          <cell r="B1464" t="str">
            <v>PB</v>
          </cell>
          <cell r="C1464" t="str">
            <v>SÃO JOSÉ DE PRINCESA</v>
          </cell>
          <cell r="D1464" t="str">
            <v>251455</v>
          </cell>
          <cell r="E1464">
            <v>3697</v>
          </cell>
          <cell r="F1464">
            <v>3987728</v>
          </cell>
          <cell r="G1464">
            <v>5135</v>
          </cell>
          <cell r="H1464">
            <v>2966925</v>
          </cell>
        </row>
        <row r="1465">
          <cell r="A1465">
            <v>251460</v>
          </cell>
          <cell r="B1465" t="str">
            <v>PB</v>
          </cell>
          <cell r="C1465" t="str">
            <v>SÃO JOSÉ DO BONFIM</v>
          </cell>
          <cell r="D1465" t="str">
            <v>251460</v>
          </cell>
          <cell r="E1465">
            <v>10778</v>
          </cell>
          <cell r="F1465">
            <v>1056392</v>
          </cell>
          <cell r="G1465">
            <v>7498</v>
          </cell>
          <cell r="H1465">
            <v>641972</v>
          </cell>
        </row>
        <row r="1466">
          <cell r="A1466">
            <v>251465</v>
          </cell>
          <cell r="B1466" t="str">
            <v>PB</v>
          </cell>
          <cell r="C1466" t="str">
            <v>SÃO JOSÉ DO BREJO DO CRUZ</v>
          </cell>
          <cell r="D1466" t="str">
            <v>251465</v>
          </cell>
          <cell r="E1466">
            <v>7981</v>
          </cell>
          <cell r="F1466">
            <v>766602</v>
          </cell>
          <cell r="G1466">
            <v>8186</v>
          </cell>
          <cell r="H1466">
            <v>671458</v>
          </cell>
        </row>
        <row r="1467">
          <cell r="A1467">
            <v>251470</v>
          </cell>
          <cell r="B1467" t="str">
            <v>PB</v>
          </cell>
          <cell r="C1467" t="str">
            <v>SÃO JOSÉ DO SABUGI</v>
          </cell>
          <cell r="D1467" t="str">
            <v>251470</v>
          </cell>
          <cell r="E1467">
            <v>4623</v>
          </cell>
          <cell r="F1467">
            <v>548745</v>
          </cell>
          <cell r="G1467">
            <v>468</v>
          </cell>
          <cell r="H1467">
            <v>349275</v>
          </cell>
        </row>
        <row r="1468">
          <cell r="A1468">
            <v>251480</v>
          </cell>
          <cell r="B1468" t="str">
            <v>PB</v>
          </cell>
          <cell r="C1468" t="str">
            <v>SÃO JOSÉ DOS CORDEIROS</v>
          </cell>
          <cell r="D1468" t="str">
            <v>251480</v>
          </cell>
          <cell r="E1468">
            <v>9371</v>
          </cell>
          <cell r="F1468">
            <v>567006</v>
          </cell>
          <cell r="G1468">
            <v>2956</v>
          </cell>
          <cell r="H1468">
            <v>277042</v>
          </cell>
        </row>
        <row r="1469">
          <cell r="A1469">
            <v>251445</v>
          </cell>
          <cell r="B1469" t="str">
            <v>PB</v>
          </cell>
          <cell r="C1469" t="str">
            <v>SÃO JOSÉ DOS RAMOS</v>
          </cell>
          <cell r="D1469" t="str">
            <v>251445</v>
          </cell>
          <cell r="E1469">
            <v>32282</v>
          </cell>
          <cell r="F1469">
            <v>4501667</v>
          </cell>
          <cell r="G1469">
            <v>24019</v>
          </cell>
          <cell r="H1469">
            <v>3798912</v>
          </cell>
        </row>
        <row r="1470">
          <cell r="A1470">
            <v>251490</v>
          </cell>
          <cell r="B1470" t="str">
            <v>PB</v>
          </cell>
          <cell r="C1470" t="str">
            <v>SÃO MAMEDE</v>
          </cell>
          <cell r="D1470" t="str">
            <v>251490</v>
          </cell>
          <cell r="F1470">
            <v>7974006</v>
          </cell>
          <cell r="H1470">
            <v>5916198</v>
          </cell>
        </row>
        <row r="1471">
          <cell r="A1471">
            <v>251500</v>
          </cell>
          <cell r="B1471" t="str">
            <v>PB</v>
          </cell>
          <cell r="C1471" t="str">
            <v>SÃO MIGUEL DE TAIPU</v>
          </cell>
          <cell r="D1471" t="str">
            <v>251500</v>
          </cell>
          <cell r="F1471">
            <v>3325494</v>
          </cell>
          <cell r="H1471">
            <v>2467302</v>
          </cell>
        </row>
        <row r="1472">
          <cell r="A1472">
            <v>251510</v>
          </cell>
          <cell r="B1472" t="str">
            <v>PB</v>
          </cell>
          <cell r="C1472" t="str">
            <v>SÃO SEBASTIÃO DE LAGOA DE ROÇA</v>
          </cell>
          <cell r="D1472" t="str">
            <v>251510</v>
          </cell>
          <cell r="E1472">
            <v>43678</v>
          </cell>
          <cell r="F1472">
            <v>4139237</v>
          </cell>
          <cell r="G1472">
            <v>35576</v>
          </cell>
          <cell r="H1472">
            <v>2723293</v>
          </cell>
        </row>
        <row r="1473">
          <cell r="A1473">
            <v>251520</v>
          </cell>
          <cell r="B1473" t="str">
            <v>PB</v>
          </cell>
          <cell r="C1473" t="str">
            <v>SÃO SEBASTIÃO DO UMBUZEIRO</v>
          </cell>
          <cell r="D1473" t="str">
            <v>251520</v>
          </cell>
          <cell r="E1473">
            <v>1570</v>
          </cell>
          <cell r="F1473">
            <v>719774</v>
          </cell>
          <cell r="G1473">
            <v>38</v>
          </cell>
          <cell r="H1473">
            <v>483751</v>
          </cell>
        </row>
        <row r="1474">
          <cell r="A1474">
            <v>251540</v>
          </cell>
          <cell r="B1474" t="str">
            <v>PB</v>
          </cell>
          <cell r="C1474" t="str">
            <v>SÃO VICENTE DO SERIDÓ</v>
          </cell>
          <cell r="D1474" t="str">
            <v>251540</v>
          </cell>
          <cell r="E1474">
            <v>12997</v>
          </cell>
          <cell r="F1474">
            <v>9352972</v>
          </cell>
          <cell r="G1474">
            <v>9186</v>
          </cell>
          <cell r="H1474">
            <v>6423975</v>
          </cell>
        </row>
        <row r="1475">
          <cell r="A1475">
            <v>251530</v>
          </cell>
          <cell r="B1475" t="str">
            <v>PB</v>
          </cell>
          <cell r="C1475" t="str">
            <v>SAPÉ</v>
          </cell>
          <cell r="D1475" t="str">
            <v>251530</v>
          </cell>
          <cell r="E1475">
            <v>30932</v>
          </cell>
          <cell r="F1475">
            <v>5167197</v>
          </cell>
          <cell r="G1475">
            <v>26843</v>
          </cell>
          <cell r="H1475">
            <v>8459177</v>
          </cell>
        </row>
        <row r="1476">
          <cell r="A1476">
            <v>251550</v>
          </cell>
          <cell r="B1476" t="str">
            <v>PB</v>
          </cell>
          <cell r="C1476" t="str">
            <v>SERRA BRANCA</v>
          </cell>
          <cell r="D1476" t="str">
            <v>251550</v>
          </cell>
          <cell r="E1476">
            <v>33997</v>
          </cell>
          <cell r="F1476">
            <v>1838860</v>
          </cell>
          <cell r="G1476">
            <v>23030</v>
          </cell>
          <cell r="H1476">
            <v>1404704</v>
          </cell>
        </row>
        <row r="1477">
          <cell r="A1477">
            <v>251560</v>
          </cell>
          <cell r="B1477" t="str">
            <v>PB</v>
          </cell>
          <cell r="C1477" t="str">
            <v>SERRA DA RAIZ</v>
          </cell>
          <cell r="D1477" t="str">
            <v>251560</v>
          </cell>
          <cell r="E1477">
            <v>14848</v>
          </cell>
          <cell r="F1477">
            <v>8708549</v>
          </cell>
          <cell r="G1477">
            <v>10382</v>
          </cell>
          <cell r="H1477">
            <v>6280835</v>
          </cell>
        </row>
        <row r="1478">
          <cell r="A1478">
            <v>251570</v>
          </cell>
          <cell r="B1478" t="str">
            <v>PB</v>
          </cell>
          <cell r="C1478" t="str">
            <v>SERRA GRANDE</v>
          </cell>
          <cell r="D1478" t="str">
            <v>251570</v>
          </cell>
          <cell r="E1478">
            <v>16294</v>
          </cell>
          <cell r="F1478">
            <v>6194540</v>
          </cell>
          <cell r="G1478">
            <v>5818</v>
          </cell>
          <cell r="H1478">
            <v>3898614</v>
          </cell>
        </row>
        <row r="1479">
          <cell r="A1479">
            <v>251580</v>
          </cell>
          <cell r="B1479" t="str">
            <v>PB</v>
          </cell>
          <cell r="C1479" t="str">
            <v>SERRA REDONDA</v>
          </cell>
          <cell r="D1479" t="str">
            <v>251580</v>
          </cell>
          <cell r="F1479">
            <v>425019</v>
          </cell>
          <cell r="H1479">
            <v>1004663</v>
          </cell>
        </row>
        <row r="1480">
          <cell r="A1480">
            <v>251590</v>
          </cell>
          <cell r="B1480" t="str">
            <v>PB</v>
          </cell>
          <cell r="C1480" t="str">
            <v>SERRARIA</v>
          </cell>
          <cell r="D1480" t="str">
            <v>251590</v>
          </cell>
          <cell r="E1480">
            <v>25827</v>
          </cell>
          <cell r="F1480">
            <v>2830582</v>
          </cell>
          <cell r="G1480">
            <v>17383</v>
          </cell>
          <cell r="H1480">
            <v>1802412</v>
          </cell>
        </row>
        <row r="1481">
          <cell r="A1481">
            <v>251593</v>
          </cell>
          <cell r="B1481" t="str">
            <v>PB</v>
          </cell>
          <cell r="C1481" t="str">
            <v>SERTÃOZINHO</v>
          </cell>
          <cell r="D1481" t="str">
            <v>251593</v>
          </cell>
          <cell r="E1481">
            <v>11640</v>
          </cell>
          <cell r="F1481">
            <v>5074049</v>
          </cell>
          <cell r="G1481">
            <v>20775</v>
          </cell>
          <cell r="H1481">
            <v>5678838</v>
          </cell>
        </row>
        <row r="1482">
          <cell r="A1482">
            <v>251597</v>
          </cell>
          <cell r="B1482" t="str">
            <v>PB</v>
          </cell>
          <cell r="C1482" t="str">
            <v>SOBRADO</v>
          </cell>
          <cell r="D1482" t="str">
            <v>251597</v>
          </cell>
          <cell r="E1482">
            <v>32756</v>
          </cell>
          <cell r="F1482">
            <v>1780674</v>
          </cell>
          <cell r="G1482">
            <v>33393</v>
          </cell>
          <cell r="H1482">
            <v>1493272</v>
          </cell>
        </row>
        <row r="1483">
          <cell r="A1483">
            <v>251600</v>
          </cell>
          <cell r="B1483" t="str">
            <v>PB</v>
          </cell>
          <cell r="C1483" t="str">
            <v>SOLÂNEA</v>
          </cell>
          <cell r="D1483" t="str">
            <v>251600</v>
          </cell>
          <cell r="E1483">
            <v>188658</v>
          </cell>
          <cell r="F1483">
            <v>17248736</v>
          </cell>
          <cell r="G1483">
            <v>108540</v>
          </cell>
          <cell r="H1483">
            <v>11495085</v>
          </cell>
        </row>
        <row r="1484">
          <cell r="A1484">
            <v>251610</v>
          </cell>
          <cell r="B1484" t="str">
            <v>PB</v>
          </cell>
          <cell r="C1484" t="str">
            <v>SOLEDADE</v>
          </cell>
          <cell r="D1484" t="str">
            <v>251610</v>
          </cell>
          <cell r="E1484">
            <v>32091</v>
          </cell>
          <cell r="F1484">
            <v>2593360</v>
          </cell>
          <cell r="G1484">
            <v>24644</v>
          </cell>
          <cell r="H1484">
            <v>2084656</v>
          </cell>
        </row>
        <row r="1485">
          <cell r="A1485">
            <v>251615</v>
          </cell>
          <cell r="B1485" t="str">
            <v>PB</v>
          </cell>
          <cell r="C1485" t="str">
            <v>SOSSÊGO</v>
          </cell>
          <cell r="D1485" t="str">
            <v>251615</v>
          </cell>
          <cell r="E1485">
            <v>67468</v>
          </cell>
          <cell r="F1485">
            <v>3307462</v>
          </cell>
          <cell r="G1485">
            <v>46516</v>
          </cell>
          <cell r="H1485">
            <v>2934156</v>
          </cell>
        </row>
        <row r="1486">
          <cell r="A1486">
            <v>251620</v>
          </cell>
          <cell r="B1486" t="str">
            <v>PB</v>
          </cell>
          <cell r="C1486" t="str">
            <v>SOUSA</v>
          </cell>
          <cell r="D1486" t="str">
            <v>251620</v>
          </cell>
          <cell r="E1486">
            <v>20629</v>
          </cell>
          <cell r="F1486">
            <v>3025876</v>
          </cell>
          <cell r="G1486">
            <v>48046</v>
          </cell>
          <cell r="H1486">
            <v>4154635</v>
          </cell>
        </row>
        <row r="1487">
          <cell r="A1487">
            <v>251630</v>
          </cell>
          <cell r="B1487" t="str">
            <v>PB</v>
          </cell>
          <cell r="C1487" t="str">
            <v>SUMÉ</v>
          </cell>
          <cell r="D1487" t="str">
            <v>251630</v>
          </cell>
          <cell r="E1487">
            <v>57897</v>
          </cell>
          <cell r="F1487">
            <v>3922545</v>
          </cell>
          <cell r="G1487">
            <v>41071</v>
          </cell>
          <cell r="H1487">
            <v>3180752</v>
          </cell>
        </row>
        <row r="1488">
          <cell r="A1488">
            <v>251640</v>
          </cell>
          <cell r="B1488" t="str">
            <v>PB</v>
          </cell>
          <cell r="C1488" t="str">
            <v>TACIMA</v>
          </cell>
          <cell r="D1488" t="str">
            <v>251640</v>
          </cell>
          <cell r="E1488">
            <v>13098</v>
          </cell>
          <cell r="F1488">
            <v>7931129</v>
          </cell>
          <cell r="G1488">
            <v>7843</v>
          </cell>
          <cell r="H1488">
            <v>5598506</v>
          </cell>
        </row>
        <row r="1489">
          <cell r="A1489">
            <v>251650</v>
          </cell>
          <cell r="B1489" t="str">
            <v>PB</v>
          </cell>
          <cell r="C1489" t="str">
            <v>TAPEROÁ</v>
          </cell>
          <cell r="D1489" t="str">
            <v>251650</v>
          </cell>
          <cell r="E1489">
            <v>36925</v>
          </cell>
          <cell r="F1489">
            <v>1967996</v>
          </cell>
          <cell r="G1489">
            <v>28045</v>
          </cell>
          <cell r="H1489">
            <v>1433828</v>
          </cell>
        </row>
        <row r="1490">
          <cell r="A1490">
            <v>251660</v>
          </cell>
          <cell r="B1490" t="str">
            <v>PB</v>
          </cell>
          <cell r="C1490" t="str">
            <v>TAVARES</v>
          </cell>
          <cell r="D1490" t="str">
            <v>251660</v>
          </cell>
          <cell r="E1490">
            <v>14912</v>
          </cell>
          <cell r="F1490">
            <v>3523038</v>
          </cell>
          <cell r="G1490">
            <v>18548</v>
          </cell>
          <cell r="H1490">
            <v>2980439</v>
          </cell>
        </row>
        <row r="1491">
          <cell r="A1491">
            <v>251670</v>
          </cell>
          <cell r="B1491" t="str">
            <v>PB</v>
          </cell>
          <cell r="C1491" t="str">
            <v>TEIXEIRA</v>
          </cell>
          <cell r="D1491" t="str">
            <v>251670</v>
          </cell>
          <cell r="E1491">
            <v>39061</v>
          </cell>
          <cell r="F1491">
            <v>3154151</v>
          </cell>
          <cell r="G1491">
            <v>22711</v>
          </cell>
          <cell r="H1491">
            <v>2107520</v>
          </cell>
        </row>
        <row r="1492">
          <cell r="A1492">
            <v>251675</v>
          </cell>
          <cell r="B1492" t="str">
            <v>PB</v>
          </cell>
          <cell r="C1492" t="str">
            <v>TENÓRIO</v>
          </cell>
          <cell r="D1492" t="str">
            <v>251675</v>
          </cell>
          <cell r="E1492">
            <v>8497</v>
          </cell>
          <cell r="F1492">
            <v>9264023</v>
          </cell>
          <cell r="G1492">
            <v>8964</v>
          </cell>
          <cell r="H1492">
            <v>6760484</v>
          </cell>
        </row>
        <row r="1493">
          <cell r="A1493">
            <v>251680</v>
          </cell>
          <cell r="B1493" t="str">
            <v>PB</v>
          </cell>
          <cell r="C1493" t="str">
            <v>TRIUNFO</v>
          </cell>
          <cell r="D1493" t="str">
            <v>251680</v>
          </cell>
          <cell r="E1493">
            <v>9572</v>
          </cell>
          <cell r="F1493">
            <v>3023736</v>
          </cell>
          <cell r="G1493">
            <v>2699</v>
          </cell>
          <cell r="H1493">
            <v>2127695</v>
          </cell>
        </row>
        <row r="1494">
          <cell r="A1494">
            <v>251690</v>
          </cell>
          <cell r="B1494" t="str">
            <v>PB</v>
          </cell>
          <cell r="C1494" t="str">
            <v>UIRAÚNA</v>
          </cell>
          <cell r="D1494" t="str">
            <v>251690</v>
          </cell>
          <cell r="E1494">
            <v>15551</v>
          </cell>
          <cell r="F1494">
            <v>6618090</v>
          </cell>
          <cell r="G1494">
            <v>6435</v>
          </cell>
          <cell r="H1494">
            <v>5012739</v>
          </cell>
        </row>
        <row r="1495">
          <cell r="A1495">
            <v>251700</v>
          </cell>
          <cell r="B1495" t="str">
            <v>PB</v>
          </cell>
          <cell r="C1495" t="str">
            <v>UMBUZEIRO</v>
          </cell>
          <cell r="D1495" t="str">
            <v>251700</v>
          </cell>
          <cell r="E1495">
            <v>23473</v>
          </cell>
          <cell r="F1495">
            <v>3738546</v>
          </cell>
          <cell r="G1495">
            <v>41788</v>
          </cell>
          <cell r="H1495">
            <v>3906426</v>
          </cell>
        </row>
        <row r="1496">
          <cell r="A1496">
            <v>251710</v>
          </cell>
          <cell r="B1496" t="str">
            <v>PB</v>
          </cell>
          <cell r="C1496" t="str">
            <v>VÁRZEA</v>
          </cell>
          <cell r="D1496" t="str">
            <v>251710</v>
          </cell>
          <cell r="E1496">
            <v>9897</v>
          </cell>
          <cell r="F1496">
            <v>4655183</v>
          </cell>
          <cell r="G1496">
            <v>6415</v>
          </cell>
          <cell r="H1496">
            <v>3243301</v>
          </cell>
        </row>
        <row r="1497">
          <cell r="A1497">
            <v>251720</v>
          </cell>
          <cell r="B1497" t="str">
            <v>PB</v>
          </cell>
          <cell r="C1497" t="str">
            <v>VIEIRÓPOLIS</v>
          </cell>
          <cell r="D1497" t="str">
            <v>251720</v>
          </cell>
          <cell r="F1497">
            <v>5894389</v>
          </cell>
          <cell r="H1497">
            <v>4578012</v>
          </cell>
        </row>
        <row r="1498">
          <cell r="A1498">
            <v>250550</v>
          </cell>
          <cell r="B1498" t="str">
            <v>PB</v>
          </cell>
          <cell r="C1498" t="str">
            <v>VISTA SERRANA</v>
          </cell>
          <cell r="D1498" t="str">
            <v>250550</v>
          </cell>
          <cell r="E1498">
            <v>35288</v>
          </cell>
          <cell r="F1498">
            <v>4753235</v>
          </cell>
          <cell r="G1498">
            <v>28336</v>
          </cell>
          <cell r="H1498">
            <v>2785438</v>
          </cell>
        </row>
        <row r="1499">
          <cell r="A1499">
            <v>251740</v>
          </cell>
          <cell r="B1499" t="str">
            <v>PB</v>
          </cell>
          <cell r="C1499" t="str">
            <v>ZABELÊ</v>
          </cell>
          <cell r="D1499" t="str">
            <v>251740</v>
          </cell>
          <cell r="E1499">
            <v>4577</v>
          </cell>
          <cell r="F1499">
            <v>3885150</v>
          </cell>
          <cell r="G1499">
            <v>3676</v>
          </cell>
          <cell r="H1499">
            <v>2885509</v>
          </cell>
        </row>
        <row r="1500">
          <cell r="A1500">
            <v>410010</v>
          </cell>
          <cell r="B1500" t="str">
            <v>PR</v>
          </cell>
          <cell r="C1500" t="str">
            <v>ABATIÁ</v>
          </cell>
          <cell r="D1500" t="str">
            <v>410010</v>
          </cell>
          <cell r="E1500">
            <v>90411</v>
          </cell>
          <cell r="F1500">
            <v>5431405</v>
          </cell>
          <cell r="G1500">
            <v>63745</v>
          </cell>
          <cell r="H1500">
            <v>3528578</v>
          </cell>
        </row>
        <row r="1501">
          <cell r="A1501">
            <v>410020</v>
          </cell>
          <cell r="B1501" t="str">
            <v>PR</v>
          </cell>
          <cell r="C1501" t="str">
            <v>ADRIANÓPOLIS</v>
          </cell>
          <cell r="D1501" t="str">
            <v>410020</v>
          </cell>
          <cell r="E1501">
            <v>26246</v>
          </cell>
          <cell r="F1501">
            <v>21317639</v>
          </cell>
          <cell r="G1501">
            <v>16789</v>
          </cell>
          <cell r="H1501">
            <v>21142116</v>
          </cell>
        </row>
        <row r="1502">
          <cell r="A1502">
            <v>410030</v>
          </cell>
          <cell r="B1502" t="str">
            <v>PR</v>
          </cell>
          <cell r="C1502" t="str">
            <v>AGUDOS DO SUL</v>
          </cell>
          <cell r="D1502" t="str">
            <v>410030</v>
          </cell>
          <cell r="F1502">
            <v>8811905</v>
          </cell>
          <cell r="H1502">
            <v>6537865</v>
          </cell>
        </row>
        <row r="1503">
          <cell r="A1503">
            <v>410040</v>
          </cell>
          <cell r="B1503" t="str">
            <v>PR</v>
          </cell>
          <cell r="C1503" t="str">
            <v>ALMIRANTE TAMANDARÉ</v>
          </cell>
          <cell r="D1503" t="str">
            <v>410040</v>
          </cell>
          <cell r="F1503">
            <v>64113487</v>
          </cell>
          <cell r="H1503">
            <v>47568071</v>
          </cell>
        </row>
        <row r="1504">
          <cell r="A1504">
            <v>410045</v>
          </cell>
          <cell r="B1504" t="str">
            <v>PR</v>
          </cell>
          <cell r="C1504" t="str">
            <v>ALTAMIRA DO PARANÁ</v>
          </cell>
          <cell r="D1504" t="str">
            <v>410045</v>
          </cell>
          <cell r="F1504">
            <v>9392814</v>
          </cell>
          <cell r="H1504">
            <v>6968862</v>
          </cell>
        </row>
        <row r="1505">
          <cell r="A1505">
            <v>412862</v>
          </cell>
          <cell r="B1505" t="str">
            <v>PR</v>
          </cell>
          <cell r="C1505" t="str">
            <v>ALTO PARAÍSO</v>
          </cell>
          <cell r="D1505" t="str">
            <v>412862</v>
          </cell>
          <cell r="E1505">
            <v>44126</v>
          </cell>
          <cell r="F1505">
            <v>20394145</v>
          </cell>
          <cell r="G1505">
            <v>55956</v>
          </cell>
          <cell r="H1505">
            <v>15215606</v>
          </cell>
        </row>
        <row r="1506">
          <cell r="A1506">
            <v>410060</v>
          </cell>
          <cell r="B1506" t="str">
            <v>PR</v>
          </cell>
          <cell r="C1506" t="str">
            <v>ALTO PARANÁ</v>
          </cell>
          <cell r="D1506" t="str">
            <v>410060</v>
          </cell>
          <cell r="F1506">
            <v>0</v>
          </cell>
          <cell r="H1506">
            <v>0</v>
          </cell>
        </row>
        <row r="1507">
          <cell r="A1507">
            <v>410070</v>
          </cell>
          <cell r="B1507" t="str">
            <v>PR</v>
          </cell>
          <cell r="C1507" t="str">
            <v>ALTO PIQUIRI</v>
          </cell>
          <cell r="D1507" t="str">
            <v>410070</v>
          </cell>
          <cell r="E1507">
            <v>51813</v>
          </cell>
          <cell r="F1507">
            <v>6252775</v>
          </cell>
          <cell r="G1507">
            <v>34278</v>
          </cell>
          <cell r="H1507">
            <v>3867209</v>
          </cell>
        </row>
        <row r="1508">
          <cell r="A1508">
            <v>410050</v>
          </cell>
          <cell r="B1508" t="str">
            <v>PR</v>
          </cell>
          <cell r="C1508" t="str">
            <v>ALTÔNIA</v>
          </cell>
          <cell r="D1508" t="str">
            <v>410050</v>
          </cell>
          <cell r="F1508">
            <v>4397009</v>
          </cell>
          <cell r="H1508">
            <v>3262297</v>
          </cell>
        </row>
        <row r="1509">
          <cell r="A1509">
            <v>410090</v>
          </cell>
          <cell r="B1509" t="str">
            <v>PR</v>
          </cell>
          <cell r="C1509" t="str">
            <v>AMAPORÃ</v>
          </cell>
          <cell r="D1509" t="str">
            <v>410090</v>
          </cell>
          <cell r="F1509">
            <v>15106269</v>
          </cell>
          <cell r="H1509">
            <v>11207877</v>
          </cell>
        </row>
        <row r="1510">
          <cell r="A1510">
            <v>410105</v>
          </cell>
          <cell r="B1510" t="str">
            <v>PR</v>
          </cell>
          <cell r="C1510" t="str">
            <v>ANAHY</v>
          </cell>
          <cell r="D1510" t="str">
            <v>410105</v>
          </cell>
          <cell r="F1510">
            <v>17672418</v>
          </cell>
          <cell r="H1510">
            <v>13111794</v>
          </cell>
        </row>
        <row r="1511">
          <cell r="A1511">
            <v>410115</v>
          </cell>
          <cell r="B1511" t="str">
            <v>PR</v>
          </cell>
          <cell r="C1511" t="str">
            <v>ÂNGULO</v>
          </cell>
          <cell r="D1511" t="str">
            <v>410115</v>
          </cell>
          <cell r="F1511">
            <v>1116</v>
          </cell>
          <cell r="H1511">
            <v>828</v>
          </cell>
        </row>
        <row r="1512">
          <cell r="A1512">
            <v>410150</v>
          </cell>
          <cell r="B1512" t="str">
            <v>PR</v>
          </cell>
          <cell r="C1512" t="str">
            <v>ARAPONGAS</v>
          </cell>
          <cell r="D1512" t="str">
            <v>410150</v>
          </cell>
          <cell r="F1512">
            <v>26234990</v>
          </cell>
          <cell r="H1512">
            <v>19464670</v>
          </cell>
        </row>
        <row r="1513">
          <cell r="A1513">
            <v>410165</v>
          </cell>
          <cell r="B1513" t="str">
            <v>PR</v>
          </cell>
          <cell r="C1513" t="str">
            <v>ARAPUÃ</v>
          </cell>
          <cell r="D1513" t="str">
            <v>410165</v>
          </cell>
          <cell r="F1513">
            <v>12560146</v>
          </cell>
          <cell r="H1513">
            <v>9318818</v>
          </cell>
        </row>
        <row r="1514">
          <cell r="A1514">
            <v>410180</v>
          </cell>
          <cell r="B1514" t="str">
            <v>PR</v>
          </cell>
          <cell r="C1514" t="str">
            <v>ARAUCÁRIA</v>
          </cell>
          <cell r="D1514" t="str">
            <v>410180</v>
          </cell>
          <cell r="F1514">
            <v>78433162</v>
          </cell>
          <cell r="H1514">
            <v>58192346</v>
          </cell>
        </row>
        <row r="1515">
          <cell r="A1515">
            <v>410185</v>
          </cell>
          <cell r="B1515" t="str">
            <v>PR</v>
          </cell>
          <cell r="C1515" t="str">
            <v>ARIRANHA DO IVAÍ</v>
          </cell>
          <cell r="D1515" t="str">
            <v>410185</v>
          </cell>
          <cell r="E1515">
            <v>88719</v>
          </cell>
          <cell r="F1515">
            <v>17844924</v>
          </cell>
          <cell r="G1515">
            <v>68962</v>
          </cell>
          <cell r="H1515">
            <v>12628904</v>
          </cell>
        </row>
        <row r="1516">
          <cell r="A1516">
            <v>410230</v>
          </cell>
          <cell r="B1516" t="str">
            <v>PR</v>
          </cell>
          <cell r="C1516" t="str">
            <v>BALSA NOVA</v>
          </cell>
          <cell r="D1516" t="str">
            <v>410230</v>
          </cell>
          <cell r="E1516">
            <v>368524</v>
          </cell>
          <cell r="F1516">
            <v>71900387</v>
          </cell>
          <cell r="G1516">
            <v>279078</v>
          </cell>
          <cell r="H1516">
            <v>58393278</v>
          </cell>
        </row>
        <row r="1517">
          <cell r="A1517">
            <v>410270</v>
          </cell>
          <cell r="B1517" t="str">
            <v>PR</v>
          </cell>
          <cell r="C1517" t="str">
            <v>BARRA DO JACARÉ</v>
          </cell>
          <cell r="D1517" t="str">
            <v>410270</v>
          </cell>
          <cell r="F1517">
            <v>1930866</v>
          </cell>
          <cell r="H1517">
            <v>1432578</v>
          </cell>
        </row>
        <row r="1518">
          <cell r="A1518">
            <v>410275</v>
          </cell>
          <cell r="B1518" t="str">
            <v>PR</v>
          </cell>
          <cell r="C1518" t="str">
            <v>BELA VISTA DA CAROBA</v>
          </cell>
          <cell r="D1518" t="str">
            <v>410275</v>
          </cell>
          <cell r="F1518">
            <v>946740</v>
          </cell>
          <cell r="H1518">
            <v>702420</v>
          </cell>
        </row>
        <row r="1519">
          <cell r="A1519">
            <v>410300</v>
          </cell>
          <cell r="B1519" t="str">
            <v>PR</v>
          </cell>
          <cell r="C1519" t="str">
            <v>BOA ESPERANÇA</v>
          </cell>
          <cell r="D1519" t="str">
            <v>410300</v>
          </cell>
          <cell r="F1519">
            <v>4993170</v>
          </cell>
          <cell r="H1519">
            <v>3704610</v>
          </cell>
        </row>
        <row r="1520">
          <cell r="A1520">
            <v>410302</v>
          </cell>
          <cell r="B1520" t="str">
            <v>PR</v>
          </cell>
          <cell r="C1520" t="str">
            <v>BOA ESPERANÇA DO IGUAÇU</v>
          </cell>
          <cell r="D1520" t="str">
            <v>410302</v>
          </cell>
          <cell r="F1520">
            <v>1550</v>
          </cell>
          <cell r="H1520">
            <v>1150</v>
          </cell>
        </row>
        <row r="1521">
          <cell r="A1521">
            <v>410304</v>
          </cell>
          <cell r="B1521" t="str">
            <v>PR</v>
          </cell>
          <cell r="C1521" t="str">
            <v>BOA VENTURA DE SÃO ROQUE</v>
          </cell>
          <cell r="D1521" t="str">
            <v>410304</v>
          </cell>
          <cell r="E1521">
            <v>109798</v>
          </cell>
          <cell r="F1521">
            <v>22760293</v>
          </cell>
          <cell r="G1521">
            <v>74375</v>
          </cell>
          <cell r="H1521">
            <v>15899758</v>
          </cell>
        </row>
        <row r="1522">
          <cell r="A1522">
            <v>410315</v>
          </cell>
          <cell r="B1522" t="str">
            <v>PR</v>
          </cell>
          <cell r="C1522" t="str">
            <v>BOM JESUS DO SUL</v>
          </cell>
          <cell r="D1522" t="str">
            <v>410315</v>
          </cell>
          <cell r="F1522">
            <v>0</v>
          </cell>
          <cell r="H1522">
            <v>0</v>
          </cell>
        </row>
        <row r="1523">
          <cell r="A1523">
            <v>410320</v>
          </cell>
          <cell r="B1523" t="str">
            <v>PR</v>
          </cell>
          <cell r="C1523" t="str">
            <v>BOM SUCESSO</v>
          </cell>
          <cell r="D1523" t="str">
            <v>410320</v>
          </cell>
          <cell r="F1523">
            <v>904642</v>
          </cell>
          <cell r="H1523">
            <v>671186</v>
          </cell>
        </row>
        <row r="1524">
          <cell r="A1524">
            <v>410322</v>
          </cell>
          <cell r="B1524" t="str">
            <v>PR</v>
          </cell>
          <cell r="C1524" t="str">
            <v>BOM SUCESSO DO SUL</v>
          </cell>
          <cell r="D1524" t="str">
            <v>410322</v>
          </cell>
          <cell r="F1524">
            <v>13621369</v>
          </cell>
          <cell r="H1524">
            <v>10106177</v>
          </cell>
        </row>
        <row r="1525">
          <cell r="A1525">
            <v>410335</v>
          </cell>
          <cell r="B1525" t="str">
            <v>PR</v>
          </cell>
          <cell r="C1525" t="str">
            <v>BRAGANEY</v>
          </cell>
          <cell r="D1525" t="str">
            <v>410335</v>
          </cell>
          <cell r="F1525">
            <v>25247733</v>
          </cell>
          <cell r="H1525">
            <v>18732189</v>
          </cell>
        </row>
        <row r="1526">
          <cell r="A1526">
            <v>410345</v>
          </cell>
          <cell r="B1526" t="str">
            <v>PR</v>
          </cell>
          <cell r="C1526" t="str">
            <v>CAFELÂNDIA</v>
          </cell>
          <cell r="D1526" t="str">
            <v>410345</v>
          </cell>
          <cell r="F1526">
            <v>2294</v>
          </cell>
          <cell r="H1526">
            <v>1702</v>
          </cell>
        </row>
        <row r="1527">
          <cell r="A1527">
            <v>410347</v>
          </cell>
          <cell r="B1527" t="str">
            <v>PR</v>
          </cell>
          <cell r="C1527" t="str">
            <v>CAFEZAL DO SUL</v>
          </cell>
          <cell r="D1527" t="str">
            <v>410347</v>
          </cell>
          <cell r="E1527">
            <v>8948</v>
          </cell>
          <cell r="F1527">
            <v>40987341</v>
          </cell>
          <cell r="G1527">
            <v>8789</v>
          </cell>
          <cell r="H1527">
            <v>31796283</v>
          </cell>
        </row>
        <row r="1528">
          <cell r="A1528">
            <v>410350</v>
          </cell>
          <cell r="B1528" t="str">
            <v>PR</v>
          </cell>
          <cell r="C1528" t="str">
            <v>CALIFÓRNIA</v>
          </cell>
          <cell r="D1528" t="str">
            <v>410350</v>
          </cell>
          <cell r="F1528">
            <v>26776467</v>
          </cell>
          <cell r="H1528">
            <v>19866411</v>
          </cell>
        </row>
        <row r="1529">
          <cell r="A1529">
            <v>410370</v>
          </cell>
          <cell r="B1529" t="str">
            <v>PR</v>
          </cell>
          <cell r="C1529" t="str">
            <v>CAMBÉ</v>
          </cell>
          <cell r="D1529" t="str">
            <v>410370</v>
          </cell>
          <cell r="F1529">
            <v>238561616</v>
          </cell>
          <cell r="H1529">
            <v>176997328</v>
          </cell>
        </row>
        <row r="1530">
          <cell r="A1530">
            <v>410395</v>
          </cell>
          <cell r="B1530" t="str">
            <v>PR</v>
          </cell>
          <cell r="C1530" t="str">
            <v>CAMPINA DO SIMÃO</v>
          </cell>
          <cell r="D1530" t="str">
            <v>410395</v>
          </cell>
          <cell r="E1530">
            <v>76244</v>
          </cell>
          <cell r="F1530">
            <v>44165979</v>
          </cell>
          <cell r="G1530">
            <v>72809</v>
          </cell>
          <cell r="H1530">
            <v>34616345</v>
          </cell>
        </row>
        <row r="1531">
          <cell r="A1531">
            <v>410400</v>
          </cell>
          <cell r="B1531" t="str">
            <v>PR</v>
          </cell>
          <cell r="C1531" t="str">
            <v>CAMPINA GRANDE DO SUL</v>
          </cell>
          <cell r="D1531" t="str">
            <v>410400</v>
          </cell>
          <cell r="F1531">
            <v>69869443</v>
          </cell>
          <cell r="H1531">
            <v>51838619</v>
          </cell>
        </row>
        <row r="1532">
          <cell r="A1532">
            <v>410410</v>
          </cell>
          <cell r="B1532" t="str">
            <v>PR</v>
          </cell>
          <cell r="C1532" t="str">
            <v>CAMPO DO TENENTE</v>
          </cell>
          <cell r="D1532" t="str">
            <v>410410</v>
          </cell>
          <cell r="F1532">
            <v>22950385</v>
          </cell>
          <cell r="H1532">
            <v>17027705</v>
          </cell>
        </row>
        <row r="1533">
          <cell r="A1533">
            <v>410440</v>
          </cell>
          <cell r="B1533" t="str">
            <v>PR</v>
          </cell>
          <cell r="C1533" t="str">
            <v>CÂNDIDO DE ABREU</v>
          </cell>
          <cell r="D1533" t="str">
            <v>410440</v>
          </cell>
          <cell r="F1533">
            <v>36633165</v>
          </cell>
          <cell r="H1533">
            <v>27179445</v>
          </cell>
        </row>
        <row r="1534">
          <cell r="A1534">
            <v>410445</v>
          </cell>
          <cell r="B1534" t="str">
            <v>PR</v>
          </cell>
          <cell r="C1534" t="str">
            <v>CANTAGALO</v>
          </cell>
          <cell r="D1534" t="str">
            <v>410445</v>
          </cell>
          <cell r="F1534">
            <v>41870956</v>
          </cell>
          <cell r="H1534">
            <v>31065548</v>
          </cell>
        </row>
        <row r="1535">
          <cell r="A1535">
            <v>410470</v>
          </cell>
          <cell r="B1535" t="str">
            <v>PR</v>
          </cell>
          <cell r="C1535" t="str">
            <v>CARLÓPOLIS</v>
          </cell>
          <cell r="D1535" t="str">
            <v>410470</v>
          </cell>
          <cell r="F1535">
            <v>9920</v>
          </cell>
          <cell r="H1535">
            <v>7360</v>
          </cell>
        </row>
        <row r="1536">
          <cell r="A1536">
            <v>410500</v>
          </cell>
          <cell r="B1536" t="str">
            <v>PR</v>
          </cell>
          <cell r="C1536" t="str">
            <v>CATANDUVAS</v>
          </cell>
          <cell r="D1536" t="str">
            <v>410500</v>
          </cell>
          <cell r="F1536">
            <v>1550</v>
          </cell>
          <cell r="H1536">
            <v>1150</v>
          </cell>
        </row>
        <row r="1537">
          <cell r="A1537">
            <v>410520</v>
          </cell>
          <cell r="B1537" t="str">
            <v>PR</v>
          </cell>
          <cell r="C1537" t="str">
            <v>CERRO AZUL</v>
          </cell>
          <cell r="D1537" t="str">
            <v>410520</v>
          </cell>
          <cell r="F1537">
            <v>10836143</v>
          </cell>
          <cell r="H1537">
            <v>8039719</v>
          </cell>
        </row>
        <row r="1538">
          <cell r="A1538">
            <v>410530</v>
          </cell>
          <cell r="B1538" t="str">
            <v>PR</v>
          </cell>
          <cell r="C1538" t="str">
            <v>CÉU AZUL</v>
          </cell>
          <cell r="D1538" t="str">
            <v>410530</v>
          </cell>
          <cell r="F1538">
            <v>31</v>
          </cell>
          <cell r="H1538">
            <v>23</v>
          </cell>
        </row>
        <row r="1539">
          <cell r="A1539">
            <v>410580</v>
          </cell>
          <cell r="B1539" t="str">
            <v>PR</v>
          </cell>
          <cell r="C1539" t="str">
            <v>COLOMBO</v>
          </cell>
          <cell r="D1539" t="str">
            <v>410580</v>
          </cell>
          <cell r="F1539">
            <v>75666846</v>
          </cell>
          <cell r="H1539">
            <v>56139918</v>
          </cell>
        </row>
        <row r="1540">
          <cell r="A1540">
            <v>410590</v>
          </cell>
          <cell r="B1540" t="str">
            <v>PR</v>
          </cell>
          <cell r="C1540" t="str">
            <v>COLORADO</v>
          </cell>
          <cell r="D1540" t="str">
            <v>410590</v>
          </cell>
          <cell r="F1540">
            <v>3232370</v>
          </cell>
          <cell r="H1540">
            <v>2398210</v>
          </cell>
        </row>
        <row r="1541">
          <cell r="A1541">
            <v>410600</v>
          </cell>
          <cell r="B1541" t="str">
            <v>PR</v>
          </cell>
          <cell r="C1541" t="str">
            <v>CONGONHINHAS</v>
          </cell>
          <cell r="D1541" t="str">
            <v>410600</v>
          </cell>
          <cell r="F1541">
            <v>16861985</v>
          </cell>
          <cell r="H1541">
            <v>12510505</v>
          </cell>
        </row>
        <row r="1542">
          <cell r="A1542">
            <v>410610</v>
          </cell>
          <cell r="B1542" t="str">
            <v>PR</v>
          </cell>
          <cell r="C1542" t="str">
            <v>CONSELHEIRO MAIRINCK</v>
          </cell>
          <cell r="D1542" t="str">
            <v>410610</v>
          </cell>
          <cell r="F1542">
            <v>0</v>
          </cell>
          <cell r="H1542">
            <v>0</v>
          </cell>
        </row>
        <row r="1543">
          <cell r="A1543">
            <v>410620</v>
          </cell>
          <cell r="B1543" t="str">
            <v>PR</v>
          </cell>
          <cell r="C1543" t="str">
            <v>CONTENDA</v>
          </cell>
          <cell r="D1543" t="str">
            <v>410620</v>
          </cell>
          <cell r="F1543">
            <v>59853746</v>
          </cell>
          <cell r="H1543">
            <v>44407618</v>
          </cell>
        </row>
        <row r="1544">
          <cell r="A1544">
            <v>410630</v>
          </cell>
          <cell r="B1544" t="str">
            <v>PR</v>
          </cell>
          <cell r="C1544" t="str">
            <v>CORBÉLIA</v>
          </cell>
          <cell r="D1544" t="str">
            <v>410630</v>
          </cell>
          <cell r="F1544">
            <v>195114</v>
          </cell>
          <cell r="H1544">
            <v>144762</v>
          </cell>
        </row>
        <row r="1545">
          <cell r="A1545">
            <v>410655</v>
          </cell>
          <cell r="B1545" t="str">
            <v>PR</v>
          </cell>
          <cell r="C1545" t="str">
            <v>CORUMBATAÍ DO SUL</v>
          </cell>
          <cell r="D1545" t="str">
            <v>410655</v>
          </cell>
          <cell r="F1545">
            <v>145576</v>
          </cell>
          <cell r="H1545">
            <v>108008</v>
          </cell>
        </row>
        <row r="1546">
          <cell r="A1546">
            <v>410680</v>
          </cell>
          <cell r="B1546" t="str">
            <v>PR</v>
          </cell>
          <cell r="C1546" t="str">
            <v>CRUZ MACHADO</v>
          </cell>
          <cell r="D1546" t="str">
            <v>410680</v>
          </cell>
          <cell r="F1546">
            <v>29381893</v>
          </cell>
          <cell r="H1546">
            <v>21799469</v>
          </cell>
        </row>
        <row r="1547">
          <cell r="A1547">
            <v>410657</v>
          </cell>
          <cell r="B1547" t="str">
            <v>PR</v>
          </cell>
          <cell r="C1547" t="str">
            <v>CRUZEIRO DO IGUAÇU</v>
          </cell>
          <cell r="D1547" t="str">
            <v>410657</v>
          </cell>
          <cell r="F1547">
            <v>2201</v>
          </cell>
          <cell r="H1547">
            <v>1633</v>
          </cell>
        </row>
        <row r="1548">
          <cell r="A1548">
            <v>410685</v>
          </cell>
          <cell r="B1548" t="str">
            <v>PR</v>
          </cell>
          <cell r="C1548" t="str">
            <v>CRUZMALTINA</v>
          </cell>
          <cell r="D1548" t="str">
            <v>410685</v>
          </cell>
          <cell r="E1548">
            <v>22842</v>
          </cell>
          <cell r="F1548">
            <v>13155221</v>
          </cell>
          <cell r="G1548">
            <v>25825</v>
          </cell>
          <cell r="H1548">
            <v>9656820</v>
          </cell>
        </row>
        <row r="1549">
          <cell r="A1549">
            <v>410700</v>
          </cell>
          <cell r="B1549" t="str">
            <v>PR</v>
          </cell>
          <cell r="C1549" t="str">
            <v>CURIÚVA</v>
          </cell>
          <cell r="D1549" t="str">
            <v>410700</v>
          </cell>
          <cell r="F1549">
            <v>67669187</v>
          </cell>
          <cell r="H1549">
            <v>50206171</v>
          </cell>
        </row>
        <row r="1550">
          <cell r="A1550">
            <v>410715</v>
          </cell>
          <cell r="B1550" t="str">
            <v>PR</v>
          </cell>
          <cell r="C1550" t="str">
            <v>DIAMANTE D'OESTE</v>
          </cell>
          <cell r="D1550" t="str">
            <v>410715</v>
          </cell>
          <cell r="F1550">
            <v>5773223</v>
          </cell>
          <cell r="H1550">
            <v>4283359</v>
          </cell>
        </row>
        <row r="1551">
          <cell r="A1551">
            <v>410710</v>
          </cell>
          <cell r="B1551" t="str">
            <v>PR</v>
          </cell>
          <cell r="C1551" t="str">
            <v>DIAMANTE DO NORTE</v>
          </cell>
          <cell r="D1551" t="str">
            <v>410710</v>
          </cell>
          <cell r="E1551">
            <v>38460</v>
          </cell>
          <cell r="F1551">
            <v>13594997</v>
          </cell>
          <cell r="G1551">
            <v>27071</v>
          </cell>
          <cell r="H1551">
            <v>10579018</v>
          </cell>
        </row>
        <row r="1552">
          <cell r="A1552">
            <v>410712</v>
          </cell>
          <cell r="B1552" t="str">
            <v>PR</v>
          </cell>
          <cell r="C1552" t="str">
            <v>DIAMANTE DO SUL</v>
          </cell>
          <cell r="D1552" t="str">
            <v>410712</v>
          </cell>
          <cell r="F1552">
            <v>1018257</v>
          </cell>
          <cell r="H1552">
            <v>755481</v>
          </cell>
        </row>
        <row r="1553">
          <cell r="A1553">
            <v>410725</v>
          </cell>
          <cell r="B1553" t="str">
            <v>PR</v>
          </cell>
          <cell r="C1553" t="str">
            <v>DOURADINA</v>
          </cell>
          <cell r="D1553" t="str">
            <v>410725</v>
          </cell>
          <cell r="F1553">
            <v>16089589</v>
          </cell>
          <cell r="H1553">
            <v>11937437</v>
          </cell>
        </row>
        <row r="1554">
          <cell r="A1554">
            <v>412863</v>
          </cell>
          <cell r="B1554" t="str">
            <v>PR</v>
          </cell>
          <cell r="C1554" t="str">
            <v>DOUTOR ULYSSES</v>
          </cell>
          <cell r="D1554" t="str">
            <v>412863</v>
          </cell>
          <cell r="F1554">
            <v>8112080</v>
          </cell>
          <cell r="H1554">
            <v>6018640</v>
          </cell>
        </row>
        <row r="1555">
          <cell r="A1555">
            <v>410752</v>
          </cell>
          <cell r="B1555" t="str">
            <v>PR</v>
          </cell>
          <cell r="C1555" t="str">
            <v>ESPERANÇA NOVA</v>
          </cell>
          <cell r="D1555" t="str">
            <v>410752</v>
          </cell>
          <cell r="E1555">
            <v>33795</v>
          </cell>
          <cell r="F1555">
            <v>5816849</v>
          </cell>
          <cell r="G1555">
            <v>26497</v>
          </cell>
          <cell r="H1555">
            <v>4625926</v>
          </cell>
        </row>
        <row r="1556">
          <cell r="A1556">
            <v>410754</v>
          </cell>
          <cell r="B1556" t="str">
            <v>PR</v>
          </cell>
          <cell r="C1556" t="str">
            <v>ESPIGÃO ALTO DO IGUAÇU</v>
          </cell>
          <cell r="D1556" t="str">
            <v>410754</v>
          </cell>
          <cell r="F1556">
            <v>14849527</v>
          </cell>
          <cell r="H1556">
            <v>11017391</v>
          </cell>
        </row>
        <row r="1557">
          <cell r="A1557">
            <v>410755</v>
          </cell>
          <cell r="B1557" t="str">
            <v>PR</v>
          </cell>
          <cell r="C1557" t="str">
            <v>FAROL</v>
          </cell>
          <cell r="D1557" t="str">
            <v>410755</v>
          </cell>
          <cell r="F1557">
            <v>11258642</v>
          </cell>
          <cell r="H1557">
            <v>8353186</v>
          </cell>
        </row>
        <row r="1558">
          <cell r="A1558">
            <v>410770</v>
          </cell>
          <cell r="B1558" t="str">
            <v>PR</v>
          </cell>
          <cell r="C1558" t="str">
            <v>FÊNIX</v>
          </cell>
          <cell r="D1558" t="str">
            <v>410770</v>
          </cell>
          <cell r="F1558">
            <v>27022080</v>
          </cell>
          <cell r="H1558">
            <v>20048640</v>
          </cell>
        </row>
        <row r="1559">
          <cell r="A1559">
            <v>410773</v>
          </cell>
          <cell r="B1559" t="str">
            <v>PR</v>
          </cell>
          <cell r="C1559" t="str">
            <v>FERNANDES PINHEIRO</v>
          </cell>
          <cell r="D1559" t="str">
            <v>410773</v>
          </cell>
          <cell r="F1559">
            <v>23592147</v>
          </cell>
          <cell r="H1559">
            <v>17503851</v>
          </cell>
        </row>
        <row r="1560">
          <cell r="A1560">
            <v>410785</v>
          </cell>
          <cell r="B1560" t="str">
            <v>PR</v>
          </cell>
          <cell r="C1560" t="str">
            <v>FLOR DA SERRA DO SUL</v>
          </cell>
          <cell r="D1560" t="str">
            <v>410785</v>
          </cell>
          <cell r="F1560">
            <v>1550</v>
          </cell>
          <cell r="H1560">
            <v>1150</v>
          </cell>
        </row>
        <row r="1561">
          <cell r="A1561">
            <v>410780</v>
          </cell>
          <cell r="B1561" t="str">
            <v>PR</v>
          </cell>
          <cell r="C1561" t="str">
            <v>FLORAÍ</v>
          </cell>
          <cell r="D1561" t="str">
            <v>410780</v>
          </cell>
          <cell r="E1561">
            <v>116363</v>
          </cell>
          <cell r="F1561">
            <v>14363524</v>
          </cell>
          <cell r="G1561">
            <v>101084</v>
          </cell>
          <cell r="H1561">
            <v>11978879</v>
          </cell>
        </row>
        <row r="1562">
          <cell r="A1562">
            <v>410850</v>
          </cell>
          <cell r="B1562" t="str">
            <v>PR</v>
          </cell>
          <cell r="C1562" t="str">
            <v>GENERAL CARNEIRO</v>
          </cell>
          <cell r="D1562" t="str">
            <v>410850</v>
          </cell>
          <cell r="F1562">
            <v>16443113</v>
          </cell>
          <cell r="H1562">
            <v>12199729</v>
          </cell>
        </row>
        <row r="1563">
          <cell r="A1563">
            <v>410855</v>
          </cell>
          <cell r="B1563" t="str">
            <v>PR</v>
          </cell>
          <cell r="C1563" t="str">
            <v>GODOY MOREIRA</v>
          </cell>
          <cell r="D1563" t="str">
            <v>410855</v>
          </cell>
          <cell r="E1563">
            <v>13506</v>
          </cell>
          <cell r="F1563">
            <v>3435276</v>
          </cell>
          <cell r="G1563">
            <v>13684</v>
          </cell>
          <cell r="H1563">
            <v>2639812</v>
          </cell>
        </row>
        <row r="1564">
          <cell r="A1564">
            <v>410870</v>
          </cell>
          <cell r="B1564" t="str">
            <v>PR</v>
          </cell>
          <cell r="C1564" t="str">
            <v>GRANDES RIOS</v>
          </cell>
          <cell r="D1564" t="str">
            <v>410870</v>
          </cell>
          <cell r="F1564">
            <v>33790</v>
          </cell>
          <cell r="H1564">
            <v>25070</v>
          </cell>
        </row>
        <row r="1565">
          <cell r="A1565">
            <v>410895</v>
          </cell>
          <cell r="B1565" t="str">
            <v>PR</v>
          </cell>
          <cell r="C1565" t="str">
            <v>GUAMIRANGA</v>
          </cell>
          <cell r="D1565" t="str">
            <v>410895</v>
          </cell>
          <cell r="F1565">
            <v>43197911</v>
          </cell>
          <cell r="H1565">
            <v>32050063</v>
          </cell>
        </row>
        <row r="1566">
          <cell r="A1566">
            <v>410900</v>
          </cell>
          <cell r="B1566" t="str">
            <v>PR</v>
          </cell>
          <cell r="C1566" t="str">
            <v>GUAPIRAMA</v>
          </cell>
          <cell r="D1566" t="str">
            <v>410900</v>
          </cell>
          <cell r="F1566">
            <v>7316031</v>
          </cell>
          <cell r="H1566">
            <v>5428023</v>
          </cell>
        </row>
        <row r="1567">
          <cell r="A1567">
            <v>410910</v>
          </cell>
          <cell r="B1567" t="str">
            <v>PR</v>
          </cell>
          <cell r="C1567" t="str">
            <v>GUAPOREMA</v>
          </cell>
          <cell r="D1567" t="str">
            <v>410910</v>
          </cell>
          <cell r="F1567">
            <v>3005760</v>
          </cell>
          <cell r="H1567">
            <v>2230080</v>
          </cell>
        </row>
        <row r="1568">
          <cell r="A1568">
            <v>410920</v>
          </cell>
          <cell r="B1568" t="str">
            <v>PR</v>
          </cell>
          <cell r="C1568" t="str">
            <v>GUARACI</v>
          </cell>
          <cell r="D1568" t="str">
            <v>410920</v>
          </cell>
          <cell r="F1568">
            <v>5899362</v>
          </cell>
          <cell r="H1568">
            <v>4376946</v>
          </cell>
        </row>
        <row r="1569">
          <cell r="A1569">
            <v>410930</v>
          </cell>
          <cell r="B1569" t="str">
            <v>PR</v>
          </cell>
          <cell r="C1569" t="str">
            <v>GUARANIAÇU</v>
          </cell>
          <cell r="D1569" t="str">
            <v>410930</v>
          </cell>
          <cell r="F1569">
            <v>2542</v>
          </cell>
          <cell r="H1569">
            <v>1886</v>
          </cell>
        </row>
        <row r="1570">
          <cell r="A1570">
            <v>410950</v>
          </cell>
          <cell r="B1570" t="str">
            <v>PR</v>
          </cell>
          <cell r="C1570" t="str">
            <v>GUARAQUEÇABA</v>
          </cell>
          <cell r="D1570" t="str">
            <v>410950</v>
          </cell>
          <cell r="E1570">
            <v>20222</v>
          </cell>
          <cell r="F1570">
            <v>4360665</v>
          </cell>
          <cell r="G1570">
            <v>16696</v>
          </cell>
          <cell r="H1570">
            <v>3256378</v>
          </cell>
        </row>
        <row r="1571">
          <cell r="A1571">
            <v>410960</v>
          </cell>
          <cell r="B1571" t="str">
            <v>PR</v>
          </cell>
          <cell r="C1571" t="str">
            <v>GUARATUBA</v>
          </cell>
          <cell r="D1571" t="str">
            <v>410960</v>
          </cell>
          <cell r="F1571">
            <v>112736243</v>
          </cell>
          <cell r="H1571">
            <v>83643019</v>
          </cell>
        </row>
        <row r="1572">
          <cell r="A1572">
            <v>410970</v>
          </cell>
          <cell r="B1572" t="str">
            <v>PR</v>
          </cell>
          <cell r="C1572" t="str">
            <v>IBAITI</v>
          </cell>
          <cell r="D1572" t="str">
            <v>410970</v>
          </cell>
          <cell r="E1572">
            <v>282228</v>
          </cell>
          <cell r="F1572">
            <v>39978606</v>
          </cell>
          <cell r="G1572">
            <v>234573</v>
          </cell>
          <cell r="H1572">
            <v>28589188</v>
          </cell>
        </row>
        <row r="1573">
          <cell r="A1573">
            <v>410975</v>
          </cell>
          <cell r="B1573" t="str">
            <v>PR</v>
          </cell>
          <cell r="C1573" t="str">
            <v>IBEMA</v>
          </cell>
          <cell r="D1573" t="str">
            <v>410975</v>
          </cell>
          <cell r="F1573">
            <v>31</v>
          </cell>
          <cell r="H1573">
            <v>23</v>
          </cell>
        </row>
        <row r="1574">
          <cell r="A1574">
            <v>410980</v>
          </cell>
          <cell r="B1574" t="str">
            <v>PR</v>
          </cell>
          <cell r="C1574" t="str">
            <v>IBIPORÃ</v>
          </cell>
          <cell r="D1574" t="str">
            <v>410980</v>
          </cell>
          <cell r="F1574">
            <v>0</v>
          </cell>
          <cell r="H1574">
            <v>0</v>
          </cell>
        </row>
        <row r="1575">
          <cell r="A1575">
            <v>411005</v>
          </cell>
          <cell r="B1575" t="str">
            <v>PR</v>
          </cell>
          <cell r="C1575" t="str">
            <v>IGUATU</v>
          </cell>
          <cell r="D1575" t="str">
            <v>411005</v>
          </cell>
          <cell r="E1575">
            <v>91629</v>
          </cell>
          <cell r="F1575">
            <v>11015439</v>
          </cell>
          <cell r="G1575">
            <v>69400</v>
          </cell>
          <cell r="H1575">
            <v>9130951</v>
          </cell>
        </row>
        <row r="1576">
          <cell r="A1576">
            <v>411020</v>
          </cell>
          <cell r="B1576" t="str">
            <v>PR</v>
          </cell>
          <cell r="C1576" t="str">
            <v>INÁCIO MARTINS</v>
          </cell>
          <cell r="D1576" t="str">
            <v>411020</v>
          </cell>
          <cell r="F1576">
            <v>19518220</v>
          </cell>
          <cell r="H1576">
            <v>14481260</v>
          </cell>
        </row>
        <row r="1577">
          <cell r="A1577">
            <v>411030</v>
          </cell>
          <cell r="B1577" t="str">
            <v>PR</v>
          </cell>
          <cell r="C1577" t="str">
            <v>INAJÁ</v>
          </cell>
          <cell r="D1577" t="str">
            <v>411030</v>
          </cell>
          <cell r="E1577">
            <v>11461</v>
          </cell>
          <cell r="F1577">
            <v>12016854</v>
          </cell>
          <cell r="G1577">
            <v>7423</v>
          </cell>
          <cell r="H1577">
            <v>8676386</v>
          </cell>
        </row>
        <row r="1578">
          <cell r="A1578">
            <v>411080</v>
          </cell>
          <cell r="B1578" t="str">
            <v>PR</v>
          </cell>
          <cell r="C1578" t="str">
            <v>IRETAMA</v>
          </cell>
          <cell r="D1578" t="str">
            <v>411080</v>
          </cell>
          <cell r="F1578">
            <v>10245221</v>
          </cell>
          <cell r="H1578">
            <v>7601293</v>
          </cell>
        </row>
        <row r="1579">
          <cell r="A1579">
            <v>411110</v>
          </cell>
          <cell r="B1579" t="str">
            <v>PR</v>
          </cell>
          <cell r="C1579" t="str">
            <v>ITAMBÉ</v>
          </cell>
          <cell r="D1579" t="str">
            <v>411110</v>
          </cell>
          <cell r="F1579">
            <v>3100</v>
          </cell>
          <cell r="H1579">
            <v>2300</v>
          </cell>
        </row>
        <row r="1580">
          <cell r="A1580">
            <v>411130</v>
          </cell>
          <cell r="B1580" t="str">
            <v>PR</v>
          </cell>
          <cell r="C1580" t="str">
            <v>ITAÚNA DO SUL</v>
          </cell>
          <cell r="D1580" t="str">
            <v>411130</v>
          </cell>
          <cell r="F1580">
            <v>637701</v>
          </cell>
          <cell r="H1580">
            <v>473133</v>
          </cell>
        </row>
        <row r="1581">
          <cell r="A1581">
            <v>411150</v>
          </cell>
          <cell r="B1581" t="str">
            <v>PR</v>
          </cell>
          <cell r="C1581" t="str">
            <v>IVAIPORÃ</v>
          </cell>
          <cell r="D1581" t="str">
            <v>411150</v>
          </cell>
          <cell r="F1581">
            <v>46474053</v>
          </cell>
          <cell r="H1581">
            <v>34480749</v>
          </cell>
        </row>
        <row r="1582">
          <cell r="A1582">
            <v>411155</v>
          </cell>
          <cell r="B1582" t="str">
            <v>PR</v>
          </cell>
          <cell r="C1582" t="str">
            <v>IVATÉ</v>
          </cell>
          <cell r="D1582" t="str">
            <v>411155</v>
          </cell>
          <cell r="E1582">
            <v>77364</v>
          </cell>
          <cell r="F1582">
            <v>12109331</v>
          </cell>
          <cell r="G1582">
            <v>61939</v>
          </cell>
          <cell r="H1582">
            <v>9088401</v>
          </cell>
        </row>
        <row r="1583">
          <cell r="A1583">
            <v>411170</v>
          </cell>
          <cell r="B1583" t="str">
            <v>PR</v>
          </cell>
          <cell r="C1583" t="str">
            <v>JABOTI</v>
          </cell>
          <cell r="D1583" t="str">
            <v>411170</v>
          </cell>
          <cell r="E1583">
            <v>114351</v>
          </cell>
          <cell r="F1583">
            <v>13247878</v>
          </cell>
          <cell r="G1583">
            <v>70930</v>
          </cell>
          <cell r="H1583">
            <v>9714008</v>
          </cell>
        </row>
        <row r="1584">
          <cell r="A1584">
            <v>411180</v>
          </cell>
          <cell r="B1584" t="str">
            <v>PR</v>
          </cell>
          <cell r="C1584" t="str">
            <v>JACAREZINHO</v>
          </cell>
          <cell r="D1584" t="str">
            <v>411180</v>
          </cell>
          <cell r="F1584">
            <v>1984000</v>
          </cell>
          <cell r="H1584">
            <v>1472000</v>
          </cell>
        </row>
        <row r="1585">
          <cell r="A1585">
            <v>411190</v>
          </cell>
          <cell r="B1585" t="str">
            <v>PR</v>
          </cell>
          <cell r="C1585" t="str">
            <v>JAGUAPITÃ</v>
          </cell>
          <cell r="D1585" t="str">
            <v>411190</v>
          </cell>
          <cell r="F1585">
            <v>4132734</v>
          </cell>
          <cell r="H1585">
            <v>3066222</v>
          </cell>
        </row>
        <row r="1586">
          <cell r="A1586">
            <v>411200</v>
          </cell>
          <cell r="B1586" t="str">
            <v>PR</v>
          </cell>
          <cell r="C1586" t="str">
            <v>JAGUARIAÍVA</v>
          </cell>
          <cell r="D1586" t="str">
            <v>411200</v>
          </cell>
          <cell r="F1586">
            <v>8805984</v>
          </cell>
          <cell r="H1586">
            <v>6533472</v>
          </cell>
        </row>
        <row r="1587">
          <cell r="A1587">
            <v>411220</v>
          </cell>
          <cell r="B1587" t="str">
            <v>PR</v>
          </cell>
          <cell r="C1587" t="str">
            <v>JANIÓPOLIS</v>
          </cell>
          <cell r="D1587" t="str">
            <v>411220</v>
          </cell>
          <cell r="F1587">
            <v>5894772326</v>
          </cell>
          <cell r="H1587">
            <v>4373540758</v>
          </cell>
        </row>
        <row r="1588">
          <cell r="A1588">
            <v>411230</v>
          </cell>
          <cell r="B1588" t="str">
            <v>PR</v>
          </cell>
          <cell r="C1588" t="str">
            <v>JAPIRA</v>
          </cell>
          <cell r="D1588" t="str">
            <v>411230</v>
          </cell>
          <cell r="F1588">
            <v>0</v>
          </cell>
          <cell r="H1588">
            <v>0</v>
          </cell>
        </row>
        <row r="1589">
          <cell r="A1589">
            <v>411250</v>
          </cell>
          <cell r="B1589" t="str">
            <v>PR</v>
          </cell>
          <cell r="C1589" t="str">
            <v>JARDIM ALEGRE</v>
          </cell>
          <cell r="D1589" t="str">
            <v>411250</v>
          </cell>
          <cell r="F1589">
            <v>21913032</v>
          </cell>
          <cell r="H1589">
            <v>16258056</v>
          </cell>
        </row>
        <row r="1590">
          <cell r="A1590">
            <v>411275</v>
          </cell>
          <cell r="B1590" t="str">
            <v>PR</v>
          </cell>
          <cell r="C1590" t="str">
            <v>JESUÍTAS</v>
          </cell>
          <cell r="D1590" t="str">
            <v>411275</v>
          </cell>
          <cell r="F1590">
            <v>1302</v>
          </cell>
          <cell r="H1590">
            <v>966</v>
          </cell>
        </row>
        <row r="1591">
          <cell r="A1591">
            <v>411290</v>
          </cell>
          <cell r="B1591" t="str">
            <v>PR</v>
          </cell>
          <cell r="C1591" t="str">
            <v>JUNDIAÍ DO SUL</v>
          </cell>
          <cell r="D1591" t="str">
            <v>411290</v>
          </cell>
          <cell r="F1591">
            <v>452693</v>
          </cell>
          <cell r="H1591">
            <v>335869</v>
          </cell>
        </row>
        <row r="1592">
          <cell r="A1592">
            <v>411295</v>
          </cell>
          <cell r="B1592" t="str">
            <v>PR</v>
          </cell>
          <cell r="C1592" t="str">
            <v>JURANDA</v>
          </cell>
          <cell r="D1592" t="str">
            <v>411295</v>
          </cell>
          <cell r="F1592">
            <v>12277705</v>
          </cell>
          <cell r="H1592">
            <v>9109265</v>
          </cell>
        </row>
        <row r="1593">
          <cell r="A1593">
            <v>411300</v>
          </cell>
          <cell r="B1593" t="str">
            <v>PR</v>
          </cell>
          <cell r="C1593" t="str">
            <v>JUSSARA</v>
          </cell>
          <cell r="D1593" t="str">
            <v>411300</v>
          </cell>
          <cell r="F1593">
            <v>2525663</v>
          </cell>
          <cell r="H1593">
            <v>1873879</v>
          </cell>
        </row>
        <row r="1594">
          <cell r="A1594">
            <v>411310</v>
          </cell>
          <cell r="B1594" t="str">
            <v>PR</v>
          </cell>
          <cell r="C1594" t="str">
            <v>KALORÉ</v>
          </cell>
          <cell r="D1594" t="str">
            <v>411310</v>
          </cell>
          <cell r="F1594">
            <v>24296994</v>
          </cell>
          <cell r="H1594">
            <v>18026802</v>
          </cell>
        </row>
        <row r="1595">
          <cell r="A1595">
            <v>411325</v>
          </cell>
          <cell r="B1595" t="str">
            <v>PR</v>
          </cell>
          <cell r="C1595" t="str">
            <v>LARANJAL</v>
          </cell>
          <cell r="D1595" t="str">
            <v>411325</v>
          </cell>
          <cell r="E1595">
            <v>121956</v>
          </cell>
          <cell r="F1595">
            <v>19975962</v>
          </cell>
          <cell r="G1595">
            <v>98221</v>
          </cell>
          <cell r="H1595">
            <v>15406937</v>
          </cell>
        </row>
        <row r="1596">
          <cell r="A1596">
            <v>411330</v>
          </cell>
          <cell r="B1596" t="str">
            <v>PR</v>
          </cell>
          <cell r="C1596" t="str">
            <v>LARANJEIRAS DO SUL</v>
          </cell>
          <cell r="D1596" t="str">
            <v>411330</v>
          </cell>
          <cell r="F1596">
            <v>6768788</v>
          </cell>
          <cell r="H1596">
            <v>5022004</v>
          </cell>
        </row>
        <row r="1597">
          <cell r="A1597">
            <v>411340</v>
          </cell>
          <cell r="B1597" t="str">
            <v>PR</v>
          </cell>
          <cell r="C1597" t="str">
            <v>LEÓPOLIS</v>
          </cell>
          <cell r="D1597" t="str">
            <v>411340</v>
          </cell>
          <cell r="E1597">
            <v>61796</v>
          </cell>
          <cell r="F1597">
            <v>27743891</v>
          </cell>
          <cell r="G1597">
            <v>70531</v>
          </cell>
          <cell r="H1597">
            <v>20837390</v>
          </cell>
        </row>
        <row r="1598">
          <cell r="A1598">
            <v>411342</v>
          </cell>
          <cell r="B1598" t="str">
            <v>PR</v>
          </cell>
          <cell r="C1598" t="str">
            <v>LIDIANÓPOLIS</v>
          </cell>
          <cell r="D1598" t="str">
            <v>411342</v>
          </cell>
          <cell r="F1598">
            <v>6598474</v>
          </cell>
          <cell r="H1598">
            <v>4895642</v>
          </cell>
        </row>
        <row r="1599">
          <cell r="A1599">
            <v>411345</v>
          </cell>
          <cell r="B1599" t="str">
            <v>PR</v>
          </cell>
          <cell r="C1599" t="str">
            <v>LINDOESTE</v>
          </cell>
          <cell r="D1599" t="str">
            <v>411345</v>
          </cell>
          <cell r="F1599">
            <v>765980240</v>
          </cell>
          <cell r="H1599">
            <v>568307920</v>
          </cell>
        </row>
        <row r="1600">
          <cell r="A1600">
            <v>411360</v>
          </cell>
          <cell r="B1600" t="str">
            <v>PR</v>
          </cell>
          <cell r="C1600" t="str">
            <v>LOBATO</v>
          </cell>
          <cell r="D1600" t="str">
            <v>411360</v>
          </cell>
          <cell r="F1600">
            <v>11151010</v>
          </cell>
          <cell r="H1600">
            <v>8273330</v>
          </cell>
        </row>
        <row r="1601">
          <cell r="A1601">
            <v>411373</v>
          </cell>
          <cell r="B1601" t="str">
            <v>PR</v>
          </cell>
          <cell r="C1601" t="str">
            <v>LUIZIANA</v>
          </cell>
          <cell r="D1601" t="str">
            <v>411373</v>
          </cell>
          <cell r="E1601">
            <v>26208</v>
          </cell>
          <cell r="F1601">
            <v>18563372</v>
          </cell>
          <cell r="G1601">
            <v>28224</v>
          </cell>
          <cell r="H1601">
            <v>14893661</v>
          </cell>
        </row>
        <row r="1602">
          <cell r="A1602">
            <v>411375</v>
          </cell>
          <cell r="B1602" t="str">
            <v>PR</v>
          </cell>
          <cell r="C1602" t="str">
            <v>LUNARDELLI</v>
          </cell>
          <cell r="D1602" t="str">
            <v>411375</v>
          </cell>
          <cell r="E1602">
            <v>68936</v>
          </cell>
          <cell r="F1602">
            <v>8901443</v>
          </cell>
          <cell r="G1602">
            <v>50662</v>
          </cell>
          <cell r="H1602">
            <v>6427760</v>
          </cell>
        </row>
        <row r="1603">
          <cell r="A1603">
            <v>411400</v>
          </cell>
          <cell r="B1603" t="str">
            <v>PR</v>
          </cell>
          <cell r="C1603" t="str">
            <v>MAMBORÊ</v>
          </cell>
          <cell r="D1603" t="str">
            <v>411400</v>
          </cell>
          <cell r="F1603">
            <v>48802401</v>
          </cell>
          <cell r="H1603">
            <v>36208233</v>
          </cell>
        </row>
        <row r="1604">
          <cell r="A1604">
            <v>411410</v>
          </cell>
          <cell r="B1604" t="str">
            <v>PR</v>
          </cell>
          <cell r="C1604" t="str">
            <v>MANDAGUAÇU</v>
          </cell>
          <cell r="D1604" t="str">
            <v>411410</v>
          </cell>
          <cell r="E1604">
            <v>448545</v>
          </cell>
          <cell r="F1604">
            <v>50713716</v>
          </cell>
          <cell r="G1604">
            <v>360730</v>
          </cell>
          <cell r="H1604">
            <v>37094552</v>
          </cell>
        </row>
        <row r="1605">
          <cell r="A1605">
            <v>411435</v>
          </cell>
          <cell r="B1605" t="str">
            <v>PR</v>
          </cell>
          <cell r="C1605" t="str">
            <v>MANFRINÓPOLIS</v>
          </cell>
          <cell r="D1605" t="str">
            <v>411435</v>
          </cell>
          <cell r="F1605">
            <v>3152018</v>
          </cell>
          <cell r="H1605">
            <v>2338594</v>
          </cell>
        </row>
        <row r="1606">
          <cell r="A1606">
            <v>411450</v>
          </cell>
          <cell r="B1606" t="str">
            <v>PR</v>
          </cell>
          <cell r="C1606" t="str">
            <v>MANOEL RIBAS</v>
          </cell>
          <cell r="D1606" t="str">
            <v>411450</v>
          </cell>
          <cell r="F1606">
            <v>44398913</v>
          </cell>
          <cell r="H1606">
            <v>32941129</v>
          </cell>
        </row>
        <row r="1607">
          <cell r="A1607">
            <v>411470</v>
          </cell>
          <cell r="B1607" t="str">
            <v>PR</v>
          </cell>
          <cell r="C1607" t="str">
            <v>MARIA HELENA</v>
          </cell>
          <cell r="D1607" t="str">
            <v>411470</v>
          </cell>
          <cell r="F1607">
            <v>781634</v>
          </cell>
          <cell r="H1607">
            <v>579922</v>
          </cell>
        </row>
        <row r="1608">
          <cell r="A1608">
            <v>411500</v>
          </cell>
          <cell r="B1608" t="str">
            <v>PR</v>
          </cell>
          <cell r="C1608" t="str">
            <v>MARILENA</v>
          </cell>
          <cell r="D1608" t="str">
            <v>411500</v>
          </cell>
          <cell r="E1608">
            <v>4092</v>
          </cell>
          <cell r="F1608">
            <v>10626696</v>
          </cell>
          <cell r="H1608">
            <v>7881272</v>
          </cell>
        </row>
        <row r="1609">
          <cell r="A1609">
            <v>411510</v>
          </cell>
          <cell r="B1609" t="str">
            <v>PR</v>
          </cell>
          <cell r="C1609" t="str">
            <v>MARILUZ</v>
          </cell>
          <cell r="D1609" t="str">
            <v>411510</v>
          </cell>
          <cell r="E1609">
            <v>74729</v>
          </cell>
          <cell r="F1609">
            <v>24076665</v>
          </cell>
          <cell r="G1609">
            <v>54677</v>
          </cell>
          <cell r="H1609">
            <v>20377542</v>
          </cell>
        </row>
        <row r="1610">
          <cell r="A1610">
            <v>411540</v>
          </cell>
          <cell r="B1610" t="str">
            <v>PR</v>
          </cell>
          <cell r="C1610" t="str">
            <v>MARMELEIRO</v>
          </cell>
          <cell r="D1610" t="str">
            <v>411540</v>
          </cell>
          <cell r="F1610">
            <v>1395</v>
          </cell>
          <cell r="H1610">
            <v>1035</v>
          </cell>
        </row>
        <row r="1611">
          <cell r="A1611">
            <v>411545</v>
          </cell>
          <cell r="B1611" t="str">
            <v>PR</v>
          </cell>
          <cell r="C1611" t="str">
            <v>MARQUINHO</v>
          </cell>
          <cell r="D1611" t="str">
            <v>411545</v>
          </cell>
          <cell r="E1611">
            <v>96480</v>
          </cell>
          <cell r="F1611">
            <v>12082022</v>
          </cell>
          <cell r="G1611">
            <v>38183</v>
          </cell>
          <cell r="H1611">
            <v>10776445</v>
          </cell>
        </row>
        <row r="1612">
          <cell r="A1612">
            <v>411570</v>
          </cell>
          <cell r="B1612" t="str">
            <v>PR</v>
          </cell>
          <cell r="C1612" t="str">
            <v>MATINHOS</v>
          </cell>
          <cell r="D1612" t="str">
            <v>411570</v>
          </cell>
          <cell r="F1612">
            <v>62336102</v>
          </cell>
          <cell r="H1612">
            <v>46249366</v>
          </cell>
        </row>
        <row r="1613">
          <cell r="A1613">
            <v>411573</v>
          </cell>
          <cell r="B1613" t="str">
            <v>PR</v>
          </cell>
          <cell r="C1613" t="str">
            <v>MATO RICO</v>
          </cell>
          <cell r="D1613" t="str">
            <v>411573</v>
          </cell>
          <cell r="E1613">
            <v>15975</v>
          </cell>
          <cell r="F1613">
            <v>42694014</v>
          </cell>
          <cell r="G1613">
            <v>14570</v>
          </cell>
          <cell r="H1613">
            <v>33285265</v>
          </cell>
        </row>
        <row r="1614">
          <cell r="A1614">
            <v>411590</v>
          </cell>
          <cell r="B1614" t="str">
            <v>PR</v>
          </cell>
          <cell r="C1614" t="str">
            <v>MIRADOR</v>
          </cell>
          <cell r="D1614" t="str">
            <v>411590</v>
          </cell>
          <cell r="F1614">
            <v>0</v>
          </cell>
          <cell r="H1614">
            <v>0</v>
          </cell>
        </row>
        <row r="1615">
          <cell r="A1615">
            <v>411620</v>
          </cell>
          <cell r="B1615" t="str">
            <v>PR</v>
          </cell>
          <cell r="C1615" t="str">
            <v>MORRETES</v>
          </cell>
          <cell r="D1615" t="str">
            <v>411620</v>
          </cell>
          <cell r="F1615">
            <v>0</v>
          </cell>
          <cell r="H1615">
            <v>0</v>
          </cell>
        </row>
        <row r="1616">
          <cell r="A1616">
            <v>411630</v>
          </cell>
          <cell r="B1616" t="str">
            <v>PR</v>
          </cell>
          <cell r="C1616" t="str">
            <v>MUNHOZ DE MELO</v>
          </cell>
          <cell r="D1616" t="str">
            <v>411630</v>
          </cell>
          <cell r="F1616">
            <v>4490691</v>
          </cell>
          <cell r="H1616">
            <v>3331803</v>
          </cell>
        </row>
        <row r="1617">
          <cell r="A1617">
            <v>411640</v>
          </cell>
          <cell r="B1617" t="str">
            <v>PR</v>
          </cell>
          <cell r="C1617" t="str">
            <v>NOSSA SENHORA DAS GRAÇAS</v>
          </cell>
          <cell r="D1617" t="str">
            <v>411640</v>
          </cell>
          <cell r="E1617">
            <v>40258</v>
          </cell>
          <cell r="F1617">
            <v>4440082</v>
          </cell>
          <cell r="G1617">
            <v>34381</v>
          </cell>
          <cell r="H1617">
            <v>3067571</v>
          </cell>
        </row>
        <row r="1618">
          <cell r="A1618">
            <v>411680</v>
          </cell>
          <cell r="B1618" t="str">
            <v>PR</v>
          </cell>
          <cell r="C1618" t="str">
            <v>NOVA CANTU</v>
          </cell>
          <cell r="D1618" t="str">
            <v>411680</v>
          </cell>
          <cell r="F1618">
            <v>732530</v>
          </cell>
          <cell r="H1618">
            <v>543490</v>
          </cell>
        </row>
        <row r="1619">
          <cell r="A1619">
            <v>411690</v>
          </cell>
          <cell r="B1619" t="str">
            <v>PR</v>
          </cell>
          <cell r="C1619" t="str">
            <v>NOVA ESPERANÇA</v>
          </cell>
          <cell r="D1619" t="str">
            <v>411690</v>
          </cell>
          <cell r="F1619">
            <v>75950</v>
          </cell>
          <cell r="H1619">
            <v>56350</v>
          </cell>
        </row>
        <row r="1620">
          <cell r="A1620">
            <v>411705</v>
          </cell>
          <cell r="B1620" t="str">
            <v>PR</v>
          </cell>
          <cell r="C1620" t="str">
            <v>NOVA LARANJEIRAS</v>
          </cell>
          <cell r="D1620" t="str">
            <v>411705</v>
          </cell>
          <cell r="E1620">
            <v>103231</v>
          </cell>
          <cell r="F1620">
            <v>41445316</v>
          </cell>
          <cell r="G1620">
            <v>85572</v>
          </cell>
          <cell r="H1620">
            <v>29221160</v>
          </cell>
        </row>
        <row r="1621">
          <cell r="A1621">
            <v>411721</v>
          </cell>
          <cell r="B1621" t="str">
            <v>PR</v>
          </cell>
          <cell r="C1621" t="str">
            <v>NOVA SANTA BÁRBARA</v>
          </cell>
          <cell r="D1621" t="str">
            <v>411721</v>
          </cell>
          <cell r="E1621">
            <v>21798</v>
          </cell>
          <cell r="F1621">
            <v>6064792</v>
          </cell>
          <cell r="G1621">
            <v>14467</v>
          </cell>
          <cell r="H1621">
            <v>4550864</v>
          </cell>
        </row>
        <row r="1622">
          <cell r="A1622">
            <v>411727</v>
          </cell>
          <cell r="B1622" t="str">
            <v>PR</v>
          </cell>
          <cell r="C1622" t="str">
            <v>NOVA TEBAS</v>
          </cell>
          <cell r="D1622" t="str">
            <v>411727</v>
          </cell>
          <cell r="F1622">
            <v>3594264</v>
          </cell>
          <cell r="H1622">
            <v>2666712</v>
          </cell>
        </row>
        <row r="1623">
          <cell r="A1623">
            <v>411729</v>
          </cell>
          <cell r="B1623" t="str">
            <v>PR</v>
          </cell>
          <cell r="C1623" t="str">
            <v>NOVO ITACOLOMI</v>
          </cell>
          <cell r="D1623" t="str">
            <v>411729</v>
          </cell>
          <cell r="F1623">
            <v>2730635</v>
          </cell>
          <cell r="H1623">
            <v>2025955</v>
          </cell>
        </row>
        <row r="1624">
          <cell r="A1624">
            <v>411730</v>
          </cell>
          <cell r="B1624" t="str">
            <v>PR</v>
          </cell>
          <cell r="C1624" t="str">
            <v>ORTIGUEIRA</v>
          </cell>
          <cell r="D1624" t="str">
            <v>411730</v>
          </cell>
          <cell r="F1624">
            <v>23897838</v>
          </cell>
          <cell r="H1624">
            <v>17730654</v>
          </cell>
        </row>
        <row r="1625">
          <cell r="A1625">
            <v>411745</v>
          </cell>
          <cell r="B1625" t="str">
            <v>PR</v>
          </cell>
          <cell r="C1625" t="str">
            <v>OURO VERDE DO OESTE</v>
          </cell>
          <cell r="D1625" t="str">
            <v>411745</v>
          </cell>
          <cell r="F1625">
            <v>8175816</v>
          </cell>
          <cell r="H1625">
            <v>6065928</v>
          </cell>
        </row>
        <row r="1626">
          <cell r="A1626">
            <v>411750</v>
          </cell>
          <cell r="B1626" t="str">
            <v>PR</v>
          </cell>
          <cell r="C1626" t="str">
            <v>PAIÇANDU</v>
          </cell>
          <cell r="D1626" t="str">
            <v>411750</v>
          </cell>
          <cell r="F1626">
            <v>32713804</v>
          </cell>
          <cell r="H1626">
            <v>24271532</v>
          </cell>
        </row>
        <row r="1627">
          <cell r="A1627">
            <v>411770</v>
          </cell>
          <cell r="B1627" t="str">
            <v>PR</v>
          </cell>
          <cell r="C1627" t="str">
            <v>PALMEIRA</v>
          </cell>
          <cell r="D1627" t="str">
            <v>411770</v>
          </cell>
          <cell r="F1627">
            <v>58849718</v>
          </cell>
          <cell r="H1627">
            <v>43662694</v>
          </cell>
        </row>
        <row r="1628">
          <cell r="A1628">
            <v>411780</v>
          </cell>
          <cell r="B1628" t="str">
            <v>PR</v>
          </cell>
          <cell r="C1628" t="str">
            <v>PALMITAL</v>
          </cell>
          <cell r="D1628" t="str">
            <v>411780</v>
          </cell>
          <cell r="E1628">
            <v>36644</v>
          </cell>
          <cell r="F1628">
            <v>52909183</v>
          </cell>
          <cell r="G1628">
            <v>29773</v>
          </cell>
          <cell r="H1628">
            <v>39585867</v>
          </cell>
        </row>
        <row r="1629">
          <cell r="A1629">
            <v>411820</v>
          </cell>
          <cell r="B1629" t="str">
            <v>PR</v>
          </cell>
          <cell r="C1629" t="str">
            <v>PARANAGUÁ</v>
          </cell>
          <cell r="D1629" t="str">
            <v>411820</v>
          </cell>
          <cell r="F1629">
            <v>130686142</v>
          </cell>
          <cell r="H1629">
            <v>96960686</v>
          </cell>
        </row>
        <row r="1630">
          <cell r="A1630">
            <v>411830</v>
          </cell>
          <cell r="B1630" t="str">
            <v>PR</v>
          </cell>
          <cell r="C1630" t="str">
            <v>PARANAPOEMA</v>
          </cell>
          <cell r="D1630" t="str">
            <v>411830</v>
          </cell>
          <cell r="E1630">
            <v>54905</v>
          </cell>
          <cell r="F1630">
            <v>7111207</v>
          </cell>
          <cell r="G1630">
            <v>52456</v>
          </cell>
          <cell r="H1630">
            <v>5140470</v>
          </cell>
        </row>
        <row r="1631">
          <cell r="A1631">
            <v>411860</v>
          </cell>
          <cell r="B1631" t="str">
            <v>PR</v>
          </cell>
          <cell r="C1631" t="str">
            <v>PAULA FREITAS</v>
          </cell>
          <cell r="D1631" t="str">
            <v>411860</v>
          </cell>
          <cell r="F1631">
            <v>2849768</v>
          </cell>
          <cell r="H1631">
            <v>2114344</v>
          </cell>
        </row>
        <row r="1632">
          <cell r="A1632">
            <v>411870</v>
          </cell>
          <cell r="B1632" t="str">
            <v>PR</v>
          </cell>
          <cell r="C1632" t="str">
            <v>PAULO FRONTIN</v>
          </cell>
          <cell r="D1632" t="str">
            <v>411870</v>
          </cell>
          <cell r="F1632">
            <v>30256248</v>
          </cell>
          <cell r="H1632">
            <v>22448184</v>
          </cell>
        </row>
        <row r="1633">
          <cell r="A1633">
            <v>411880</v>
          </cell>
          <cell r="B1633" t="str">
            <v>PR</v>
          </cell>
          <cell r="C1633" t="str">
            <v>PEABIRU</v>
          </cell>
          <cell r="D1633" t="str">
            <v>411880</v>
          </cell>
          <cell r="F1633">
            <v>2052324</v>
          </cell>
          <cell r="H1633">
            <v>1522692</v>
          </cell>
        </row>
        <row r="1634">
          <cell r="A1634">
            <v>411885</v>
          </cell>
          <cell r="B1634" t="str">
            <v>PR</v>
          </cell>
          <cell r="C1634" t="str">
            <v>PEROBAL</v>
          </cell>
          <cell r="D1634" t="str">
            <v>411885</v>
          </cell>
          <cell r="E1634">
            <v>55256</v>
          </cell>
          <cell r="F1634">
            <v>6375501</v>
          </cell>
          <cell r="G1634">
            <v>42337</v>
          </cell>
          <cell r="H1634">
            <v>4612621</v>
          </cell>
        </row>
        <row r="1635">
          <cell r="A1635">
            <v>411910</v>
          </cell>
          <cell r="B1635" t="str">
            <v>PR</v>
          </cell>
          <cell r="C1635" t="str">
            <v>PIÊN</v>
          </cell>
          <cell r="D1635" t="str">
            <v>411910</v>
          </cell>
          <cell r="F1635">
            <v>2582424</v>
          </cell>
          <cell r="H1635">
            <v>1915992</v>
          </cell>
        </row>
        <row r="1636">
          <cell r="A1636">
            <v>411920</v>
          </cell>
          <cell r="B1636" t="str">
            <v>PR</v>
          </cell>
          <cell r="C1636" t="str">
            <v>PINHALÃO</v>
          </cell>
          <cell r="D1636" t="str">
            <v>411920</v>
          </cell>
          <cell r="E1636">
            <v>96802</v>
          </cell>
          <cell r="F1636">
            <v>42881632</v>
          </cell>
          <cell r="G1636">
            <v>78084</v>
          </cell>
          <cell r="H1636">
            <v>33129063</v>
          </cell>
        </row>
        <row r="1637">
          <cell r="A1637">
            <v>411930</v>
          </cell>
          <cell r="B1637" t="str">
            <v>PR</v>
          </cell>
          <cell r="C1637" t="str">
            <v>PINHÃO</v>
          </cell>
          <cell r="D1637" t="str">
            <v>411930</v>
          </cell>
          <cell r="F1637">
            <v>91587237</v>
          </cell>
          <cell r="H1637">
            <v>67951821</v>
          </cell>
        </row>
        <row r="1638">
          <cell r="A1638">
            <v>411960</v>
          </cell>
          <cell r="B1638" t="str">
            <v>PR</v>
          </cell>
          <cell r="C1638" t="str">
            <v>PITANGA</v>
          </cell>
          <cell r="D1638" t="str">
            <v>411960</v>
          </cell>
          <cell r="E1638">
            <v>285233</v>
          </cell>
          <cell r="F1638">
            <v>48346728</v>
          </cell>
          <cell r="G1638">
            <v>211097</v>
          </cell>
          <cell r="H1638">
            <v>37355554</v>
          </cell>
        </row>
        <row r="1639">
          <cell r="A1639">
            <v>411965</v>
          </cell>
          <cell r="B1639" t="str">
            <v>PR</v>
          </cell>
          <cell r="C1639" t="str">
            <v>PITANGUEIRAS</v>
          </cell>
          <cell r="D1639" t="str">
            <v>411965</v>
          </cell>
          <cell r="F1639">
            <v>6058981</v>
          </cell>
          <cell r="H1639">
            <v>4495373</v>
          </cell>
        </row>
        <row r="1640">
          <cell r="A1640">
            <v>411970</v>
          </cell>
          <cell r="B1640" t="str">
            <v>PR</v>
          </cell>
          <cell r="C1640" t="str">
            <v>PLANALTINA DO PARANÁ</v>
          </cell>
          <cell r="D1640" t="str">
            <v>411970</v>
          </cell>
          <cell r="F1640">
            <v>7589823</v>
          </cell>
          <cell r="H1640">
            <v>5631159</v>
          </cell>
        </row>
        <row r="1641">
          <cell r="A1641">
            <v>411995</v>
          </cell>
          <cell r="B1641" t="str">
            <v>PR</v>
          </cell>
          <cell r="C1641" t="str">
            <v>PONTAL DO PARANÁ</v>
          </cell>
          <cell r="D1641" t="str">
            <v>411995</v>
          </cell>
          <cell r="F1641">
            <v>53697673</v>
          </cell>
          <cell r="H1641">
            <v>39840209</v>
          </cell>
        </row>
        <row r="1642">
          <cell r="A1642">
            <v>412010</v>
          </cell>
          <cell r="B1642" t="str">
            <v>PR</v>
          </cell>
          <cell r="C1642" t="str">
            <v>PORTO AMAZONAS</v>
          </cell>
          <cell r="D1642" t="str">
            <v>412010</v>
          </cell>
          <cell r="F1642">
            <v>2670371</v>
          </cell>
          <cell r="H1642">
            <v>1981243</v>
          </cell>
        </row>
        <row r="1643">
          <cell r="A1643">
            <v>412015</v>
          </cell>
          <cell r="B1643" t="str">
            <v>PR</v>
          </cell>
          <cell r="C1643" t="str">
            <v>PORTO BARREIRO</v>
          </cell>
          <cell r="D1643" t="str">
            <v>412015</v>
          </cell>
          <cell r="F1643">
            <v>13651346</v>
          </cell>
          <cell r="H1643">
            <v>10128418</v>
          </cell>
        </row>
        <row r="1644">
          <cell r="A1644">
            <v>412030</v>
          </cell>
          <cell r="B1644" t="str">
            <v>PR</v>
          </cell>
          <cell r="C1644" t="str">
            <v>PORTO VITÓRIA</v>
          </cell>
          <cell r="D1644" t="str">
            <v>412030</v>
          </cell>
          <cell r="F1644">
            <v>20380950</v>
          </cell>
          <cell r="H1644">
            <v>15121350</v>
          </cell>
        </row>
        <row r="1645">
          <cell r="A1645">
            <v>412040</v>
          </cell>
          <cell r="B1645" t="str">
            <v>PR</v>
          </cell>
          <cell r="C1645" t="str">
            <v>PRESIDENTE CASTELO BRANCO</v>
          </cell>
          <cell r="D1645" t="str">
            <v>412040</v>
          </cell>
          <cell r="F1645">
            <v>40579</v>
          </cell>
          <cell r="H1645">
            <v>30107</v>
          </cell>
        </row>
        <row r="1646">
          <cell r="A1646">
            <v>412050</v>
          </cell>
          <cell r="B1646" t="str">
            <v>PR</v>
          </cell>
          <cell r="C1646" t="str">
            <v>PRIMEIRO DE MAIO</v>
          </cell>
          <cell r="D1646" t="str">
            <v>412050</v>
          </cell>
          <cell r="F1646">
            <v>1095106</v>
          </cell>
          <cell r="H1646">
            <v>812498</v>
          </cell>
        </row>
        <row r="1647">
          <cell r="A1647">
            <v>412070</v>
          </cell>
          <cell r="B1647" t="str">
            <v>PR</v>
          </cell>
          <cell r="C1647" t="str">
            <v>QUATIGUÁ</v>
          </cell>
          <cell r="D1647" t="str">
            <v>412070</v>
          </cell>
          <cell r="E1647">
            <v>158950</v>
          </cell>
          <cell r="F1647">
            <v>27345712</v>
          </cell>
          <cell r="G1647">
            <v>125372</v>
          </cell>
          <cell r="H1647">
            <v>21974256</v>
          </cell>
        </row>
        <row r="1648">
          <cell r="A1648">
            <v>412080</v>
          </cell>
          <cell r="B1648" t="str">
            <v>PR</v>
          </cell>
          <cell r="C1648" t="str">
            <v>QUATRO BARRAS</v>
          </cell>
          <cell r="D1648" t="str">
            <v>412080</v>
          </cell>
          <cell r="E1648">
            <v>61210</v>
          </cell>
          <cell r="F1648">
            <v>384622250</v>
          </cell>
          <cell r="G1648">
            <v>41270</v>
          </cell>
          <cell r="H1648">
            <v>275637625</v>
          </cell>
        </row>
        <row r="1649">
          <cell r="A1649">
            <v>412090</v>
          </cell>
          <cell r="B1649" t="str">
            <v>PR</v>
          </cell>
          <cell r="C1649" t="str">
            <v>QUEDAS DO IGUAÇU</v>
          </cell>
          <cell r="D1649" t="str">
            <v>412090</v>
          </cell>
          <cell r="F1649">
            <v>630606960</v>
          </cell>
          <cell r="H1649">
            <v>467869680</v>
          </cell>
        </row>
        <row r="1650">
          <cell r="A1650">
            <v>412110</v>
          </cell>
          <cell r="B1650" t="str">
            <v>PR</v>
          </cell>
          <cell r="C1650" t="str">
            <v>QUINTA DO SOL</v>
          </cell>
          <cell r="D1650" t="str">
            <v>412110</v>
          </cell>
          <cell r="F1650">
            <v>2094980</v>
          </cell>
          <cell r="H1650">
            <v>1554340</v>
          </cell>
        </row>
        <row r="1651">
          <cell r="A1651">
            <v>412120</v>
          </cell>
          <cell r="B1651" t="str">
            <v>PR</v>
          </cell>
          <cell r="C1651" t="str">
            <v>QUITANDINHA</v>
          </cell>
          <cell r="D1651" t="str">
            <v>412120</v>
          </cell>
          <cell r="E1651">
            <v>384094</v>
          </cell>
          <cell r="F1651">
            <v>88434346</v>
          </cell>
          <cell r="G1651">
            <v>261918</v>
          </cell>
          <cell r="H1651">
            <v>66023814</v>
          </cell>
        </row>
        <row r="1652">
          <cell r="A1652">
            <v>412150</v>
          </cell>
          <cell r="B1652" t="str">
            <v>PR</v>
          </cell>
          <cell r="C1652" t="str">
            <v>REBOUÇAS</v>
          </cell>
          <cell r="D1652" t="str">
            <v>412150</v>
          </cell>
          <cell r="F1652">
            <v>6098382</v>
          </cell>
          <cell r="H1652">
            <v>4524606</v>
          </cell>
        </row>
        <row r="1653">
          <cell r="A1653">
            <v>412170</v>
          </cell>
          <cell r="B1653" t="str">
            <v>PR</v>
          </cell>
          <cell r="C1653" t="str">
            <v>RESERVA</v>
          </cell>
          <cell r="D1653" t="str">
            <v>412170</v>
          </cell>
          <cell r="F1653">
            <v>0</v>
          </cell>
          <cell r="H1653">
            <v>0</v>
          </cell>
        </row>
        <row r="1654">
          <cell r="A1654">
            <v>412175</v>
          </cell>
          <cell r="B1654" t="str">
            <v>PR</v>
          </cell>
          <cell r="C1654" t="str">
            <v>RESERVA DO IGUAÇU</v>
          </cell>
          <cell r="D1654" t="str">
            <v>412175</v>
          </cell>
          <cell r="E1654">
            <v>72135</v>
          </cell>
          <cell r="F1654">
            <v>15398330</v>
          </cell>
          <cell r="G1654">
            <v>61430</v>
          </cell>
          <cell r="H1654">
            <v>11614727</v>
          </cell>
        </row>
        <row r="1655">
          <cell r="A1655">
            <v>412190</v>
          </cell>
          <cell r="B1655" t="str">
            <v>PR</v>
          </cell>
          <cell r="C1655" t="str">
            <v>RIBEIRÃO DO PINHAL</v>
          </cell>
          <cell r="D1655" t="str">
            <v>412190</v>
          </cell>
          <cell r="E1655">
            <v>115957</v>
          </cell>
          <cell r="F1655">
            <v>15425484</v>
          </cell>
          <cell r="G1655">
            <v>90534</v>
          </cell>
          <cell r="H1655">
            <v>10684346</v>
          </cell>
        </row>
        <row r="1656">
          <cell r="A1656">
            <v>412200</v>
          </cell>
          <cell r="B1656" t="str">
            <v>PR</v>
          </cell>
          <cell r="C1656" t="str">
            <v>RIO AZUL</v>
          </cell>
          <cell r="D1656" t="str">
            <v>412200</v>
          </cell>
          <cell r="F1656">
            <v>116267732</v>
          </cell>
          <cell r="H1656">
            <v>86263156</v>
          </cell>
        </row>
        <row r="1657">
          <cell r="A1657">
            <v>412210</v>
          </cell>
          <cell r="B1657" t="str">
            <v>PR</v>
          </cell>
          <cell r="C1657" t="str">
            <v>RIO BOM</v>
          </cell>
          <cell r="D1657" t="str">
            <v>412210</v>
          </cell>
          <cell r="E1657">
            <v>23754</v>
          </cell>
          <cell r="F1657">
            <v>3163683</v>
          </cell>
          <cell r="G1657">
            <v>18300</v>
          </cell>
          <cell r="H1657">
            <v>2962573</v>
          </cell>
        </row>
        <row r="1658">
          <cell r="A1658">
            <v>412215</v>
          </cell>
          <cell r="B1658" t="str">
            <v>PR</v>
          </cell>
          <cell r="C1658" t="str">
            <v>RIO BONITO DO IGUAÇU</v>
          </cell>
          <cell r="D1658" t="str">
            <v>412215</v>
          </cell>
          <cell r="F1658">
            <v>43370240</v>
          </cell>
          <cell r="H1658">
            <v>32177920</v>
          </cell>
        </row>
        <row r="1659">
          <cell r="A1659">
            <v>412217</v>
          </cell>
          <cell r="B1659" t="str">
            <v>PR</v>
          </cell>
          <cell r="C1659" t="str">
            <v>RIO BRANCO DO IVAÍ</v>
          </cell>
          <cell r="D1659" t="str">
            <v>412217</v>
          </cell>
          <cell r="E1659">
            <v>39443</v>
          </cell>
          <cell r="F1659">
            <v>7106319</v>
          </cell>
          <cell r="G1659">
            <v>35745</v>
          </cell>
          <cell r="H1659">
            <v>5097772</v>
          </cell>
        </row>
        <row r="1660">
          <cell r="A1660">
            <v>412240</v>
          </cell>
          <cell r="B1660" t="str">
            <v>PR</v>
          </cell>
          <cell r="C1660" t="str">
            <v>ROLÂNDIA</v>
          </cell>
          <cell r="D1660" t="str">
            <v>412240</v>
          </cell>
          <cell r="F1660">
            <v>306838</v>
          </cell>
          <cell r="H1660">
            <v>227654</v>
          </cell>
        </row>
        <row r="1661">
          <cell r="A1661">
            <v>412250</v>
          </cell>
          <cell r="B1661" t="str">
            <v>PR</v>
          </cell>
          <cell r="C1661" t="str">
            <v>RONCADOR</v>
          </cell>
          <cell r="D1661" t="str">
            <v>412250</v>
          </cell>
          <cell r="F1661">
            <v>29447396</v>
          </cell>
          <cell r="H1661">
            <v>21848068</v>
          </cell>
        </row>
        <row r="1662">
          <cell r="A1662">
            <v>412265</v>
          </cell>
          <cell r="B1662" t="str">
            <v>PR</v>
          </cell>
          <cell r="C1662" t="str">
            <v>ROSÁRIO DO IVAÍ</v>
          </cell>
          <cell r="D1662" t="str">
            <v>412265</v>
          </cell>
          <cell r="E1662">
            <v>183819</v>
          </cell>
          <cell r="F1662">
            <v>21729659</v>
          </cell>
          <cell r="G1662">
            <v>121714</v>
          </cell>
          <cell r="H1662">
            <v>14713219</v>
          </cell>
        </row>
        <row r="1663">
          <cell r="A1663">
            <v>412280</v>
          </cell>
          <cell r="B1663" t="str">
            <v>PR</v>
          </cell>
          <cell r="C1663" t="str">
            <v>SALGADO FILHO</v>
          </cell>
          <cell r="D1663" t="str">
            <v>412280</v>
          </cell>
          <cell r="E1663">
            <v>48957</v>
          </cell>
          <cell r="F1663">
            <v>7916282</v>
          </cell>
          <cell r="G1663">
            <v>32769</v>
          </cell>
          <cell r="H1663">
            <v>5405454</v>
          </cell>
        </row>
        <row r="1664">
          <cell r="A1664">
            <v>412310</v>
          </cell>
          <cell r="B1664" t="str">
            <v>PR</v>
          </cell>
          <cell r="C1664" t="str">
            <v>SANTA AMÉLIA</v>
          </cell>
          <cell r="D1664" t="str">
            <v>412310</v>
          </cell>
          <cell r="E1664">
            <v>64597</v>
          </cell>
          <cell r="F1664">
            <v>5106327</v>
          </cell>
          <cell r="G1664">
            <v>53897</v>
          </cell>
          <cell r="H1664">
            <v>3681246</v>
          </cell>
        </row>
        <row r="1665">
          <cell r="A1665">
            <v>412320</v>
          </cell>
          <cell r="B1665" t="str">
            <v>PR</v>
          </cell>
          <cell r="C1665" t="str">
            <v>SANTA CECÍLIA DO PAVÃO</v>
          </cell>
          <cell r="D1665" t="str">
            <v>412320</v>
          </cell>
          <cell r="E1665">
            <v>64283</v>
          </cell>
          <cell r="F1665">
            <v>14164459</v>
          </cell>
          <cell r="G1665">
            <v>68679</v>
          </cell>
          <cell r="H1665">
            <v>10520885</v>
          </cell>
        </row>
        <row r="1666">
          <cell r="A1666">
            <v>412380</v>
          </cell>
          <cell r="B1666" t="str">
            <v>PR</v>
          </cell>
          <cell r="C1666" t="str">
            <v>SANTA IZABEL DO OESTE</v>
          </cell>
          <cell r="D1666" t="str">
            <v>412380</v>
          </cell>
          <cell r="F1666">
            <v>2170</v>
          </cell>
          <cell r="H1666">
            <v>1610</v>
          </cell>
        </row>
        <row r="1667">
          <cell r="A1667">
            <v>412385</v>
          </cell>
          <cell r="B1667" t="str">
            <v>PR</v>
          </cell>
          <cell r="C1667" t="str">
            <v>SANTA MARIA DO OESTE</v>
          </cell>
          <cell r="D1667" t="str">
            <v>412385</v>
          </cell>
          <cell r="E1667">
            <v>91763</v>
          </cell>
          <cell r="F1667">
            <v>33645338</v>
          </cell>
          <cell r="G1667">
            <v>79617</v>
          </cell>
          <cell r="H1667">
            <v>23788503</v>
          </cell>
        </row>
        <row r="1668">
          <cell r="A1668">
            <v>412390</v>
          </cell>
          <cell r="B1668" t="str">
            <v>PR</v>
          </cell>
          <cell r="C1668" t="str">
            <v>SANTA MARIANA</v>
          </cell>
          <cell r="D1668" t="str">
            <v>412390</v>
          </cell>
          <cell r="F1668">
            <v>14120345</v>
          </cell>
          <cell r="H1668">
            <v>10476385</v>
          </cell>
        </row>
        <row r="1669">
          <cell r="A1669">
            <v>412395</v>
          </cell>
          <cell r="B1669" t="str">
            <v>PR</v>
          </cell>
          <cell r="C1669" t="str">
            <v>SANTA MÔNICA</v>
          </cell>
          <cell r="D1669" t="str">
            <v>412395</v>
          </cell>
          <cell r="E1669">
            <v>32600</v>
          </cell>
          <cell r="F1669">
            <v>13426401</v>
          </cell>
          <cell r="G1669">
            <v>11316</v>
          </cell>
          <cell r="H1669">
            <v>10658843</v>
          </cell>
        </row>
        <row r="1670">
          <cell r="A1670">
            <v>412402</v>
          </cell>
          <cell r="B1670" t="str">
            <v>PR</v>
          </cell>
          <cell r="C1670" t="str">
            <v>SANTA TEREZA DO OESTE</v>
          </cell>
          <cell r="D1670" t="str">
            <v>412402</v>
          </cell>
          <cell r="F1670">
            <v>2325</v>
          </cell>
          <cell r="H1670">
            <v>1725</v>
          </cell>
        </row>
        <row r="1671">
          <cell r="A1671">
            <v>412400</v>
          </cell>
          <cell r="B1671" t="str">
            <v>PR</v>
          </cell>
          <cell r="C1671" t="str">
            <v>SANTANA DO ITARARÉ</v>
          </cell>
          <cell r="D1671" t="str">
            <v>412400</v>
          </cell>
          <cell r="E1671">
            <v>29442</v>
          </cell>
          <cell r="F1671">
            <v>6421671</v>
          </cell>
          <cell r="G1671">
            <v>21179</v>
          </cell>
          <cell r="H1671">
            <v>5230726</v>
          </cell>
        </row>
        <row r="1672">
          <cell r="A1672">
            <v>412410</v>
          </cell>
          <cell r="B1672" t="str">
            <v>PR</v>
          </cell>
          <cell r="C1672" t="str">
            <v>SANTO ANTÔNIO DA PLATINA</v>
          </cell>
          <cell r="D1672" t="str">
            <v>412410</v>
          </cell>
          <cell r="F1672">
            <v>12400</v>
          </cell>
          <cell r="H1672">
            <v>9200</v>
          </cell>
        </row>
        <row r="1673">
          <cell r="A1673">
            <v>412470</v>
          </cell>
          <cell r="B1673" t="str">
            <v>PR</v>
          </cell>
          <cell r="C1673" t="str">
            <v>SÃO JERÔNIMO DA SERRA</v>
          </cell>
          <cell r="D1673" t="str">
            <v>412470</v>
          </cell>
          <cell r="F1673">
            <v>6554175</v>
          </cell>
          <cell r="H1673">
            <v>4862775</v>
          </cell>
        </row>
        <row r="1674">
          <cell r="A1674">
            <v>412500</v>
          </cell>
          <cell r="B1674" t="str">
            <v>PR</v>
          </cell>
          <cell r="C1674" t="str">
            <v>SÃO JOÃO DO IVAÍ</v>
          </cell>
          <cell r="D1674" t="str">
            <v>412500</v>
          </cell>
          <cell r="E1674">
            <v>91561</v>
          </cell>
          <cell r="F1674">
            <v>5148452</v>
          </cell>
          <cell r="G1674">
            <v>65138</v>
          </cell>
          <cell r="H1674">
            <v>2863161</v>
          </cell>
        </row>
        <row r="1675">
          <cell r="A1675">
            <v>412540</v>
          </cell>
          <cell r="B1675" t="str">
            <v>PR</v>
          </cell>
          <cell r="C1675" t="str">
            <v>SÃO JOSÉ DA BOA VISTA</v>
          </cell>
          <cell r="D1675" t="str">
            <v>412540</v>
          </cell>
          <cell r="E1675">
            <v>75185</v>
          </cell>
          <cell r="F1675">
            <v>735934821</v>
          </cell>
          <cell r="G1675">
            <v>52630</v>
          </cell>
          <cell r="H1675">
            <v>545626253</v>
          </cell>
        </row>
        <row r="1676">
          <cell r="A1676">
            <v>412545</v>
          </cell>
          <cell r="B1676" t="str">
            <v>PR</v>
          </cell>
          <cell r="C1676" t="str">
            <v>SÃO JOSÉ DAS PALMEIRAS</v>
          </cell>
          <cell r="D1676" t="str">
            <v>412545</v>
          </cell>
          <cell r="E1676">
            <v>132082</v>
          </cell>
          <cell r="F1676">
            <v>24619542</v>
          </cell>
          <cell r="G1676">
            <v>65979</v>
          </cell>
          <cell r="H1676">
            <v>18673960</v>
          </cell>
        </row>
        <row r="1677">
          <cell r="A1677">
            <v>412610</v>
          </cell>
          <cell r="B1677" t="str">
            <v>PR</v>
          </cell>
          <cell r="C1677" t="str">
            <v>SÃO TOMÉ</v>
          </cell>
          <cell r="D1677" t="str">
            <v>412610</v>
          </cell>
          <cell r="F1677">
            <v>1501268</v>
          </cell>
          <cell r="H1677">
            <v>1113844</v>
          </cell>
        </row>
        <row r="1678">
          <cell r="A1678">
            <v>412620</v>
          </cell>
          <cell r="B1678" t="str">
            <v>PR</v>
          </cell>
          <cell r="C1678" t="str">
            <v>SAPOPEMA</v>
          </cell>
          <cell r="D1678" t="str">
            <v>412620</v>
          </cell>
          <cell r="E1678">
            <v>60181</v>
          </cell>
          <cell r="F1678">
            <v>16047694</v>
          </cell>
          <cell r="G1678">
            <v>46030</v>
          </cell>
          <cell r="H1678">
            <v>11342515</v>
          </cell>
        </row>
        <row r="1679">
          <cell r="A1679">
            <v>412625</v>
          </cell>
          <cell r="B1679" t="str">
            <v>PR</v>
          </cell>
          <cell r="C1679" t="str">
            <v>SARANDI</v>
          </cell>
          <cell r="D1679" t="str">
            <v>412625</v>
          </cell>
          <cell r="E1679">
            <v>372206</v>
          </cell>
          <cell r="F1679">
            <v>169257730</v>
          </cell>
          <cell r="G1679">
            <v>304697</v>
          </cell>
          <cell r="H1679">
            <v>121255259</v>
          </cell>
        </row>
        <row r="1680">
          <cell r="A1680">
            <v>412650</v>
          </cell>
          <cell r="B1680" t="str">
            <v>PR</v>
          </cell>
          <cell r="C1680" t="str">
            <v>SERTANÓPOLIS</v>
          </cell>
          <cell r="D1680" t="str">
            <v>412650</v>
          </cell>
          <cell r="F1680">
            <v>24806169</v>
          </cell>
          <cell r="H1680">
            <v>18404577</v>
          </cell>
        </row>
        <row r="1681">
          <cell r="A1681">
            <v>412667</v>
          </cell>
          <cell r="B1681" t="str">
            <v>PR</v>
          </cell>
          <cell r="C1681" t="str">
            <v>TAMARANA</v>
          </cell>
          <cell r="D1681" t="str">
            <v>412667</v>
          </cell>
          <cell r="E1681">
            <v>258201</v>
          </cell>
          <cell r="F1681">
            <v>50814173</v>
          </cell>
          <cell r="G1681">
            <v>173487</v>
          </cell>
          <cell r="H1681">
            <v>38693359</v>
          </cell>
        </row>
        <row r="1682">
          <cell r="A1682">
            <v>412670</v>
          </cell>
          <cell r="B1682" t="str">
            <v>PR</v>
          </cell>
          <cell r="C1682" t="str">
            <v>TAMBOARA</v>
          </cell>
          <cell r="D1682" t="str">
            <v>412670</v>
          </cell>
          <cell r="F1682">
            <v>4589264</v>
          </cell>
          <cell r="G1682">
            <v>2230</v>
          </cell>
          <cell r="H1682">
            <v>3456205</v>
          </cell>
        </row>
        <row r="1683">
          <cell r="A1683">
            <v>412680</v>
          </cell>
          <cell r="B1683" t="str">
            <v>PR</v>
          </cell>
          <cell r="C1683" t="str">
            <v>TAPEJARA</v>
          </cell>
          <cell r="D1683" t="str">
            <v>412680</v>
          </cell>
          <cell r="F1683">
            <v>1877639</v>
          </cell>
          <cell r="H1683">
            <v>1393087</v>
          </cell>
        </row>
        <row r="1684">
          <cell r="A1684">
            <v>412720</v>
          </cell>
          <cell r="B1684" t="str">
            <v>PR</v>
          </cell>
          <cell r="C1684" t="str">
            <v>TERRA BOA</v>
          </cell>
          <cell r="D1684" t="str">
            <v>412720</v>
          </cell>
          <cell r="F1684">
            <v>5845360</v>
          </cell>
          <cell r="H1684">
            <v>4336880</v>
          </cell>
        </row>
        <row r="1685">
          <cell r="A1685">
            <v>412750</v>
          </cell>
          <cell r="B1685" t="str">
            <v>PR</v>
          </cell>
          <cell r="C1685" t="str">
            <v>TIBAGI</v>
          </cell>
          <cell r="D1685" t="str">
            <v>412750</v>
          </cell>
          <cell r="F1685">
            <v>1457</v>
          </cell>
          <cell r="H1685">
            <v>1081</v>
          </cell>
        </row>
        <row r="1686">
          <cell r="A1686">
            <v>412788</v>
          </cell>
          <cell r="B1686" t="str">
            <v>PR</v>
          </cell>
          <cell r="C1686" t="str">
            <v>TUNAS DO PARANÁ</v>
          </cell>
          <cell r="D1686" t="str">
            <v>412788</v>
          </cell>
          <cell r="F1686">
            <v>3248242</v>
          </cell>
          <cell r="H1686">
            <v>2409986</v>
          </cell>
        </row>
        <row r="1687">
          <cell r="A1687">
            <v>412790</v>
          </cell>
          <cell r="B1687" t="str">
            <v>PR</v>
          </cell>
          <cell r="C1687" t="str">
            <v>TUNEIRAS DO OESTE</v>
          </cell>
          <cell r="D1687" t="str">
            <v>412790</v>
          </cell>
          <cell r="F1687">
            <v>0</v>
          </cell>
          <cell r="H1687">
            <v>0</v>
          </cell>
        </row>
        <row r="1688">
          <cell r="A1688">
            <v>412796</v>
          </cell>
          <cell r="B1688" t="str">
            <v>PR</v>
          </cell>
          <cell r="C1688" t="str">
            <v>TURVO</v>
          </cell>
          <cell r="D1688" t="str">
            <v>412796</v>
          </cell>
          <cell r="F1688">
            <v>36222539</v>
          </cell>
          <cell r="H1688">
            <v>26874787</v>
          </cell>
        </row>
        <row r="1689">
          <cell r="A1689">
            <v>412820</v>
          </cell>
          <cell r="B1689" t="str">
            <v>PR</v>
          </cell>
          <cell r="C1689" t="str">
            <v>UNIÃO DA VITÓRIA</v>
          </cell>
          <cell r="D1689" t="str">
            <v>412820</v>
          </cell>
          <cell r="F1689">
            <v>127273321</v>
          </cell>
          <cell r="H1689">
            <v>94428593</v>
          </cell>
        </row>
        <row r="1690">
          <cell r="A1690">
            <v>412830</v>
          </cell>
          <cell r="B1690" t="str">
            <v>PR</v>
          </cell>
          <cell r="C1690" t="str">
            <v>UNIFLOR</v>
          </cell>
          <cell r="D1690" t="str">
            <v>412830</v>
          </cell>
          <cell r="F1690">
            <v>129983</v>
          </cell>
          <cell r="H1690">
            <v>96439</v>
          </cell>
        </row>
        <row r="1691">
          <cell r="A1691">
            <v>412840</v>
          </cell>
          <cell r="B1691" t="str">
            <v>PR</v>
          </cell>
          <cell r="C1691" t="str">
            <v>URAÍ</v>
          </cell>
          <cell r="D1691" t="str">
            <v>412840</v>
          </cell>
          <cell r="F1691">
            <v>9230219</v>
          </cell>
          <cell r="H1691">
            <v>6848227</v>
          </cell>
        </row>
        <row r="1692">
          <cell r="A1692">
            <v>412853</v>
          </cell>
          <cell r="B1692" t="str">
            <v>PR</v>
          </cell>
          <cell r="C1692" t="str">
            <v>VENTANIA</v>
          </cell>
          <cell r="D1692" t="str">
            <v>412853</v>
          </cell>
          <cell r="F1692">
            <v>32711262</v>
          </cell>
          <cell r="H1692">
            <v>24269646</v>
          </cell>
        </row>
        <row r="1693">
          <cell r="A1693">
            <v>412855</v>
          </cell>
          <cell r="B1693" t="str">
            <v>PR</v>
          </cell>
          <cell r="C1693" t="str">
            <v>VERA CRUZ DO OESTE</v>
          </cell>
          <cell r="D1693" t="str">
            <v>412855</v>
          </cell>
          <cell r="E1693">
            <v>1129</v>
          </cell>
          <cell r="F1693">
            <v>9715681</v>
          </cell>
          <cell r="G1693">
            <v>397</v>
          </cell>
          <cell r="H1693">
            <v>7286733</v>
          </cell>
        </row>
        <row r="1694">
          <cell r="A1694">
            <v>412865</v>
          </cell>
          <cell r="B1694" t="str">
            <v>PR</v>
          </cell>
          <cell r="C1694" t="str">
            <v>VIRMOND</v>
          </cell>
          <cell r="D1694" t="str">
            <v>412865</v>
          </cell>
          <cell r="F1694">
            <v>12820670</v>
          </cell>
          <cell r="H1694">
            <v>9512110</v>
          </cell>
        </row>
        <row r="1695">
          <cell r="A1695">
            <v>412850</v>
          </cell>
          <cell r="B1695" t="str">
            <v>PR</v>
          </cell>
          <cell r="C1695" t="str">
            <v>WENCESLAU BRAZ</v>
          </cell>
          <cell r="D1695" t="str">
            <v>412850</v>
          </cell>
          <cell r="E1695">
            <v>53116</v>
          </cell>
          <cell r="F1695">
            <v>5377713</v>
          </cell>
          <cell r="G1695">
            <v>33495</v>
          </cell>
          <cell r="H1695">
            <v>3888930</v>
          </cell>
        </row>
        <row r="1696">
          <cell r="A1696">
            <v>412880</v>
          </cell>
          <cell r="B1696" t="str">
            <v>PR</v>
          </cell>
          <cell r="C1696" t="str">
            <v>XAMBRÊ</v>
          </cell>
          <cell r="D1696" t="str">
            <v>412880</v>
          </cell>
          <cell r="E1696">
            <v>79030</v>
          </cell>
          <cell r="F1696">
            <v>11715370</v>
          </cell>
          <cell r="G1696">
            <v>62944</v>
          </cell>
          <cell r="H1696">
            <v>8458349</v>
          </cell>
        </row>
        <row r="1697">
          <cell r="A1697">
            <v>260005</v>
          </cell>
          <cell r="B1697" t="str">
            <v>PE</v>
          </cell>
          <cell r="C1697" t="str">
            <v>ABREU E LIMA</v>
          </cell>
          <cell r="D1697" t="str">
            <v>260005</v>
          </cell>
          <cell r="E1697">
            <v>263305</v>
          </cell>
          <cell r="F1697">
            <v>294368520</v>
          </cell>
          <cell r="G1697">
            <v>132484</v>
          </cell>
          <cell r="H1697">
            <v>223260911</v>
          </cell>
        </row>
        <row r="1698">
          <cell r="A1698">
            <v>260010</v>
          </cell>
          <cell r="B1698" t="str">
            <v>PE</v>
          </cell>
          <cell r="C1698" t="str">
            <v>AFOGADOS DA INGAZEIRA</v>
          </cell>
          <cell r="D1698" t="str">
            <v>260010</v>
          </cell>
          <cell r="E1698">
            <v>323631</v>
          </cell>
          <cell r="F1698">
            <v>68345794</v>
          </cell>
          <cell r="G1698">
            <v>208950</v>
          </cell>
          <cell r="H1698">
            <v>50724456</v>
          </cell>
        </row>
        <row r="1699">
          <cell r="A1699">
            <v>260020</v>
          </cell>
          <cell r="B1699" t="str">
            <v>PE</v>
          </cell>
          <cell r="C1699" t="str">
            <v>AFRÂNIO</v>
          </cell>
          <cell r="D1699" t="str">
            <v>260020</v>
          </cell>
          <cell r="F1699">
            <v>203949</v>
          </cell>
          <cell r="H1699">
            <v>151317</v>
          </cell>
        </row>
        <row r="1700">
          <cell r="A1700">
            <v>260030</v>
          </cell>
          <cell r="B1700" t="str">
            <v>PE</v>
          </cell>
          <cell r="C1700" t="str">
            <v>AGRESTINA</v>
          </cell>
          <cell r="D1700" t="str">
            <v>260030</v>
          </cell>
          <cell r="E1700">
            <v>3479</v>
          </cell>
          <cell r="F1700">
            <v>350660743</v>
          </cell>
          <cell r="G1700">
            <v>274</v>
          </cell>
          <cell r="H1700">
            <v>250430001</v>
          </cell>
        </row>
        <row r="1701">
          <cell r="A1701">
            <v>260040</v>
          </cell>
          <cell r="B1701" t="str">
            <v>PE</v>
          </cell>
          <cell r="C1701" t="str">
            <v>ÁGUA PRETA</v>
          </cell>
          <cell r="D1701" t="str">
            <v>260040</v>
          </cell>
          <cell r="F1701">
            <v>101680</v>
          </cell>
          <cell r="H1701">
            <v>75440</v>
          </cell>
        </row>
        <row r="1702">
          <cell r="A1702">
            <v>260050</v>
          </cell>
          <cell r="B1702" t="str">
            <v>PE</v>
          </cell>
          <cell r="C1702" t="str">
            <v>ÁGUAS BELAS</v>
          </cell>
          <cell r="D1702" t="str">
            <v>260050</v>
          </cell>
          <cell r="E1702">
            <v>67150</v>
          </cell>
          <cell r="F1702">
            <v>56566876</v>
          </cell>
          <cell r="G1702">
            <v>67700</v>
          </cell>
          <cell r="H1702">
            <v>40715087</v>
          </cell>
        </row>
        <row r="1703">
          <cell r="A1703">
            <v>260060</v>
          </cell>
          <cell r="B1703" t="str">
            <v>PE</v>
          </cell>
          <cell r="C1703" t="str">
            <v>ALAGOINHA</v>
          </cell>
          <cell r="D1703" t="str">
            <v>260060</v>
          </cell>
          <cell r="E1703">
            <v>17462</v>
          </cell>
          <cell r="F1703">
            <v>17091981</v>
          </cell>
          <cell r="G1703">
            <v>8625</v>
          </cell>
          <cell r="H1703">
            <v>13468673</v>
          </cell>
        </row>
        <row r="1704">
          <cell r="A1704">
            <v>260070</v>
          </cell>
          <cell r="B1704" t="str">
            <v>PE</v>
          </cell>
          <cell r="C1704" t="str">
            <v>ALIANÇA</v>
          </cell>
          <cell r="D1704" t="str">
            <v>260070</v>
          </cell>
          <cell r="E1704">
            <v>98681</v>
          </cell>
          <cell r="F1704">
            <v>8906024</v>
          </cell>
          <cell r="G1704">
            <v>55909</v>
          </cell>
          <cell r="H1704">
            <v>7899234</v>
          </cell>
        </row>
        <row r="1705">
          <cell r="A1705">
            <v>260080</v>
          </cell>
          <cell r="B1705" t="str">
            <v>PE</v>
          </cell>
          <cell r="C1705" t="str">
            <v>ALTINHO</v>
          </cell>
          <cell r="D1705" t="str">
            <v>260080</v>
          </cell>
          <cell r="E1705">
            <v>943</v>
          </cell>
          <cell r="F1705">
            <v>10422422</v>
          </cell>
          <cell r="G1705">
            <v>36</v>
          </cell>
          <cell r="H1705">
            <v>9893855</v>
          </cell>
        </row>
        <row r="1706">
          <cell r="A1706">
            <v>260090</v>
          </cell>
          <cell r="B1706" t="str">
            <v>PE</v>
          </cell>
          <cell r="C1706" t="str">
            <v>AMARAJI</v>
          </cell>
          <cell r="D1706" t="str">
            <v>260090</v>
          </cell>
          <cell r="F1706">
            <v>5696925</v>
          </cell>
          <cell r="H1706">
            <v>1781096</v>
          </cell>
        </row>
        <row r="1707">
          <cell r="A1707">
            <v>260100</v>
          </cell>
          <cell r="B1707" t="str">
            <v>PE</v>
          </cell>
          <cell r="C1707" t="str">
            <v>ANGELIM</v>
          </cell>
          <cell r="D1707" t="str">
            <v>260100</v>
          </cell>
          <cell r="E1707">
            <v>1493</v>
          </cell>
          <cell r="F1707">
            <v>1106651</v>
          </cell>
          <cell r="G1707">
            <v>1496</v>
          </cell>
          <cell r="H1707">
            <v>739591</v>
          </cell>
        </row>
        <row r="1708">
          <cell r="A1708">
            <v>260105</v>
          </cell>
          <cell r="B1708" t="str">
            <v>PE</v>
          </cell>
          <cell r="C1708" t="str">
            <v>ARAÇOIABA</v>
          </cell>
          <cell r="D1708" t="str">
            <v>260105</v>
          </cell>
          <cell r="F1708">
            <v>9422098</v>
          </cell>
          <cell r="H1708">
            <v>7407379</v>
          </cell>
        </row>
        <row r="1709">
          <cell r="A1709">
            <v>260110</v>
          </cell>
          <cell r="B1709" t="str">
            <v>PE</v>
          </cell>
          <cell r="C1709" t="str">
            <v>ARARIPINA</v>
          </cell>
          <cell r="D1709" t="str">
            <v>260110</v>
          </cell>
          <cell r="E1709">
            <v>283162</v>
          </cell>
          <cell r="F1709">
            <v>104631241</v>
          </cell>
          <cell r="G1709">
            <v>196472</v>
          </cell>
          <cell r="H1709">
            <v>77120544</v>
          </cell>
        </row>
        <row r="1710">
          <cell r="A1710">
            <v>260120</v>
          </cell>
          <cell r="B1710" t="str">
            <v>PE</v>
          </cell>
          <cell r="C1710" t="str">
            <v>ARCOVERDE</v>
          </cell>
          <cell r="D1710" t="str">
            <v>260120</v>
          </cell>
          <cell r="E1710">
            <v>349219</v>
          </cell>
          <cell r="F1710">
            <v>68268615</v>
          </cell>
          <cell r="G1710">
            <v>259598</v>
          </cell>
          <cell r="H1710">
            <v>60993032</v>
          </cell>
        </row>
        <row r="1711">
          <cell r="A1711">
            <v>260130</v>
          </cell>
          <cell r="B1711" t="str">
            <v>PE</v>
          </cell>
          <cell r="C1711" t="str">
            <v>BARRA DE GUABIRABA</v>
          </cell>
          <cell r="D1711" t="str">
            <v>260130</v>
          </cell>
          <cell r="E1711">
            <v>2070</v>
          </cell>
          <cell r="F1711">
            <v>1792996</v>
          </cell>
          <cell r="G1711">
            <v>2377</v>
          </cell>
          <cell r="H1711">
            <v>1382445</v>
          </cell>
        </row>
        <row r="1712">
          <cell r="A1712">
            <v>260140</v>
          </cell>
          <cell r="B1712" t="str">
            <v>PE</v>
          </cell>
          <cell r="C1712" t="str">
            <v>BARREIROS</v>
          </cell>
          <cell r="D1712" t="str">
            <v>260140</v>
          </cell>
          <cell r="F1712">
            <v>185070</v>
          </cell>
          <cell r="H1712">
            <v>137310</v>
          </cell>
        </row>
        <row r="1713">
          <cell r="A1713">
            <v>260150</v>
          </cell>
          <cell r="B1713" t="str">
            <v>PE</v>
          </cell>
          <cell r="C1713" t="str">
            <v>BELÉM DE MARIA</v>
          </cell>
          <cell r="D1713" t="str">
            <v>260150</v>
          </cell>
          <cell r="E1713">
            <v>13939</v>
          </cell>
          <cell r="F1713">
            <v>10584645</v>
          </cell>
          <cell r="G1713">
            <v>8973</v>
          </cell>
          <cell r="H1713">
            <v>14020676</v>
          </cell>
        </row>
        <row r="1714">
          <cell r="A1714">
            <v>260160</v>
          </cell>
          <cell r="B1714" t="str">
            <v>PE</v>
          </cell>
          <cell r="C1714" t="str">
            <v>BELÉM DO SÃO FRANCISCO</v>
          </cell>
          <cell r="D1714" t="str">
            <v>260160</v>
          </cell>
          <cell r="E1714">
            <v>10799</v>
          </cell>
          <cell r="F1714">
            <v>23589611</v>
          </cell>
          <cell r="G1714">
            <v>6082</v>
          </cell>
          <cell r="H1714">
            <v>15034522</v>
          </cell>
        </row>
        <row r="1715">
          <cell r="A1715">
            <v>260170</v>
          </cell>
          <cell r="B1715" t="str">
            <v>PE</v>
          </cell>
          <cell r="C1715" t="str">
            <v>BELO JARDIM</v>
          </cell>
          <cell r="D1715" t="str">
            <v>260170</v>
          </cell>
          <cell r="E1715">
            <v>502</v>
          </cell>
          <cell r="F1715">
            <v>185054795</v>
          </cell>
          <cell r="H1715">
            <v>136866917</v>
          </cell>
        </row>
        <row r="1716">
          <cell r="A1716">
            <v>260180</v>
          </cell>
          <cell r="B1716" t="str">
            <v>PE</v>
          </cell>
          <cell r="C1716" t="str">
            <v>BETÂNIA</v>
          </cell>
          <cell r="D1716" t="str">
            <v>260180</v>
          </cell>
          <cell r="E1716">
            <v>6995</v>
          </cell>
          <cell r="F1716">
            <v>16510723</v>
          </cell>
          <cell r="G1716">
            <v>10563</v>
          </cell>
          <cell r="H1716">
            <v>12960885</v>
          </cell>
        </row>
        <row r="1717">
          <cell r="A1717">
            <v>260190</v>
          </cell>
          <cell r="B1717" t="str">
            <v>PE</v>
          </cell>
          <cell r="C1717" t="str">
            <v>BEZERROS</v>
          </cell>
          <cell r="D1717" t="str">
            <v>260190</v>
          </cell>
          <cell r="F1717">
            <v>33622538</v>
          </cell>
          <cell r="H1717">
            <v>5206024</v>
          </cell>
        </row>
        <row r="1718">
          <cell r="A1718">
            <v>260200</v>
          </cell>
          <cell r="B1718" t="str">
            <v>PE</v>
          </cell>
          <cell r="C1718" t="str">
            <v>BODOCÓ</v>
          </cell>
          <cell r="D1718" t="str">
            <v>260200</v>
          </cell>
          <cell r="E1718">
            <v>53909</v>
          </cell>
          <cell r="F1718">
            <v>78466804</v>
          </cell>
          <cell r="G1718">
            <v>42423</v>
          </cell>
          <cell r="H1718">
            <v>65361493</v>
          </cell>
        </row>
        <row r="1719">
          <cell r="A1719">
            <v>260210</v>
          </cell>
          <cell r="B1719" t="str">
            <v>PE</v>
          </cell>
          <cell r="C1719" t="str">
            <v>BOM CONSELHO</v>
          </cell>
          <cell r="D1719" t="str">
            <v>260210</v>
          </cell>
          <cell r="F1719">
            <v>29292954</v>
          </cell>
          <cell r="H1719">
            <v>21733482</v>
          </cell>
        </row>
        <row r="1720">
          <cell r="A1720">
            <v>260220</v>
          </cell>
          <cell r="B1720" t="str">
            <v>PE</v>
          </cell>
          <cell r="C1720" t="str">
            <v>BOM JARDIM</v>
          </cell>
          <cell r="D1720" t="str">
            <v>260220</v>
          </cell>
          <cell r="E1720">
            <v>13854</v>
          </cell>
          <cell r="F1720">
            <v>164429331</v>
          </cell>
          <cell r="G1720">
            <v>14261</v>
          </cell>
          <cell r="H1720">
            <v>120655080</v>
          </cell>
        </row>
        <row r="1721">
          <cell r="A1721">
            <v>260230</v>
          </cell>
          <cell r="B1721" t="str">
            <v>PE</v>
          </cell>
          <cell r="C1721" t="str">
            <v>BONITO</v>
          </cell>
          <cell r="D1721" t="str">
            <v>260230</v>
          </cell>
          <cell r="E1721">
            <v>66770</v>
          </cell>
          <cell r="F1721">
            <v>46185894</v>
          </cell>
          <cell r="G1721">
            <v>46772</v>
          </cell>
          <cell r="H1721">
            <v>35729795</v>
          </cell>
        </row>
        <row r="1722">
          <cell r="A1722">
            <v>260240</v>
          </cell>
          <cell r="B1722" t="str">
            <v>PE</v>
          </cell>
          <cell r="C1722" t="str">
            <v>BREJÃO</v>
          </cell>
          <cell r="D1722" t="str">
            <v>260240</v>
          </cell>
          <cell r="E1722">
            <v>2558</v>
          </cell>
          <cell r="F1722">
            <v>9504437</v>
          </cell>
          <cell r="G1722">
            <v>3714</v>
          </cell>
          <cell r="H1722">
            <v>8892194</v>
          </cell>
        </row>
        <row r="1723">
          <cell r="A1723">
            <v>260250</v>
          </cell>
          <cell r="B1723" t="str">
            <v>PE</v>
          </cell>
          <cell r="C1723" t="str">
            <v>BREJINHO</v>
          </cell>
          <cell r="D1723" t="str">
            <v>260250</v>
          </cell>
          <cell r="E1723">
            <v>35260</v>
          </cell>
          <cell r="F1723">
            <v>7828593</v>
          </cell>
          <cell r="G1723">
            <v>23986</v>
          </cell>
          <cell r="H1723">
            <v>5586090</v>
          </cell>
        </row>
        <row r="1724">
          <cell r="A1724">
            <v>260260</v>
          </cell>
          <cell r="B1724" t="str">
            <v>PE</v>
          </cell>
          <cell r="C1724" t="str">
            <v>BREJO DA MADRE DE DEUS</v>
          </cell>
          <cell r="D1724" t="str">
            <v>260260</v>
          </cell>
          <cell r="E1724">
            <v>15380</v>
          </cell>
          <cell r="F1724">
            <v>4665927</v>
          </cell>
          <cell r="G1724">
            <v>6017</v>
          </cell>
          <cell r="H1724">
            <v>3283055</v>
          </cell>
        </row>
        <row r="1725">
          <cell r="A1725">
            <v>260270</v>
          </cell>
          <cell r="B1725" t="str">
            <v>PE</v>
          </cell>
          <cell r="C1725" t="str">
            <v>BUENOS AIRES</v>
          </cell>
          <cell r="D1725" t="str">
            <v>260270</v>
          </cell>
          <cell r="F1725">
            <v>204445</v>
          </cell>
          <cell r="H1725">
            <v>151685</v>
          </cell>
        </row>
        <row r="1726">
          <cell r="A1726">
            <v>260280</v>
          </cell>
          <cell r="B1726" t="str">
            <v>PE</v>
          </cell>
          <cell r="C1726" t="str">
            <v>BUÍQUE</v>
          </cell>
          <cell r="D1726" t="str">
            <v>260280</v>
          </cell>
          <cell r="E1726">
            <v>32796</v>
          </cell>
          <cell r="F1726">
            <v>15237245</v>
          </cell>
          <cell r="G1726">
            <v>56490</v>
          </cell>
          <cell r="H1726">
            <v>14476653</v>
          </cell>
        </row>
        <row r="1727">
          <cell r="A1727">
            <v>260290</v>
          </cell>
          <cell r="B1727" t="str">
            <v>PE</v>
          </cell>
          <cell r="C1727" t="str">
            <v>CABO DE SANTO AGOSTINHO</v>
          </cell>
          <cell r="D1727" t="str">
            <v>260290</v>
          </cell>
          <cell r="F1727">
            <v>455442266</v>
          </cell>
          <cell r="H1727">
            <v>365586224</v>
          </cell>
        </row>
        <row r="1728">
          <cell r="A1728">
            <v>260300</v>
          </cell>
          <cell r="B1728" t="str">
            <v>PE</v>
          </cell>
          <cell r="C1728" t="str">
            <v>CABROBÓ</v>
          </cell>
          <cell r="D1728" t="str">
            <v>260300</v>
          </cell>
          <cell r="E1728">
            <v>41665</v>
          </cell>
          <cell r="F1728">
            <v>34333131</v>
          </cell>
          <cell r="G1728">
            <v>29657</v>
          </cell>
          <cell r="H1728">
            <v>27302580</v>
          </cell>
        </row>
        <row r="1729">
          <cell r="A1729">
            <v>260310</v>
          </cell>
          <cell r="B1729" t="str">
            <v>PE</v>
          </cell>
          <cell r="C1729" t="str">
            <v>CACHOEIRINHA</v>
          </cell>
          <cell r="D1729" t="str">
            <v>260310</v>
          </cell>
          <cell r="E1729">
            <v>2597</v>
          </cell>
          <cell r="F1729">
            <v>1621217</v>
          </cell>
          <cell r="G1729">
            <v>1103</v>
          </cell>
          <cell r="H1729">
            <v>1329236</v>
          </cell>
        </row>
        <row r="1730">
          <cell r="A1730">
            <v>260320</v>
          </cell>
          <cell r="B1730" t="str">
            <v>PE</v>
          </cell>
          <cell r="C1730" t="str">
            <v>CAETÉS</v>
          </cell>
          <cell r="D1730" t="str">
            <v>260320</v>
          </cell>
          <cell r="E1730">
            <v>110</v>
          </cell>
          <cell r="F1730">
            <v>36483700</v>
          </cell>
          <cell r="G1730">
            <v>9338</v>
          </cell>
          <cell r="H1730">
            <v>28291009</v>
          </cell>
        </row>
        <row r="1731">
          <cell r="A1731">
            <v>260330</v>
          </cell>
          <cell r="B1731" t="str">
            <v>PE</v>
          </cell>
          <cell r="C1731" t="str">
            <v>CALÇADO</v>
          </cell>
          <cell r="D1731" t="str">
            <v>260330</v>
          </cell>
          <cell r="E1731">
            <v>22</v>
          </cell>
          <cell r="F1731">
            <v>510667</v>
          </cell>
          <cell r="G1731">
            <v>30</v>
          </cell>
          <cell r="H1731">
            <v>478349</v>
          </cell>
        </row>
        <row r="1732">
          <cell r="A1732">
            <v>260340</v>
          </cell>
          <cell r="B1732" t="str">
            <v>PE</v>
          </cell>
          <cell r="C1732" t="str">
            <v>CALUMBI</v>
          </cell>
          <cell r="D1732" t="str">
            <v>260340</v>
          </cell>
          <cell r="E1732">
            <v>45690</v>
          </cell>
          <cell r="F1732">
            <v>10507672</v>
          </cell>
          <cell r="G1732">
            <v>24475</v>
          </cell>
          <cell r="H1732">
            <v>7054858</v>
          </cell>
        </row>
        <row r="1733">
          <cell r="A1733">
            <v>260345</v>
          </cell>
          <cell r="B1733" t="str">
            <v>PE</v>
          </cell>
          <cell r="C1733" t="str">
            <v>CAMARAGIBE</v>
          </cell>
          <cell r="D1733" t="str">
            <v>260345</v>
          </cell>
          <cell r="E1733">
            <v>9801</v>
          </cell>
          <cell r="F1733">
            <v>664163709</v>
          </cell>
          <cell r="G1733">
            <v>7047</v>
          </cell>
          <cell r="H1733">
            <v>494030723</v>
          </cell>
        </row>
        <row r="1734">
          <cell r="A1734">
            <v>260350</v>
          </cell>
          <cell r="B1734" t="str">
            <v>PE</v>
          </cell>
          <cell r="C1734" t="str">
            <v>CAMOCIM DE SÃO FÉLIX</v>
          </cell>
          <cell r="D1734" t="str">
            <v>260350</v>
          </cell>
          <cell r="E1734">
            <v>19036</v>
          </cell>
          <cell r="F1734">
            <v>5314385</v>
          </cell>
          <cell r="G1734">
            <v>7001</v>
          </cell>
          <cell r="H1734">
            <v>3890937</v>
          </cell>
        </row>
        <row r="1735">
          <cell r="A1735">
            <v>260360</v>
          </cell>
          <cell r="B1735" t="str">
            <v>PE</v>
          </cell>
          <cell r="C1735" t="str">
            <v>CAMUTANGA</v>
          </cell>
          <cell r="D1735" t="str">
            <v>260360</v>
          </cell>
          <cell r="E1735">
            <v>3155</v>
          </cell>
          <cell r="F1735">
            <v>1899896</v>
          </cell>
          <cell r="G1735">
            <v>1015</v>
          </cell>
          <cell r="H1735">
            <v>1362501</v>
          </cell>
        </row>
        <row r="1736">
          <cell r="A1736">
            <v>260370</v>
          </cell>
          <cell r="B1736" t="str">
            <v>PE</v>
          </cell>
          <cell r="C1736" t="str">
            <v>CANHOTINHO</v>
          </cell>
          <cell r="D1736" t="str">
            <v>260370</v>
          </cell>
          <cell r="E1736">
            <v>51141</v>
          </cell>
          <cell r="F1736">
            <v>8745386</v>
          </cell>
          <cell r="G1736">
            <v>43297</v>
          </cell>
          <cell r="H1736">
            <v>10205258</v>
          </cell>
        </row>
        <row r="1737">
          <cell r="A1737">
            <v>260380</v>
          </cell>
          <cell r="B1737" t="str">
            <v>PE</v>
          </cell>
          <cell r="C1737" t="str">
            <v>CAPOEIRAS</v>
          </cell>
          <cell r="D1737" t="str">
            <v>260380</v>
          </cell>
          <cell r="E1737">
            <v>9043</v>
          </cell>
          <cell r="F1737">
            <v>48245621</v>
          </cell>
          <cell r="G1737">
            <v>11801</v>
          </cell>
          <cell r="H1737">
            <v>36827388</v>
          </cell>
        </row>
        <row r="1738">
          <cell r="A1738">
            <v>260390</v>
          </cell>
          <cell r="B1738" t="str">
            <v>PE</v>
          </cell>
          <cell r="C1738" t="str">
            <v>CARNAÍBA</v>
          </cell>
          <cell r="D1738" t="str">
            <v>260390</v>
          </cell>
          <cell r="E1738">
            <v>35786</v>
          </cell>
          <cell r="F1738">
            <v>39980532</v>
          </cell>
          <cell r="G1738">
            <v>43182</v>
          </cell>
          <cell r="H1738">
            <v>30292637</v>
          </cell>
        </row>
        <row r="1739">
          <cell r="A1739">
            <v>260392</v>
          </cell>
          <cell r="B1739" t="str">
            <v>PE</v>
          </cell>
          <cell r="C1739" t="str">
            <v>CARNAUBEIRA DA PENHA</v>
          </cell>
          <cell r="D1739" t="str">
            <v>260392</v>
          </cell>
          <cell r="E1739">
            <v>944</v>
          </cell>
          <cell r="F1739">
            <v>3001458</v>
          </cell>
          <cell r="G1739">
            <v>1067</v>
          </cell>
          <cell r="H1739">
            <v>2450548</v>
          </cell>
        </row>
        <row r="1740">
          <cell r="A1740">
            <v>260400</v>
          </cell>
          <cell r="B1740" t="str">
            <v>PE</v>
          </cell>
          <cell r="C1740" t="str">
            <v>CARPINA</v>
          </cell>
          <cell r="D1740" t="str">
            <v>260400</v>
          </cell>
          <cell r="E1740">
            <v>94981</v>
          </cell>
          <cell r="F1740">
            <v>19994320</v>
          </cell>
          <cell r="G1740">
            <v>70743</v>
          </cell>
          <cell r="H1740">
            <v>15821921</v>
          </cell>
        </row>
        <row r="1741">
          <cell r="A1741">
            <v>260410</v>
          </cell>
          <cell r="B1741" t="str">
            <v>PE</v>
          </cell>
          <cell r="C1741" t="str">
            <v>CARUARU</v>
          </cell>
          <cell r="D1741" t="str">
            <v>260410</v>
          </cell>
          <cell r="E1741">
            <v>1869595</v>
          </cell>
          <cell r="F1741">
            <v>254323711</v>
          </cell>
          <cell r="G1741">
            <v>1095339</v>
          </cell>
          <cell r="H1741">
            <v>189876144</v>
          </cell>
        </row>
        <row r="1742">
          <cell r="A1742">
            <v>260415</v>
          </cell>
          <cell r="B1742" t="str">
            <v>PE</v>
          </cell>
          <cell r="C1742" t="str">
            <v>CASINHAS</v>
          </cell>
          <cell r="D1742" t="str">
            <v>260415</v>
          </cell>
          <cell r="E1742">
            <v>25570</v>
          </cell>
          <cell r="F1742">
            <v>16646706</v>
          </cell>
          <cell r="G1742">
            <v>15715</v>
          </cell>
          <cell r="H1742">
            <v>10945582</v>
          </cell>
        </row>
        <row r="1743">
          <cell r="A1743">
            <v>260420</v>
          </cell>
          <cell r="B1743" t="str">
            <v>PE</v>
          </cell>
          <cell r="C1743" t="str">
            <v>CATENDE</v>
          </cell>
          <cell r="D1743" t="str">
            <v>260420</v>
          </cell>
          <cell r="E1743">
            <v>51319</v>
          </cell>
          <cell r="F1743">
            <v>66842580</v>
          </cell>
          <cell r="G1743">
            <v>30560</v>
          </cell>
          <cell r="H1743">
            <v>50256338</v>
          </cell>
        </row>
        <row r="1744">
          <cell r="A1744">
            <v>260430</v>
          </cell>
          <cell r="B1744" t="str">
            <v>PE</v>
          </cell>
          <cell r="C1744" t="str">
            <v>CEDRO</v>
          </cell>
          <cell r="D1744" t="str">
            <v>260430</v>
          </cell>
          <cell r="E1744">
            <v>25348</v>
          </cell>
          <cell r="F1744">
            <v>13403191</v>
          </cell>
          <cell r="G1744">
            <v>10683</v>
          </cell>
          <cell r="H1744">
            <v>10146977</v>
          </cell>
        </row>
        <row r="1745">
          <cell r="A1745">
            <v>260450</v>
          </cell>
          <cell r="B1745" t="str">
            <v>PE</v>
          </cell>
          <cell r="C1745" t="str">
            <v>CHÃ GRANDE</v>
          </cell>
          <cell r="D1745" t="str">
            <v>260450</v>
          </cell>
          <cell r="E1745">
            <v>854</v>
          </cell>
          <cell r="F1745">
            <v>28432961</v>
          </cell>
          <cell r="G1745">
            <v>3968</v>
          </cell>
          <cell r="H1745">
            <v>21029846</v>
          </cell>
        </row>
        <row r="1746">
          <cell r="A1746">
            <v>260460</v>
          </cell>
          <cell r="B1746" t="str">
            <v>PE</v>
          </cell>
          <cell r="C1746" t="str">
            <v>CONDADO</v>
          </cell>
          <cell r="D1746" t="str">
            <v>260460</v>
          </cell>
          <cell r="E1746">
            <v>28732</v>
          </cell>
          <cell r="F1746">
            <v>21346541</v>
          </cell>
          <cell r="G1746">
            <v>21954</v>
          </cell>
          <cell r="H1746">
            <v>15026438</v>
          </cell>
        </row>
        <row r="1747">
          <cell r="A1747">
            <v>260470</v>
          </cell>
          <cell r="B1747" t="str">
            <v>PE</v>
          </cell>
          <cell r="C1747" t="str">
            <v>CORRENTES</v>
          </cell>
          <cell r="D1747" t="str">
            <v>260470</v>
          </cell>
          <cell r="F1747">
            <v>8677226</v>
          </cell>
          <cell r="G1747">
            <v>1227</v>
          </cell>
          <cell r="H1747">
            <v>1084414</v>
          </cell>
        </row>
        <row r="1748">
          <cell r="A1748">
            <v>260480</v>
          </cell>
          <cell r="B1748" t="str">
            <v>PE</v>
          </cell>
          <cell r="C1748" t="str">
            <v>CORTÊS</v>
          </cell>
          <cell r="D1748" t="str">
            <v>260480</v>
          </cell>
          <cell r="F1748">
            <v>12493825</v>
          </cell>
          <cell r="H1748">
            <v>9105677</v>
          </cell>
        </row>
        <row r="1749">
          <cell r="A1749">
            <v>260490</v>
          </cell>
          <cell r="B1749" t="str">
            <v>PE</v>
          </cell>
          <cell r="C1749" t="str">
            <v>CUMARU</v>
          </cell>
          <cell r="D1749" t="str">
            <v>260490</v>
          </cell>
          <cell r="F1749">
            <v>217155</v>
          </cell>
          <cell r="H1749">
            <v>161115</v>
          </cell>
        </row>
        <row r="1750">
          <cell r="A1750">
            <v>260500</v>
          </cell>
          <cell r="B1750" t="str">
            <v>PE</v>
          </cell>
          <cell r="C1750" t="str">
            <v>CUPIRA</v>
          </cell>
          <cell r="D1750" t="str">
            <v>260500</v>
          </cell>
          <cell r="E1750">
            <v>23933</v>
          </cell>
          <cell r="F1750">
            <v>3606571</v>
          </cell>
          <cell r="G1750">
            <v>12371</v>
          </cell>
          <cell r="H1750">
            <v>3212692</v>
          </cell>
        </row>
        <row r="1751">
          <cell r="A1751">
            <v>260510</v>
          </cell>
          <cell r="B1751" t="str">
            <v>PE</v>
          </cell>
          <cell r="C1751" t="str">
            <v>CUSTÓDIA</v>
          </cell>
          <cell r="D1751" t="str">
            <v>260510</v>
          </cell>
          <cell r="E1751">
            <v>101828</v>
          </cell>
          <cell r="F1751">
            <v>16610078</v>
          </cell>
          <cell r="G1751">
            <v>64388</v>
          </cell>
          <cell r="H1751">
            <v>13237041</v>
          </cell>
        </row>
        <row r="1752">
          <cell r="A1752">
            <v>260515</v>
          </cell>
          <cell r="B1752" t="str">
            <v>PE</v>
          </cell>
          <cell r="C1752" t="str">
            <v>DORMENTES</v>
          </cell>
          <cell r="D1752" t="str">
            <v>260515</v>
          </cell>
          <cell r="E1752">
            <v>11595</v>
          </cell>
          <cell r="F1752">
            <v>34464584</v>
          </cell>
          <cell r="G1752">
            <v>13284</v>
          </cell>
          <cell r="H1752">
            <v>24914538</v>
          </cell>
        </row>
        <row r="1753">
          <cell r="A1753">
            <v>260520</v>
          </cell>
          <cell r="B1753" t="str">
            <v>PE</v>
          </cell>
          <cell r="C1753" t="str">
            <v>ESCADA</v>
          </cell>
          <cell r="D1753" t="str">
            <v>260520</v>
          </cell>
          <cell r="F1753">
            <v>2038383</v>
          </cell>
          <cell r="H1753">
            <v>8453929</v>
          </cell>
        </row>
        <row r="1754">
          <cell r="A1754">
            <v>260530</v>
          </cell>
          <cell r="B1754" t="str">
            <v>PE</v>
          </cell>
          <cell r="C1754" t="str">
            <v>EXU</v>
          </cell>
          <cell r="D1754" t="str">
            <v>260530</v>
          </cell>
          <cell r="E1754">
            <v>5586</v>
          </cell>
          <cell r="F1754">
            <v>625537</v>
          </cell>
          <cell r="G1754">
            <v>5285</v>
          </cell>
          <cell r="H1754">
            <v>445035</v>
          </cell>
        </row>
        <row r="1755">
          <cell r="A1755">
            <v>260540</v>
          </cell>
          <cell r="B1755" t="str">
            <v>PE</v>
          </cell>
          <cell r="C1755" t="str">
            <v>FEIRA NOVA</v>
          </cell>
          <cell r="D1755" t="str">
            <v>260540</v>
          </cell>
          <cell r="E1755">
            <v>14523</v>
          </cell>
          <cell r="F1755">
            <v>37570270</v>
          </cell>
          <cell r="G1755">
            <v>12442</v>
          </cell>
          <cell r="H1755">
            <v>25417330</v>
          </cell>
        </row>
        <row r="1756">
          <cell r="A1756">
            <v>260545</v>
          </cell>
          <cell r="B1756" t="str">
            <v>PE</v>
          </cell>
          <cell r="C1756" t="str">
            <v>FERNANDO DE NORONHA</v>
          </cell>
          <cell r="D1756" t="str">
            <v>260545</v>
          </cell>
          <cell r="E1756">
            <v>51217</v>
          </cell>
          <cell r="F1756">
            <v>5530851</v>
          </cell>
          <cell r="G1756">
            <v>45188</v>
          </cell>
          <cell r="H1756">
            <v>5382070</v>
          </cell>
        </row>
        <row r="1757">
          <cell r="A1757">
            <v>260550</v>
          </cell>
          <cell r="B1757" t="str">
            <v>PE</v>
          </cell>
          <cell r="C1757" t="str">
            <v>FERREIROS</v>
          </cell>
          <cell r="D1757" t="str">
            <v>260550</v>
          </cell>
          <cell r="E1757">
            <v>28724</v>
          </cell>
          <cell r="F1757">
            <v>23501015</v>
          </cell>
          <cell r="G1757">
            <v>5895</v>
          </cell>
          <cell r="H1757">
            <v>17044710</v>
          </cell>
        </row>
        <row r="1758">
          <cell r="A1758">
            <v>260560</v>
          </cell>
          <cell r="B1758" t="str">
            <v>PE</v>
          </cell>
          <cell r="C1758" t="str">
            <v>FLORES</v>
          </cell>
          <cell r="D1758" t="str">
            <v>260560</v>
          </cell>
          <cell r="E1758">
            <v>155835</v>
          </cell>
          <cell r="F1758">
            <v>34918381</v>
          </cell>
          <cell r="G1758">
            <v>111153</v>
          </cell>
          <cell r="H1758">
            <v>24088911</v>
          </cell>
        </row>
        <row r="1759">
          <cell r="A1759">
            <v>260570</v>
          </cell>
          <cell r="B1759" t="str">
            <v>PE</v>
          </cell>
          <cell r="C1759" t="str">
            <v>FLORESTA</v>
          </cell>
          <cell r="D1759" t="str">
            <v>260570</v>
          </cell>
          <cell r="E1759">
            <v>83286</v>
          </cell>
          <cell r="F1759">
            <v>30976508</v>
          </cell>
          <cell r="G1759">
            <v>41474</v>
          </cell>
          <cell r="H1759">
            <v>16122591</v>
          </cell>
        </row>
        <row r="1760">
          <cell r="A1760">
            <v>260590</v>
          </cell>
          <cell r="B1760" t="str">
            <v>PE</v>
          </cell>
          <cell r="C1760" t="str">
            <v>GAMELEIRA</v>
          </cell>
          <cell r="D1760" t="str">
            <v>260590</v>
          </cell>
          <cell r="F1760">
            <v>72575103</v>
          </cell>
          <cell r="H1760">
            <v>56211264</v>
          </cell>
        </row>
        <row r="1761">
          <cell r="A1761">
            <v>260600</v>
          </cell>
          <cell r="B1761" t="str">
            <v>PE</v>
          </cell>
          <cell r="C1761" t="str">
            <v>GARANHUNS</v>
          </cell>
          <cell r="D1761" t="str">
            <v>260600</v>
          </cell>
          <cell r="E1761">
            <v>328999</v>
          </cell>
          <cell r="F1761">
            <v>205650807</v>
          </cell>
          <cell r="G1761">
            <v>238829</v>
          </cell>
          <cell r="H1761">
            <v>159025444</v>
          </cell>
        </row>
        <row r="1762">
          <cell r="A1762">
            <v>260610</v>
          </cell>
          <cell r="B1762" t="str">
            <v>PE</v>
          </cell>
          <cell r="C1762" t="str">
            <v>GLÓRIA DO GOITÁ</v>
          </cell>
          <cell r="D1762" t="str">
            <v>260610</v>
          </cell>
          <cell r="F1762">
            <v>34392826</v>
          </cell>
          <cell r="H1762">
            <v>25517258</v>
          </cell>
        </row>
        <row r="1763">
          <cell r="A1763">
            <v>260620</v>
          </cell>
          <cell r="B1763" t="str">
            <v>PE</v>
          </cell>
          <cell r="C1763" t="str">
            <v>GOIANA</v>
          </cell>
          <cell r="D1763" t="str">
            <v>260620</v>
          </cell>
          <cell r="E1763">
            <v>126337</v>
          </cell>
          <cell r="F1763">
            <v>259426784</v>
          </cell>
          <cell r="G1763">
            <v>94981</v>
          </cell>
          <cell r="H1763">
            <v>199269486</v>
          </cell>
        </row>
        <row r="1764">
          <cell r="A1764">
            <v>260630</v>
          </cell>
          <cell r="B1764" t="str">
            <v>PE</v>
          </cell>
          <cell r="C1764" t="str">
            <v>GRANITO</v>
          </cell>
          <cell r="D1764" t="str">
            <v>260630</v>
          </cell>
          <cell r="E1764">
            <v>52895</v>
          </cell>
          <cell r="F1764">
            <v>11533160</v>
          </cell>
          <cell r="G1764">
            <v>40233</v>
          </cell>
          <cell r="H1764">
            <v>7733908</v>
          </cell>
        </row>
        <row r="1765">
          <cell r="A1765">
            <v>260640</v>
          </cell>
          <cell r="B1765" t="str">
            <v>PE</v>
          </cell>
          <cell r="C1765" t="str">
            <v>GRAVATÁ</v>
          </cell>
          <cell r="D1765" t="str">
            <v>260640</v>
          </cell>
          <cell r="E1765">
            <v>171903</v>
          </cell>
          <cell r="F1765">
            <v>173005198</v>
          </cell>
          <cell r="G1765">
            <v>111697</v>
          </cell>
          <cell r="H1765">
            <v>128192941</v>
          </cell>
        </row>
        <row r="1766">
          <cell r="A1766">
            <v>260650</v>
          </cell>
          <cell r="B1766" t="str">
            <v>PE</v>
          </cell>
          <cell r="C1766" t="str">
            <v>IATI</v>
          </cell>
          <cell r="D1766" t="str">
            <v>260650</v>
          </cell>
          <cell r="E1766">
            <v>8301</v>
          </cell>
          <cell r="F1766">
            <v>10701605</v>
          </cell>
          <cell r="G1766">
            <v>10431</v>
          </cell>
          <cell r="H1766">
            <v>7807271</v>
          </cell>
        </row>
        <row r="1767">
          <cell r="A1767">
            <v>260660</v>
          </cell>
          <cell r="B1767" t="str">
            <v>PE</v>
          </cell>
          <cell r="C1767" t="str">
            <v>IBIMIRIM</v>
          </cell>
          <cell r="D1767" t="str">
            <v>260660</v>
          </cell>
          <cell r="E1767">
            <v>134640</v>
          </cell>
          <cell r="F1767">
            <v>136367164</v>
          </cell>
          <cell r="G1767">
            <v>129719</v>
          </cell>
          <cell r="H1767">
            <v>109049872</v>
          </cell>
        </row>
        <row r="1768">
          <cell r="A1768">
            <v>260670</v>
          </cell>
          <cell r="B1768" t="str">
            <v>PE</v>
          </cell>
          <cell r="C1768" t="str">
            <v>IBIRAJUBA</v>
          </cell>
          <cell r="D1768" t="str">
            <v>260670</v>
          </cell>
          <cell r="E1768">
            <v>1489</v>
          </cell>
          <cell r="F1768">
            <v>2541863</v>
          </cell>
          <cell r="G1768">
            <v>929</v>
          </cell>
          <cell r="H1768">
            <v>2147427</v>
          </cell>
        </row>
        <row r="1769">
          <cell r="A1769">
            <v>260680</v>
          </cell>
          <cell r="B1769" t="str">
            <v>PE</v>
          </cell>
          <cell r="C1769" t="str">
            <v>IGARASSU</v>
          </cell>
          <cell r="D1769" t="str">
            <v>260680</v>
          </cell>
          <cell r="E1769">
            <v>2454</v>
          </cell>
          <cell r="F1769">
            <v>129095228</v>
          </cell>
          <cell r="G1769">
            <v>1496</v>
          </cell>
          <cell r="H1769">
            <v>96603747</v>
          </cell>
        </row>
        <row r="1770">
          <cell r="A1770">
            <v>260690</v>
          </cell>
          <cell r="B1770" t="str">
            <v>PE</v>
          </cell>
          <cell r="C1770" t="str">
            <v>IGUARACY</v>
          </cell>
          <cell r="D1770" t="str">
            <v>260690</v>
          </cell>
          <cell r="E1770">
            <v>80678</v>
          </cell>
          <cell r="F1770">
            <v>10602025</v>
          </cell>
          <cell r="G1770">
            <v>26639</v>
          </cell>
          <cell r="H1770">
            <v>4502442</v>
          </cell>
        </row>
        <row r="1771">
          <cell r="A1771">
            <v>260760</v>
          </cell>
          <cell r="B1771" t="str">
            <v>PE</v>
          </cell>
          <cell r="C1771" t="str">
            <v>ILHA DE ITAMARACÁ</v>
          </cell>
          <cell r="D1771" t="str">
            <v>260760</v>
          </cell>
          <cell r="F1771">
            <v>32418842</v>
          </cell>
          <cell r="H1771">
            <v>27076965</v>
          </cell>
        </row>
        <row r="1772">
          <cell r="A1772">
            <v>260700</v>
          </cell>
          <cell r="B1772" t="str">
            <v>PE</v>
          </cell>
          <cell r="C1772" t="str">
            <v>INAJÁ</v>
          </cell>
          <cell r="D1772" t="str">
            <v>260700</v>
          </cell>
          <cell r="E1772">
            <v>20186</v>
          </cell>
          <cell r="F1772">
            <v>35067415</v>
          </cell>
          <cell r="G1772">
            <v>7652</v>
          </cell>
          <cell r="H1772">
            <v>25756530</v>
          </cell>
        </row>
        <row r="1773">
          <cell r="A1773">
            <v>260710</v>
          </cell>
          <cell r="B1773" t="str">
            <v>PE</v>
          </cell>
          <cell r="C1773" t="str">
            <v>INGAZEIRA</v>
          </cell>
          <cell r="D1773" t="str">
            <v>260710</v>
          </cell>
          <cell r="E1773">
            <v>78555</v>
          </cell>
          <cell r="F1773">
            <v>5590688</v>
          </cell>
          <cell r="G1773">
            <v>45574</v>
          </cell>
          <cell r="H1773">
            <v>4331868</v>
          </cell>
        </row>
        <row r="1774">
          <cell r="A1774">
            <v>260720</v>
          </cell>
          <cell r="B1774" t="str">
            <v>PE</v>
          </cell>
          <cell r="C1774" t="str">
            <v>IPOJUCA</v>
          </cell>
          <cell r="D1774" t="str">
            <v>260720</v>
          </cell>
          <cell r="E1774">
            <v>833944</v>
          </cell>
          <cell r="F1774">
            <v>607981324</v>
          </cell>
          <cell r="G1774">
            <v>497561</v>
          </cell>
          <cell r="H1774">
            <v>425724634</v>
          </cell>
        </row>
        <row r="1775">
          <cell r="A1775">
            <v>260730</v>
          </cell>
          <cell r="B1775" t="str">
            <v>PE</v>
          </cell>
          <cell r="C1775" t="str">
            <v>IPUBI</v>
          </cell>
          <cell r="D1775" t="str">
            <v>260730</v>
          </cell>
          <cell r="E1775">
            <v>51619</v>
          </cell>
          <cell r="F1775">
            <v>77665164</v>
          </cell>
          <cell r="G1775">
            <v>47886</v>
          </cell>
          <cell r="H1775">
            <v>56430909</v>
          </cell>
        </row>
        <row r="1776">
          <cell r="A1776">
            <v>260740</v>
          </cell>
          <cell r="B1776" t="str">
            <v>PE</v>
          </cell>
          <cell r="C1776" t="str">
            <v>ITACURUBA</v>
          </cell>
          <cell r="D1776" t="str">
            <v>260740</v>
          </cell>
          <cell r="E1776">
            <v>16666</v>
          </cell>
          <cell r="F1776">
            <v>24912323</v>
          </cell>
          <cell r="G1776">
            <v>5894</v>
          </cell>
          <cell r="H1776">
            <v>18760464</v>
          </cell>
        </row>
        <row r="1777">
          <cell r="A1777">
            <v>260750</v>
          </cell>
          <cell r="B1777" t="str">
            <v>PE</v>
          </cell>
          <cell r="C1777" t="str">
            <v>ITAÍBA</v>
          </cell>
          <cell r="D1777" t="str">
            <v>260750</v>
          </cell>
          <cell r="E1777">
            <v>25150</v>
          </cell>
          <cell r="F1777">
            <v>117431998</v>
          </cell>
          <cell r="G1777">
            <v>14784</v>
          </cell>
          <cell r="H1777">
            <v>87912267</v>
          </cell>
        </row>
        <row r="1778">
          <cell r="A1778">
            <v>260765</v>
          </cell>
          <cell r="B1778" t="str">
            <v>PE</v>
          </cell>
          <cell r="C1778" t="str">
            <v>ITAMBÉ</v>
          </cell>
          <cell r="D1778" t="str">
            <v>260765</v>
          </cell>
          <cell r="F1778">
            <v>53930886</v>
          </cell>
          <cell r="H1778">
            <v>42424232</v>
          </cell>
        </row>
        <row r="1779">
          <cell r="A1779">
            <v>260770</v>
          </cell>
          <cell r="B1779" t="str">
            <v>PE</v>
          </cell>
          <cell r="C1779" t="str">
            <v>ITAPETIM</v>
          </cell>
          <cell r="D1779" t="str">
            <v>260770</v>
          </cell>
          <cell r="E1779">
            <v>69630</v>
          </cell>
          <cell r="F1779">
            <v>6507664</v>
          </cell>
          <cell r="G1779">
            <v>107442</v>
          </cell>
          <cell r="H1779">
            <v>7563554</v>
          </cell>
        </row>
        <row r="1780">
          <cell r="A1780">
            <v>260775</v>
          </cell>
          <cell r="B1780" t="str">
            <v>PE</v>
          </cell>
          <cell r="C1780" t="str">
            <v>ITAPISSUMA</v>
          </cell>
          <cell r="D1780" t="str">
            <v>260775</v>
          </cell>
          <cell r="E1780">
            <v>45350</v>
          </cell>
          <cell r="F1780">
            <v>198187117</v>
          </cell>
          <cell r="G1780">
            <v>25895</v>
          </cell>
          <cell r="H1780">
            <v>147610097</v>
          </cell>
        </row>
        <row r="1781">
          <cell r="A1781">
            <v>260780</v>
          </cell>
          <cell r="B1781" t="str">
            <v>PE</v>
          </cell>
          <cell r="C1781" t="str">
            <v>ITAQUITINGA</v>
          </cell>
          <cell r="D1781" t="str">
            <v>260780</v>
          </cell>
          <cell r="E1781">
            <v>12843</v>
          </cell>
          <cell r="F1781">
            <v>2470255</v>
          </cell>
          <cell r="G1781">
            <v>11205</v>
          </cell>
          <cell r="H1781">
            <v>1804804</v>
          </cell>
        </row>
        <row r="1782">
          <cell r="A1782">
            <v>260790</v>
          </cell>
          <cell r="B1782" t="str">
            <v>PE</v>
          </cell>
          <cell r="C1782" t="str">
            <v>JABOATÃO DOS GUARARAPES</v>
          </cell>
          <cell r="D1782" t="str">
            <v>260790</v>
          </cell>
          <cell r="E1782">
            <v>931491</v>
          </cell>
          <cell r="F1782">
            <v>860212490</v>
          </cell>
          <cell r="G1782">
            <v>712614</v>
          </cell>
          <cell r="H1782">
            <v>566833564</v>
          </cell>
        </row>
        <row r="1783">
          <cell r="A1783">
            <v>260795</v>
          </cell>
          <cell r="B1783" t="str">
            <v>PE</v>
          </cell>
          <cell r="C1783" t="str">
            <v>JAQUEIRA</v>
          </cell>
          <cell r="D1783" t="str">
            <v>260795</v>
          </cell>
          <cell r="E1783">
            <v>22407</v>
          </cell>
          <cell r="F1783">
            <v>5461897</v>
          </cell>
          <cell r="G1783">
            <v>15274</v>
          </cell>
          <cell r="H1783">
            <v>2662859</v>
          </cell>
        </row>
        <row r="1784">
          <cell r="A1784">
            <v>260800</v>
          </cell>
          <cell r="B1784" t="str">
            <v>PE</v>
          </cell>
          <cell r="C1784" t="str">
            <v>JATAÚBA</v>
          </cell>
          <cell r="D1784" t="str">
            <v>260800</v>
          </cell>
          <cell r="E1784">
            <v>47678</v>
          </cell>
          <cell r="F1784">
            <v>8471398</v>
          </cell>
          <cell r="G1784">
            <v>60991</v>
          </cell>
          <cell r="H1784">
            <v>6378867</v>
          </cell>
        </row>
        <row r="1785">
          <cell r="A1785">
            <v>260805</v>
          </cell>
          <cell r="B1785" t="str">
            <v>PE</v>
          </cell>
          <cell r="C1785" t="str">
            <v>JATOBÁ</v>
          </cell>
          <cell r="D1785" t="str">
            <v>260805</v>
          </cell>
          <cell r="E1785">
            <v>60989</v>
          </cell>
          <cell r="F1785">
            <v>5963566</v>
          </cell>
          <cell r="G1785">
            <v>64487</v>
          </cell>
          <cell r="H1785">
            <v>4824289</v>
          </cell>
        </row>
        <row r="1786">
          <cell r="A1786">
            <v>260810</v>
          </cell>
          <cell r="B1786" t="str">
            <v>PE</v>
          </cell>
          <cell r="C1786" t="str">
            <v>JOÃO ALFREDO</v>
          </cell>
          <cell r="D1786" t="str">
            <v>260810</v>
          </cell>
          <cell r="E1786">
            <v>2800</v>
          </cell>
          <cell r="F1786">
            <v>10211659</v>
          </cell>
          <cell r="H1786">
            <v>7541493</v>
          </cell>
        </row>
        <row r="1787">
          <cell r="A1787">
            <v>260820</v>
          </cell>
          <cell r="B1787" t="str">
            <v>PE</v>
          </cell>
          <cell r="C1787" t="str">
            <v>JOAQUIM NABUCO</v>
          </cell>
          <cell r="D1787" t="str">
            <v>260820</v>
          </cell>
          <cell r="F1787">
            <v>155000</v>
          </cell>
          <cell r="H1787">
            <v>115000</v>
          </cell>
        </row>
        <row r="1788">
          <cell r="A1788">
            <v>260825</v>
          </cell>
          <cell r="B1788" t="str">
            <v>PE</v>
          </cell>
          <cell r="C1788" t="str">
            <v>JUCATI</v>
          </cell>
          <cell r="D1788" t="str">
            <v>260825</v>
          </cell>
          <cell r="E1788">
            <v>138061</v>
          </cell>
          <cell r="F1788">
            <v>25687608</v>
          </cell>
          <cell r="G1788">
            <v>95346</v>
          </cell>
          <cell r="H1788">
            <v>18144707</v>
          </cell>
        </row>
        <row r="1789">
          <cell r="A1789">
            <v>260830</v>
          </cell>
          <cell r="B1789" t="str">
            <v>PE</v>
          </cell>
          <cell r="C1789" t="str">
            <v>JUPI</v>
          </cell>
          <cell r="D1789" t="str">
            <v>260830</v>
          </cell>
          <cell r="E1789">
            <v>37519</v>
          </cell>
          <cell r="F1789">
            <v>67068484</v>
          </cell>
          <cell r="G1789">
            <v>21220</v>
          </cell>
          <cell r="H1789">
            <v>49543027</v>
          </cell>
        </row>
        <row r="1790">
          <cell r="A1790">
            <v>260840</v>
          </cell>
          <cell r="B1790" t="str">
            <v>PE</v>
          </cell>
          <cell r="C1790" t="str">
            <v>JUREMA</v>
          </cell>
          <cell r="D1790" t="str">
            <v>260840</v>
          </cell>
          <cell r="E1790">
            <v>34874</v>
          </cell>
          <cell r="F1790">
            <v>21209851</v>
          </cell>
          <cell r="G1790">
            <v>26318</v>
          </cell>
          <cell r="H1790">
            <v>13740534</v>
          </cell>
        </row>
        <row r="1791">
          <cell r="A1791">
            <v>260850</v>
          </cell>
          <cell r="B1791" t="str">
            <v>PE</v>
          </cell>
          <cell r="C1791" t="str">
            <v>LAGOA DE ITAENGA</v>
          </cell>
          <cell r="D1791" t="str">
            <v>260850</v>
          </cell>
          <cell r="F1791">
            <v>11346</v>
          </cell>
          <cell r="H1791">
            <v>8418</v>
          </cell>
        </row>
        <row r="1792">
          <cell r="A1792">
            <v>260845</v>
          </cell>
          <cell r="B1792" t="str">
            <v>PE</v>
          </cell>
          <cell r="C1792" t="str">
            <v>LAGOA DO CARRO</v>
          </cell>
          <cell r="D1792" t="str">
            <v>260845</v>
          </cell>
          <cell r="F1792">
            <v>45765889</v>
          </cell>
          <cell r="H1792">
            <v>33955337</v>
          </cell>
        </row>
        <row r="1793">
          <cell r="A1793">
            <v>260860</v>
          </cell>
          <cell r="B1793" t="str">
            <v>PE</v>
          </cell>
          <cell r="C1793" t="str">
            <v>LAGOA DO OURO</v>
          </cell>
          <cell r="D1793" t="str">
            <v>260860</v>
          </cell>
          <cell r="E1793">
            <v>24979</v>
          </cell>
          <cell r="F1793">
            <v>13684536</v>
          </cell>
          <cell r="G1793">
            <v>28392</v>
          </cell>
          <cell r="H1793">
            <v>8894539</v>
          </cell>
        </row>
        <row r="1794">
          <cell r="A1794">
            <v>260870</v>
          </cell>
          <cell r="B1794" t="str">
            <v>PE</v>
          </cell>
          <cell r="C1794" t="str">
            <v>LAGOA DOS GATOS</v>
          </cell>
          <cell r="D1794" t="str">
            <v>260870</v>
          </cell>
          <cell r="E1794">
            <v>72192</v>
          </cell>
          <cell r="F1794">
            <v>72480394</v>
          </cell>
          <cell r="G1794">
            <v>43664</v>
          </cell>
          <cell r="H1794">
            <v>55046175</v>
          </cell>
        </row>
        <row r="1795">
          <cell r="A1795">
            <v>260875</v>
          </cell>
          <cell r="B1795" t="str">
            <v>PE</v>
          </cell>
          <cell r="C1795" t="str">
            <v>LAGOA GRANDE</v>
          </cell>
          <cell r="D1795" t="str">
            <v>260875</v>
          </cell>
          <cell r="F1795">
            <v>29115448</v>
          </cell>
          <cell r="H1795">
            <v>21601784</v>
          </cell>
        </row>
        <row r="1796">
          <cell r="A1796">
            <v>260880</v>
          </cell>
          <cell r="B1796" t="str">
            <v>PE</v>
          </cell>
          <cell r="C1796" t="str">
            <v>LAJEDO</v>
          </cell>
          <cell r="D1796" t="str">
            <v>260880</v>
          </cell>
          <cell r="E1796">
            <v>145163</v>
          </cell>
          <cell r="F1796">
            <v>31966574</v>
          </cell>
          <cell r="G1796">
            <v>86769</v>
          </cell>
          <cell r="H1796">
            <v>26902497</v>
          </cell>
        </row>
        <row r="1797">
          <cell r="A1797">
            <v>260890</v>
          </cell>
          <cell r="B1797" t="str">
            <v>PE</v>
          </cell>
          <cell r="C1797" t="str">
            <v>LIMOEIRO</v>
          </cell>
          <cell r="D1797" t="str">
            <v>260890</v>
          </cell>
          <cell r="E1797">
            <v>107745</v>
          </cell>
          <cell r="F1797">
            <v>9511739</v>
          </cell>
          <cell r="G1797">
            <v>73633</v>
          </cell>
          <cell r="H1797">
            <v>9921135</v>
          </cell>
        </row>
        <row r="1798">
          <cell r="A1798">
            <v>260900</v>
          </cell>
          <cell r="B1798" t="str">
            <v>PE</v>
          </cell>
          <cell r="C1798" t="str">
            <v>MACAPARANA</v>
          </cell>
          <cell r="D1798" t="str">
            <v>260900</v>
          </cell>
          <cell r="E1798">
            <v>42009</v>
          </cell>
          <cell r="F1798">
            <v>13134578</v>
          </cell>
          <cell r="G1798">
            <v>26954</v>
          </cell>
          <cell r="H1798">
            <v>9209880</v>
          </cell>
        </row>
        <row r="1799">
          <cell r="A1799">
            <v>260910</v>
          </cell>
          <cell r="B1799" t="str">
            <v>PE</v>
          </cell>
          <cell r="C1799" t="str">
            <v>MACHADOS</v>
          </cell>
          <cell r="D1799" t="str">
            <v>260910</v>
          </cell>
          <cell r="E1799">
            <v>28398</v>
          </cell>
          <cell r="F1799">
            <v>5232586</v>
          </cell>
          <cell r="G1799">
            <v>29533</v>
          </cell>
          <cell r="H1799">
            <v>6169147</v>
          </cell>
        </row>
        <row r="1800">
          <cell r="A1800">
            <v>260915</v>
          </cell>
          <cell r="B1800" t="str">
            <v>PE</v>
          </cell>
          <cell r="C1800" t="str">
            <v>MANARI</v>
          </cell>
          <cell r="D1800" t="str">
            <v>260915</v>
          </cell>
          <cell r="E1800">
            <v>21341</v>
          </cell>
          <cell r="F1800">
            <v>2695087</v>
          </cell>
          <cell r="G1800">
            <v>16863</v>
          </cell>
          <cell r="H1800">
            <v>2133962</v>
          </cell>
        </row>
        <row r="1801">
          <cell r="A1801">
            <v>260920</v>
          </cell>
          <cell r="B1801" t="str">
            <v>PE</v>
          </cell>
          <cell r="C1801" t="str">
            <v>MARAIAL</v>
          </cell>
          <cell r="D1801" t="str">
            <v>260920</v>
          </cell>
          <cell r="F1801">
            <v>16286435</v>
          </cell>
          <cell r="H1801">
            <v>12093515</v>
          </cell>
        </row>
        <row r="1802">
          <cell r="A1802">
            <v>260930</v>
          </cell>
          <cell r="B1802" t="str">
            <v>PE</v>
          </cell>
          <cell r="C1802" t="str">
            <v>MIRANDIBA</v>
          </cell>
          <cell r="D1802" t="str">
            <v>260930</v>
          </cell>
          <cell r="E1802">
            <v>33215</v>
          </cell>
          <cell r="F1802">
            <v>29789950</v>
          </cell>
          <cell r="G1802">
            <v>27769</v>
          </cell>
          <cell r="H1802">
            <v>30402391</v>
          </cell>
        </row>
        <row r="1803">
          <cell r="A1803">
            <v>261430</v>
          </cell>
          <cell r="B1803" t="str">
            <v>PE</v>
          </cell>
          <cell r="C1803" t="str">
            <v>MOREILÂNDIA</v>
          </cell>
          <cell r="D1803" t="str">
            <v>261430</v>
          </cell>
          <cell r="F1803">
            <v>117614</v>
          </cell>
          <cell r="H1803">
            <v>115186</v>
          </cell>
        </row>
        <row r="1804">
          <cell r="A1804">
            <v>260940</v>
          </cell>
          <cell r="B1804" t="str">
            <v>PE</v>
          </cell>
          <cell r="C1804" t="str">
            <v>MORENO</v>
          </cell>
          <cell r="D1804" t="str">
            <v>260940</v>
          </cell>
          <cell r="E1804">
            <v>291921</v>
          </cell>
          <cell r="F1804">
            <v>215418345</v>
          </cell>
          <cell r="G1804">
            <v>198892</v>
          </cell>
          <cell r="H1804">
            <v>167310933</v>
          </cell>
        </row>
        <row r="1805">
          <cell r="A1805">
            <v>260950</v>
          </cell>
          <cell r="B1805" t="str">
            <v>PE</v>
          </cell>
          <cell r="C1805" t="str">
            <v>NAZARÉ DA MATA</v>
          </cell>
          <cell r="D1805" t="str">
            <v>260950</v>
          </cell>
          <cell r="E1805">
            <v>5640</v>
          </cell>
          <cell r="F1805">
            <v>66954861</v>
          </cell>
          <cell r="G1805">
            <v>3810</v>
          </cell>
          <cell r="H1805">
            <v>61895339</v>
          </cell>
        </row>
        <row r="1806">
          <cell r="A1806">
            <v>260960</v>
          </cell>
          <cell r="B1806" t="str">
            <v>PE</v>
          </cell>
          <cell r="C1806" t="str">
            <v>OLINDA</v>
          </cell>
          <cell r="D1806" t="str">
            <v>260960</v>
          </cell>
          <cell r="E1806">
            <v>105904</v>
          </cell>
          <cell r="F1806">
            <v>661699585</v>
          </cell>
          <cell r="G1806">
            <v>70616</v>
          </cell>
          <cell r="H1806">
            <v>470842982</v>
          </cell>
        </row>
        <row r="1807">
          <cell r="A1807">
            <v>260970</v>
          </cell>
          <cell r="B1807" t="str">
            <v>PE</v>
          </cell>
          <cell r="C1807" t="str">
            <v>OROBÓ</v>
          </cell>
          <cell r="D1807" t="str">
            <v>260970</v>
          </cell>
          <cell r="E1807">
            <v>41241</v>
          </cell>
          <cell r="F1807">
            <v>33816927</v>
          </cell>
          <cell r="G1807">
            <v>29017</v>
          </cell>
          <cell r="H1807">
            <v>30300711</v>
          </cell>
        </row>
        <row r="1808">
          <cell r="A1808">
            <v>260980</v>
          </cell>
          <cell r="B1808" t="str">
            <v>PE</v>
          </cell>
          <cell r="C1808" t="str">
            <v>OROCÓ</v>
          </cell>
          <cell r="D1808" t="str">
            <v>260980</v>
          </cell>
          <cell r="F1808">
            <v>1087635</v>
          </cell>
          <cell r="H1808">
            <v>806955</v>
          </cell>
        </row>
        <row r="1809">
          <cell r="A1809">
            <v>260990</v>
          </cell>
          <cell r="B1809" t="str">
            <v>PE</v>
          </cell>
          <cell r="C1809" t="str">
            <v>OURICURI</v>
          </cell>
          <cell r="D1809" t="str">
            <v>260990</v>
          </cell>
          <cell r="E1809">
            <v>19714</v>
          </cell>
          <cell r="F1809">
            <v>47981181</v>
          </cell>
          <cell r="G1809">
            <v>31516</v>
          </cell>
          <cell r="H1809">
            <v>37361594</v>
          </cell>
        </row>
        <row r="1810">
          <cell r="A1810">
            <v>261000</v>
          </cell>
          <cell r="B1810" t="str">
            <v>PE</v>
          </cell>
          <cell r="C1810" t="str">
            <v>PALMARES</v>
          </cell>
          <cell r="D1810" t="str">
            <v>261000</v>
          </cell>
          <cell r="E1810">
            <v>142410</v>
          </cell>
          <cell r="F1810">
            <v>452152578</v>
          </cell>
          <cell r="G1810">
            <v>104153</v>
          </cell>
          <cell r="H1810">
            <v>355316215</v>
          </cell>
        </row>
        <row r="1811">
          <cell r="A1811">
            <v>261010</v>
          </cell>
          <cell r="B1811" t="str">
            <v>PE</v>
          </cell>
          <cell r="C1811" t="str">
            <v>PALMEIRINA</v>
          </cell>
          <cell r="D1811" t="str">
            <v>261010</v>
          </cell>
          <cell r="E1811">
            <v>8294</v>
          </cell>
          <cell r="F1811">
            <v>785617</v>
          </cell>
          <cell r="G1811">
            <v>20919</v>
          </cell>
          <cell r="H1811">
            <v>690752</v>
          </cell>
        </row>
        <row r="1812">
          <cell r="A1812">
            <v>261020</v>
          </cell>
          <cell r="B1812" t="str">
            <v>PE</v>
          </cell>
          <cell r="C1812" t="str">
            <v>PANELAS</v>
          </cell>
          <cell r="D1812" t="str">
            <v>261020</v>
          </cell>
          <cell r="E1812">
            <v>50027</v>
          </cell>
          <cell r="F1812">
            <v>12558651</v>
          </cell>
          <cell r="G1812">
            <v>27869</v>
          </cell>
          <cell r="H1812">
            <v>10068098</v>
          </cell>
        </row>
        <row r="1813">
          <cell r="A1813">
            <v>261030</v>
          </cell>
          <cell r="B1813" t="str">
            <v>PE</v>
          </cell>
          <cell r="C1813" t="str">
            <v>PARANATAMA</v>
          </cell>
          <cell r="D1813" t="str">
            <v>261030</v>
          </cell>
          <cell r="E1813">
            <v>12155</v>
          </cell>
          <cell r="F1813">
            <v>2426497</v>
          </cell>
          <cell r="G1813">
            <v>9490</v>
          </cell>
          <cell r="H1813">
            <v>2299679</v>
          </cell>
        </row>
        <row r="1814">
          <cell r="A1814">
            <v>261040</v>
          </cell>
          <cell r="B1814" t="str">
            <v>PE</v>
          </cell>
          <cell r="C1814" t="str">
            <v>PARNAMIRIM</v>
          </cell>
          <cell r="D1814" t="str">
            <v>261040</v>
          </cell>
          <cell r="E1814">
            <v>5644</v>
          </cell>
          <cell r="F1814">
            <v>30935966</v>
          </cell>
          <cell r="G1814">
            <v>24416</v>
          </cell>
          <cell r="H1814">
            <v>22517456</v>
          </cell>
        </row>
        <row r="1815">
          <cell r="A1815">
            <v>261050</v>
          </cell>
          <cell r="B1815" t="str">
            <v>PE</v>
          </cell>
          <cell r="C1815" t="str">
            <v>PASSIRA</v>
          </cell>
          <cell r="D1815" t="str">
            <v>261050</v>
          </cell>
          <cell r="F1815">
            <v>104928738</v>
          </cell>
          <cell r="H1815">
            <v>77850354</v>
          </cell>
        </row>
        <row r="1816">
          <cell r="A1816">
            <v>261060</v>
          </cell>
          <cell r="B1816" t="str">
            <v>PE</v>
          </cell>
          <cell r="C1816" t="str">
            <v>PAUDALHO</v>
          </cell>
          <cell r="D1816" t="str">
            <v>261060</v>
          </cell>
          <cell r="E1816">
            <v>94559</v>
          </cell>
          <cell r="F1816">
            <v>157586390</v>
          </cell>
          <cell r="G1816">
            <v>64913</v>
          </cell>
          <cell r="H1816">
            <v>117008067</v>
          </cell>
        </row>
        <row r="1817">
          <cell r="A1817">
            <v>261070</v>
          </cell>
          <cell r="B1817" t="str">
            <v>PE</v>
          </cell>
          <cell r="C1817" t="str">
            <v>PAULISTA</v>
          </cell>
          <cell r="D1817" t="str">
            <v>261070</v>
          </cell>
          <cell r="F1817">
            <v>475075837</v>
          </cell>
          <cell r="H1817">
            <v>352475621</v>
          </cell>
        </row>
        <row r="1818">
          <cell r="A1818">
            <v>261080</v>
          </cell>
          <cell r="B1818" t="str">
            <v>PE</v>
          </cell>
          <cell r="C1818" t="str">
            <v>PEDRA</v>
          </cell>
          <cell r="D1818" t="str">
            <v>261080</v>
          </cell>
          <cell r="E1818">
            <v>408</v>
          </cell>
          <cell r="F1818">
            <v>5315459</v>
          </cell>
          <cell r="G1818">
            <v>544</v>
          </cell>
          <cell r="H1818">
            <v>5992017</v>
          </cell>
        </row>
        <row r="1819">
          <cell r="A1819">
            <v>261090</v>
          </cell>
          <cell r="B1819" t="str">
            <v>PE</v>
          </cell>
          <cell r="C1819" t="str">
            <v>PESQUEIRA</v>
          </cell>
          <cell r="D1819" t="str">
            <v>261090</v>
          </cell>
          <cell r="E1819">
            <v>77142</v>
          </cell>
          <cell r="F1819">
            <v>4054508</v>
          </cell>
          <cell r="G1819">
            <v>12873</v>
          </cell>
          <cell r="H1819">
            <v>5261677</v>
          </cell>
        </row>
        <row r="1820">
          <cell r="A1820">
            <v>261100</v>
          </cell>
          <cell r="B1820" t="str">
            <v>PE</v>
          </cell>
          <cell r="C1820" t="str">
            <v>PETROLÂNDIA</v>
          </cell>
          <cell r="D1820" t="str">
            <v>261100</v>
          </cell>
          <cell r="E1820">
            <v>231745</v>
          </cell>
          <cell r="F1820">
            <v>50708277</v>
          </cell>
          <cell r="G1820">
            <v>154573</v>
          </cell>
          <cell r="H1820">
            <v>36916501</v>
          </cell>
        </row>
        <row r="1821">
          <cell r="A1821">
            <v>261110</v>
          </cell>
          <cell r="B1821" t="str">
            <v>PE</v>
          </cell>
          <cell r="C1821" t="str">
            <v>PETROLINA</v>
          </cell>
          <cell r="D1821" t="str">
            <v>261110</v>
          </cell>
          <cell r="F1821">
            <v>12405383</v>
          </cell>
          <cell r="H1821">
            <v>9120160</v>
          </cell>
        </row>
        <row r="1822">
          <cell r="A1822">
            <v>261120</v>
          </cell>
          <cell r="B1822" t="str">
            <v>PE</v>
          </cell>
          <cell r="C1822" t="str">
            <v>POÇÃO</v>
          </cell>
          <cell r="D1822" t="str">
            <v>261120</v>
          </cell>
          <cell r="E1822">
            <v>57696</v>
          </cell>
          <cell r="F1822">
            <v>34228549</v>
          </cell>
          <cell r="G1822">
            <v>53134</v>
          </cell>
          <cell r="H1822">
            <v>26971643</v>
          </cell>
        </row>
        <row r="1823">
          <cell r="A1823">
            <v>261140</v>
          </cell>
          <cell r="B1823" t="str">
            <v>PE</v>
          </cell>
          <cell r="C1823" t="str">
            <v>PRIMAVERA</v>
          </cell>
          <cell r="D1823" t="str">
            <v>261140</v>
          </cell>
          <cell r="F1823">
            <v>739072</v>
          </cell>
          <cell r="G1823">
            <v>3790</v>
          </cell>
          <cell r="H1823">
            <v>2706641</v>
          </cell>
        </row>
        <row r="1824">
          <cell r="A1824">
            <v>261150</v>
          </cell>
          <cell r="B1824" t="str">
            <v>PE</v>
          </cell>
          <cell r="C1824" t="str">
            <v>QUIPAPÁ</v>
          </cell>
          <cell r="D1824" t="str">
            <v>261150</v>
          </cell>
          <cell r="E1824">
            <v>55516</v>
          </cell>
          <cell r="F1824">
            <v>7997264</v>
          </cell>
          <cell r="G1824">
            <v>35110</v>
          </cell>
          <cell r="H1824">
            <v>5147494</v>
          </cell>
        </row>
        <row r="1825">
          <cell r="A1825">
            <v>261153</v>
          </cell>
          <cell r="B1825" t="str">
            <v>PE</v>
          </cell>
          <cell r="C1825" t="str">
            <v>QUIXABA</v>
          </cell>
          <cell r="D1825" t="str">
            <v>261153</v>
          </cell>
          <cell r="E1825">
            <v>127641</v>
          </cell>
          <cell r="F1825">
            <v>39122846</v>
          </cell>
          <cell r="G1825">
            <v>105602</v>
          </cell>
          <cell r="H1825">
            <v>29233210</v>
          </cell>
        </row>
        <row r="1826">
          <cell r="A1826">
            <v>261160</v>
          </cell>
          <cell r="B1826" t="str">
            <v>PE</v>
          </cell>
          <cell r="C1826" t="str">
            <v>RECIFE</v>
          </cell>
          <cell r="D1826" t="str">
            <v>261160</v>
          </cell>
          <cell r="F1826">
            <v>184109</v>
          </cell>
          <cell r="H1826">
            <v>136597</v>
          </cell>
        </row>
        <row r="1827">
          <cell r="A1827">
            <v>261170</v>
          </cell>
          <cell r="B1827" t="str">
            <v>PE</v>
          </cell>
          <cell r="C1827" t="str">
            <v>RIACHO DAS ALMAS</v>
          </cell>
          <cell r="D1827" t="str">
            <v>261170</v>
          </cell>
          <cell r="E1827">
            <v>760</v>
          </cell>
          <cell r="F1827">
            <v>115878</v>
          </cell>
          <cell r="G1827">
            <v>434</v>
          </cell>
          <cell r="H1827">
            <v>167517</v>
          </cell>
        </row>
        <row r="1828">
          <cell r="A1828">
            <v>261180</v>
          </cell>
          <cell r="B1828" t="str">
            <v>PE</v>
          </cell>
          <cell r="C1828" t="str">
            <v>RIBEIRÃO</v>
          </cell>
          <cell r="D1828" t="str">
            <v>261180</v>
          </cell>
          <cell r="F1828">
            <v>2141635</v>
          </cell>
          <cell r="H1828">
            <v>1588955</v>
          </cell>
        </row>
        <row r="1829">
          <cell r="A1829">
            <v>261190</v>
          </cell>
          <cell r="B1829" t="str">
            <v>PE</v>
          </cell>
          <cell r="C1829" t="str">
            <v>RIO FORMOSO</v>
          </cell>
          <cell r="D1829" t="str">
            <v>261190</v>
          </cell>
          <cell r="E1829">
            <v>29926</v>
          </cell>
          <cell r="F1829">
            <v>96488007</v>
          </cell>
          <cell r="G1829">
            <v>16235</v>
          </cell>
          <cell r="H1829">
            <v>55853225</v>
          </cell>
        </row>
        <row r="1830">
          <cell r="A1830">
            <v>261200</v>
          </cell>
          <cell r="B1830" t="str">
            <v>PE</v>
          </cell>
          <cell r="C1830" t="str">
            <v>SAIRÉ</v>
          </cell>
          <cell r="D1830" t="str">
            <v>261200</v>
          </cell>
          <cell r="F1830">
            <v>30364283</v>
          </cell>
          <cell r="H1830">
            <v>22528339</v>
          </cell>
        </row>
        <row r="1831">
          <cell r="A1831">
            <v>261210</v>
          </cell>
          <cell r="B1831" t="str">
            <v>PE</v>
          </cell>
          <cell r="C1831" t="str">
            <v>SALGADINHO</v>
          </cell>
          <cell r="D1831" t="str">
            <v>261210</v>
          </cell>
          <cell r="E1831">
            <v>18341</v>
          </cell>
          <cell r="F1831">
            <v>31545442</v>
          </cell>
          <cell r="G1831">
            <v>30389</v>
          </cell>
          <cell r="H1831">
            <v>23358325</v>
          </cell>
        </row>
        <row r="1832">
          <cell r="A1832">
            <v>261220</v>
          </cell>
          <cell r="B1832" t="str">
            <v>PE</v>
          </cell>
          <cell r="C1832" t="str">
            <v>SALGUEIRO</v>
          </cell>
          <cell r="D1832" t="str">
            <v>261220</v>
          </cell>
          <cell r="E1832">
            <v>535411</v>
          </cell>
          <cell r="F1832">
            <v>116340340</v>
          </cell>
          <cell r="G1832">
            <v>349595</v>
          </cell>
          <cell r="H1832">
            <v>98264100</v>
          </cell>
        </row>
        <row r="1833">
          <cell r="A1833">
            <v>261230</v>
          </cell>
          <cell r="B1833" t="str">
            <v>PE</v>
          </cell>
          <cell r="C1833" t="str">
            <v>SALOÁ</v>
          </cell>
          <cell r="D1833" t="str">
            <v>261230</v>
          </cell>
          <cell r="E1833">
            <v>12681</v>
          </cell>
          <cell r="F1833">
            <v>21200835</v>
          </cell>
          <cell r="G1833">
            <v>20882</v>
          </cell>
          <cell r="H1833">
            <v>15343599</v>
          </cell>
        </row>
        <row r="1834">
          <cell r="A1834">
            <v>261240</v>
          </cell>
          <cell r="B1834" t="str">
            <v>PE</v>
          </cell>
          <cell r="C1834" t="str">
            <v>SANHARÓ</v>
          </cell>
          <cell r="D1834" t="str">
            <v>261240</v>
          </cell>
          <cell r="F1834">
            <v>5967345</v>
          </cell>
          <cell r="H1834">
            <v>4427385</v>
          </cell>
        </row>
        <row r="1835">
          <cell r="A1835">
            <v>261245</v>
          </cell>
          <cell r="B1835" t="str">
            <v>PE</v>
          </cell>
          <cell r="C1835" t="str">
            <v>SANTA CRUZ</v>
          </cell>
          <cell r="D1835" t="str">
            <v>261245</v>
          </cell>
          <cell r="E1835">
            <v>52671</v>
          </cell>
          <cell r="F1835">
            <v>14533490</v>
          </cell>
          <cell r="G1835">
            <v>37427</v>
          </cell>
          <cell r="H1835">
            <v>11272142</v>
          </cell>
        </row>
        <row r="1836">
          <cell r="A1836">
            <v>261247</v>
          </cell>
          <cell r="B1836" t="str">
            <v>PE</v>
          </cell>
          <cell r="C1836" t="str">
            <v>SANTA CRUZ DA BAIXA VERDE</v>
          </cell>
          <cell r="D1836" t="str">
            <v>261247</v>
          </cell>
          <cell r="E1836">
            <v>6563</v>
          </cell>
          <cell r="F1836">
            <v>20767453</v>
          </cell>
          <cell r="G1836">
            <v>549</v>
          </cell>
          <cell r="H1836">
            <v>16088733</v>
          </cell>
        </row>
        <row r="1837">
          <cell r="A1837">
            <v>261250</v>
          </cell>
          <cell r="B1837" t="str">
            <v>PE</v>
          </cell>
          <cell r="C1837" t="str">
            <v>SANTA CRUZ DO CAPIBARIBE</v>
          </cell>
          <cell r="D1837" t="str">
            <v>261250</v>
          </cell>
          <cell r="E1837">
            <v>1127</v>
          </cell>
          <cell r="F1837">
            <v>5837166</v>
          </cell>
          <cell r="G1837">
            <v>640</v>
          </cell>
          <cell r="H1837">
            <v>4486072</v>
          </cell>
        </row>
        <row r="1838">
          <cell r="A1838">
            <v>261255</v>
          </cell>
          <cell r="B1838" t="str">
            <v>PE</v>
          </cell>
          <cell r="C1838" t="str">
            <v>SANTA FILOMENA</v>
          </cell>
          <cell r="D1838" t="str">
            <v>261255</v>
          </cell>
          <cell r="E1838">
            <v>30</v>
          </cell>
          <cell r="F1838">
            <v>15292</v>
          </cell>
          <cell r="H1838">
            <v>1862</v>
          </cell>
        </row>
        <row r="1839">
          <cell r="A1839">
            <v>261260</v>
          </cell>
          <cell r="B1839" t="str">
            <v>PE</v>
          </cell>
          <cell r="C1839" t="str">
            <v>SANTA MARIA DA BOA VISTA</v>
          </cell>
          <cell r="D1839" t="str">
            <v>261260</v>
          </cell>
          <cell r="F1839">
            <v>45722995</v>
          </cell>
          <cell r="H1839">
            <v>33576268</v>
          </cell>
        </row>
        <row r="1840">
          <cell r="A1840">
            <v>261270</v>
          </cell>
          <cell r="B1840" t="str">
            <v>PE</v>
          </cell>
          <cell r="C1840" t="str">
            <v>SANTA MARIA DO CAMBUCÁ</v>
          </cell>
          <cell r="D1840" t="str">
            <v>261270</v>
          </cell>
          <cell r="E1840">
            <v>19825</v>
          </cell>
          <cell r="F1840">
            <v>7920279</v>
          </cell>
          <cell r="G1840">
            <v>24828</v>
          </cell>
          <cell r="H1840">
            <v>9641863</v>
          </cell>
        </row>
        <row r="1841">
          <cell r="A1841">
            <v>261280</v>
          </cell>
          <cell r="B1841" t="str">
            <v>PE</v>
          </cell>
          <cell r="C1841" t="str">
            <v>SANTA TEREZINHA</v>
          </cell>
          <cell r="D1841" t="str">
            <v>261280</v>
          </cell>
          <cell r="E1841">
            <v>21079</v>
          </cell>
          <cell r="F1841">
            <v>7653059</v>
          </cell>
          <cell r="G1841">
            <v>22630</v>
          </cell>
          <cell r="H1841">
            <v>9185647</v>
          </cell>
        </row>
        <row r="1842">
          <cell r="A1842">
            <v>261290</v>
          </cell>
          <cell r="B1842" t="str">
            <v>PE</v>
          </cell>
          <cell r="C1842" t="str">
            <v>SÃO BENEDITO DO SUL</v>
          </cell>
          <cell r="D1842" t="str">
            <v>261290</v>
          </cell>
          <cell r="F1842">
            <v>1770248366</v>
          </cell>
          <cell r="H1842">
            <v>1313410078</v>
          </cell>
        </row>
        <row r="1843">
          <cell r="A1843">
            <v>261300</v>
          </cell>
          <cell r="B1843" t="str">
            <v>PE</v>
          </cell>
          <cell r="C1843" t="str">
            <v>SÃO BENTO DO UNA</v>
          </cell>
          <cell r="D1843" t="str">
            <v>261300</v>
          </cell>
          <cell r="F1843">
            <v>39122671</v>
          </cell>
          <cell r="H1843">
            <v>31689110</v>
          </cell>
        </row>
        <row r="1844">
          <cell r="A1844">
            <v>261310</v>
          </cell>
          <cell r="B1844" t="str">
            <v>PE</v>
          </cell>
          <cell r="C1844" t="str">
            <v>SÃO CAITANO</v>
          </cell>
          <cell r="D1844" t="str">
            <v>261310</v>
          </cell>
          <cell r="E1844">
            <v>131218</v>
          </cell>
          <cell r="F1844">
            <v>56772250</v>
          </cell>
          <cell r="G1844">
            <v>84282</v>
          </cell>
          <cell r="H1844">
            <v>50039881</v>
          </cell>
        </row>
        <row r="1845">
          <cell r="A1845">
            <v>261320</v>
          </cell>
          <cell r="B1845" t="str">
            <v>PE</v>
          </cell>
          <cell r="C1845" t="str">
            <v>SÃO JOÃO</v>
          </cell>
          <cell r="D1845" t="str">
            <v>261320</v>
          </cell>
          <cell r="E1845">
            <v>159500</v>
          </cell>
          <cell r="F1845">
            <v>11058971</v>
          </cell>
          <cell r="G1845">
            <v>120655</v>
          </cell>
          <cell r="H1845">
            <v>8093149</v>
          </cell>
        </row>
        <row r="1846">
          <cell r="A1846">
            <v>261330</v>
          </cell>
          <cell r="B1846" t="str">
            <v>PE</v>
          </cell>
          <cell r="C1846" t="str">
            <v>SÃO JOAQUIM DO MONTE</v>
          </cell>
          <cell r="D1846" t="str">
            <v>261330</v>
          </cell>
          <cell r="E1846">
            <v>2018</v>
          </cell>
          <cell r="F1846">
            <v>115091375</v>
          </cell>
          <cell r="G1846">
            <v>7080</v>
          </cell>
          <cell r="H1846">
            <v>85678171</v>
          </cell>
        </row>
        <row r="1847">
          <cell r="A1847">
            <v>261340</v>
          </cell>
          <cell r="B1847" t="str">
            <v>PE</v>
          </cell>
          <cell r="C1847" t="str">
            <v>SÃO JOSÉ DA COROA GRANDE</v>
          </cell>
          <cell r="D1847" t="str">
            <v>261340</v>
          </cell>
          <cell r="F1847">
            <v>1858636</v>
          </cell>
          <cell r="H1847">
            <v>1378988</v>
          </cell>
        </row>
        <row r="1848">
          <cell r="A1848">
            <v>261350</v>
          </cell>
          <cell r="B1848" t="str">
            <v>PE</v>
          </cell>
          <cell r="C1848" t="str">
            <v>SÃO JOSÉ DO BELMONTE</v>
          </cell>
          <cell r="D1848" t="str">
            <v>261350</v>
          </cell>
          <cell r="E1848">
            <v>150187</v>
          </cell>
          <cell r="F1848">
            <v>16074360</v>
          </cell>
          <cell r="G1848">
            <v>53206</v>
          </cell>
          <cell r="H1848">
            <v>11942920</v>
          </cell>
        </row>
        <row r="1849">
          <cell r="A1849">
            <v>261360</v>
          </cell>
          <cell r="B1849" t="str">
            <v>PE</v>
          </cell>
          <cell r="C1849" t="str">
            <v>SÃO JOSÉ DO EGITO</v>
          </cell>
          <cell r="D1849" t="str">
            <v>261360</v>
          </cell>
          <cell r="E1849">
            <v>236814</v>
          </cell>
          <cell r="F1849">
            <v>35425652</v>
          </cell>
          <cell r="G1849">
            <v>175169</v>
          </cell>
          <cell r="H1849">
            <v>25775727</v>
          </cell>
        </row>
        <row r="1850">
          <cell r="A1850">
            <v>261370</v>
          </cell>
          <cell r="B1850" t="str">
            <v>PE</v>
          </cell>
          <cell r="C1850" t="str">
            <v>SÃO LOURENÇO DA MATA</v>
          </cell>
          <cell r="D1850" t="str">
            <v>261370</v>
          </cell>
          <cell r="E1850">
            <v>6822</v>
          </cell>
          <cell r="F1850">
            <v>1132463196</v>
          </cell>
          <cell r="G1850">
            <v>4429</v>
          </cell>
          <cell r="H1850">
            <v>836433988</v>
          </cell>
        </row>
        <row r="1851">
          <cell r="A1851">
            <v>261380</v>
          </cell>
          <cell r="B1851" t="str">
            <v>PE</v>
          </cell>
          <cell r="C1851" t="str">
            <v>SÃO VICENTE FERRER</v>
          </cell>
          <cell r="D1851" t="str">
            <v>261380</v>
          </cell>
          <cell r="E1851">
            <v>351</v>
          </cell>
          <cell r="F1851">
            <v>21818349</v>
          </cell>
          <cell r="G1851">
            <v>355</v>
          </cell>
          <cell r="H1851">
            <v>15883548</v>
          </cell>
        </row>
        <row r="1852">
          <cell r="A1852">
            <v>261390</v>
          </cell>
          <cell r="B1852" t="str">
            <v>PE</v>
          </cell>
          <cell r="C1852" t="str">
            <v>SERRA TALHADA</v>
          </cell>
          <cell r="D1852" t="str">
            <v>261390</v>
          </cell>
          <cell r="E1852">
            <v>369068</v>
          </cell>
          <cell r="F1852">
            <v>151444614</v>
          </cell>
          <cell r="G1852">
            <v>218628</v>
          </cell>
          <cell r="H1852">
            <v>111667675</v>
          </cell>
        </row>
        <row r="1853">
          <cell r="A1853">
            <v>261400</v>
          </cell>
          <cell r="B1853" t="str">
            <v>PE</v>
          </cell>
          <cell r="C1853" t="str">
            <v>SERRITA</v>
          </cell>
          <cell r="D1853" t="str">
            <v>261400</v>
          </cell>
          <cell r="E1853">
            <v>27973</v>
          </cell>
          <cell r="F1853">
            <v>3933058</v>
          </cell>
          <cell r="G1853">
            <v>24398</v>
          </cell>
          <cell r="H1853">
            <v>2911021</v>
          </cell>
        </row>
        <row r="1854">
          <cell r="A1854">
            <v>261410</v>
          </cell>
          <cell r="B1854" t="str">
            <v>PE</v>
          </cell>
          <cell r="C1854" t="str">
            <v>SERTÂNIA</v>
          </cell>
          <cell r="D1854" t="str">
            <v>261410</v>
          </cell>
          <cell r="E1854">
            <v>265290</v>
          </cell>
          <cell r="F1854">
            <v>30561009</v>
          </cell>
          <cell r="G1854">
            <v>217830</v>
          </cell>
          <cell r="H1854">
            <v>21029685</v>
          </cell>
        </row>
        <row r="1855">
          <cell r="A1855">
            <v>261420</v>
          </cell>
          <cell r="B1855" t="str">
            <v>PE</v>
          </cell>
          <cell r="C1855" t="str">
            <v>SIRINHAÉM</v>
          </cell>
          <cell r="D1855" t="str">
            <v>261420</v>
          </cell>
          <cell r="F1855">
            <v>25840298</v>
          </cell>
          <cell r="H1855">
            <v>19171834</v>
          </cell>
        </row>
        <row r="1856">
          <cell r="A1856">
            <v>261440</v>
          </cell>
          <cell r="B1856" t="str">
            <v>PE</v>
          </cell>
          <cell r="C1856" t="str">
            <v>SOLIDÃO</v>
          </cell>
          <cell r="D1856" t="str">
            <v>261440</v>
          </cell>
          <cell r="E1856">
            <v>563</v>
          </cell>
          <cell r="F1856">
            <v>7479609</v>
          </cell>
          <cell r="G1856">
            <v>88</v>
          </cell>
          <cell r="H1856">
            <v>5497559</v>
          </cell>
        </row>
        <row r="1857">
          <cell r="A1857">
            <v>261450</v>
          </cell>
          <cell r="B1857" t="str">
            <v>PE</v>
          </cell>
          <cell r="C1857" t="str">
            <v>SURUBIM</v>
          </cell>
          <cell r="D1857" t="str">
            <v>261450</v>
          </cell>
          <cell r="F1857">
            <v>71351956</v>
          </cell>
          <cell r="H1857">
            <v>52938548</v>
          </cell>
        </row>
        <row r="1858">
          <cell r="A1858">
            <v>261460</v>
          </cell>
          <cell r="B1858" t="str">
            <v>PE</v>
          </cell>
          <cell r="C1858" t="str">
            <v>TABIRA</v>
          </cell>
          <cell r="D1858" t="str">
            <v>261460</v>
          </cell>
          <cell r="E1858">
            <v>27767</v>
          </cell>
          <cell r="F1858">
            <v>42505904</v>
          </cell>
          <cell r="G1858">
            <v>21204</v>
          </cell>
          <cell r="H1858">
            <v>35692609</v>
          </cell>
        </row>
        <row r="1859">
          <cell r="A1859">
            <v>261470</v>
          </cell>
          <cell r="B1859" t="str">
            <v>PE</v>
          </cell>
          <cell r="C1859" t="str">
            <v>TACAIMBÓ</v>
          </cell>
          <cell r="D1859" t="str">
            <v>261470</v>
          </cell>
          <cell r="E1859">
            <v>26600</v>
          </cell>
          <cell r="F1859">
            <v>6634397</v>
          </cell>
          <cell r="G1859">
            <v>14323</v>
          </cell>
          <cell r="H1859">
            <v>4370747</v>
          </cell>
        </row>
        <row r="1860">
          <cell r="A1860">
            <v>261480</v>
          </cell>
          <cell r="B1860" t="str">
            <v>PE</v>
          </cell>
          <cell r="C1860" t="str">
            <v>TACARATU</v>
          </cell>
          <cell r="D1860" t="str">
            <v>261480</v>
          </cell>
          <cell r="E1860">
            <v>58828</v>
          </cell>
          <cell r="F1860">
            <v>121359773</v>
          </cell>
          <cell r="G1860">
            <v>33744</v>
          </cell>
          <cell r="H1860">
            <v>91170697</v>
          </cell>
        </row>
        <row r="1861">
          <cell r="A1861">
            <v>261485</v>
          </cell>
          <cell r="B1861" t="str">
            <v>PE</v>
          </cell>
          <cell r="C1861" t="str">
            <v>TAMANDARÉ</v>
          </cell>
          <cell r="D1861" t="str">
            <v>261485</v>
          </cell>
          <cell r="F1861">
            <v>72966213</v>
          </cell>
          <cell r="G1861">
            <v>60</v>
          </cell>
          <cell r="H1861">
            <v>41858485</v>
          </cell>
        </row>
        <row r="1862">
          <cell r="A1862">
            <v>261500</v>
          </cell>
          <cell r="B1862" t="str">
            <v>PE</v>
          </cell>
          <cell r="C1862" t="str">
            <v>TAQUARITINGA DO NORTE</v>
          </cell>
          <cell r="D1862" t="str">
            <v>261500</v>
          </cell>
          <cell r="E1862">
            <v>39276</v>
          </cell>
          <cell r="F1862">
            <v>48168825</v>
          </cell>
          <cell r="G1862">
            <v>33101</v>
          </cell>
          <cell r="H1862">
            <v>47446585</v>
          </cell>
        </row>
        <row r="1863">
          <cell r="A1863">
            <v>261510</v>
          </cell>
          <cell r="B1863" t="str">
            <v>PE</v>
          </cell>
          <cell r="C1863" t="str">
            <v>TEREZINHA</v>
          </cell>
          <cell r="D1863" t="str">
            <v>261510</v>
          </cell>
          <cell r="E1863">
            <v>18321</v>
          </cell>
          <cell r="F1863">
            <v>11881147</v>
          </cell>
          <cell r="G1863">
            <v>15639</v>
          </cell>
          <cell r="H1863">
            <v>8061148</v>
          </cell>
        </row>
        <row r="1864">
          <cell r="A1864">
            <v>261520</v>
          </cell>
          <cell r="B1864" t="str">
            <v>PE</v>
          </cell>
          <cell r="C1864" t="str">
            <v>TERRA NOVA</v>
          </cell>
          <cell r="D1864" t="str">
            <v>261520</v>
          </cell>
          <cell r="E1864">
            <v>177518</v>
          </cell>
          <cell r="F1864">
            <v>31766505</v>
          </cell>
          <cell r="G1864">
            <v>100268</v>
          </cell>
          <cell r="H1864">
            <v>27667002</v>
          </cell>
        </row>
        <row r="1865">
          <cell r="A1865">
            <v>261530</v>
          </cell>
          <cell r="B1865" t="str">
            <v>PE</v>
          </cell>
          <cell r="C1865" t="str">
            <v>TIMBAÚBA</v>
          </cell>
          <cell r="D1865" t="str">
            <v>261530</v>
          </cell>
          <cell r="E1865">
            <v>109960</v>
          </cell>
          <cell r="F1865">
            <v>36690290</v>
          </cell>
          <cell r="G1865">
            <v>51582</v>
          </cell>
          <cell r="H1865">
            <v>25945151</v>
          </cell>
        </row>
        <row r="1866">
          <cell r="A1866">
            <v>261540</v>
          </cell>
          <cell r="B1866" t="str">
            <v>PE</v>
          </cell>
          <cell r="C1866" t="str">
            <v>TORITAMA</v>
          </cell>
          <cell r="D1866" t="str">
            <v>261540</v>
          </cell>
          <cell r="F1866">
            <v>26692891</v>
          </cell>
          <cell r="H1866">
            <v>19804403</v>
          </cell>
        </row>
        <row r="1867">
          <cell r="A1867">
            <v>261550</v>
          </cell>
          <cell r="B1867" t="str">
            <v>PE</v>
          </cell>
          <cell r="C1867" t="str">
            <v>TRACUNHAÉM</v>
          </cell>
          <cell r="D1867" t="str">
            <v>261550</v>
          </cell>
          <cell r="F1867">
            <v>5731249</v>
          </cell>
          <cell r="H1867">
            <v>4252217</v>
          </cell>
        </row>
        <row r="1868">
          <cell r="A1868">
            <v>261560</v>
          </cell>
          <cell r="B1868" t="str">
            <v>PE</v>
          </cell>
          <cell r="C1868" t="str">
            <v>TRINDADE</v>
          </cell>
          <cell r="D1868" t="str">
            <v>261560</v>
          </cell>
          <cell r="E1868">
            <v>3026</v>
          </cell>
          <cell r="F1868">
            <v>190488</v>
          </cell>
          <cell r="G1868">
            <v>317</v>
          </cell>
          <cell r="H1868">
            <v>183063</v>
          </cell>
        </row>
        <row r="1869">
          <cell r="A1869">
            <v>261570</v>
          </cell>
          <cell r="B1869" t="str">
            <v>PE</v>
          </cell>
          <cell r="C1869" t="str">
            <v>TRIUNFO</v>
          </cell>
          <cell r="D1869" t="str">
            <v>261570</v>
          </cell>
          <cell r="E1869">
            <v>42998</v>
          </cell>
          <cell r="F1869">
            <v>35093018</v>
          </cell>
          <cell r="G1869">
            <v>29109</v>
          </cell>
          <cell r="H1869">
            <v>25354460</v>
          </cell>
        </row>
        <row r="1870">
          <cell r="A1870">
            <v>261580</v>
          </cell>
          <cell r="B1870" t="str">
            <v>PE</v>
          </cell>
          <cell r="C1870" t="str">
            <v>TUPANATINGA</v>
          </cell>
          <cell r="D1870" t="str">
            <v>261580</v>
          </cell>
          <cell r="E1870">
            <v>45610</v>
          </cell>
          <cell r="F1870">
            <v>12577394</v>
          </cell>
          <cell r="G1870">
            <v>29346</v>
          </cell>
          <cell r="H1870">
            <v>12661630</v>
          </cell>
        </row>
        <row r="1871">
          <cell r="A1871">
            <v>261590</v>
          </cell>
          <cell r="B1871" t="str">
            <v>PE</v>
          </cell>
          <cell r="C1871" t="str">
            <v>TUPARETAMA</v>
          </cell>
          <cell r="D1871" t="str">
            <v>261590</v>
          </cell>
          <cell r="E1871">
            <v>1736</v>
          </cell>
          <cell r="F1871">
            <v>15189246</v>
          </cell>
          <cell r="G1871">
            <v>115</v>
          </cell>
          <cell r="H1871">
            <v>11292648</v>
          </cell>
        </row>
        <row r="1872">
          <cell r="A1872">
            <v>261600</v>
          </cell>
          <cell r="B1872" t="str">
            <v>PE</v>
          </cell>
          <cell r="C1872" t="str">
            <v>VENTUROSA</v>
          </cell>
          <cell r="D1872" t="str">
            <v>261600</v>
          </cell>
          <cell r="E1872">
            <v>12508</v>
          </cell>
          <cell r="F1872">
            <v>5466272</v>
          </cell>
          <cell r="G1872">
            <v>14087</v>
          </cell>
          <cell r="H1872">
            <v>2885543</v>
          </cell>
        </row>
        <row r="1873">
          <cell r="A1873">
            <v>261610</v>
          </cell>
          <cell r="B1873" t="str">
            <v>PE</v>
          </cell>
          <cell r="C1873" t="str">
            <v>VERDEJANTE</v>
          </cell>
          <cell r="D1873" t="str">
            <v>261610</v>
          </cell>
          <cell r="E1873">
            <v>23101</v>
          </cell>
          <cell r="F1873">
            <v>18700034</v>
          </cell>
          <cell r="G1873">
            <v>27592</v>
          </cell>
          <cell r="H1873">
            <v>14007699</v>
          </cell>
        </row>
        <row r="1874">
          <cell r="A1874">
            <v>261618</v>
          </cell>
          <cell r="B1874" t="str">
            <v>PE</v>
          </cell>
          <cell r="C1874" t="str">
            <v>VERTENTE DO LÉRIO</v>
          </cell>
          <cell r="D1874" t="str">
            <v>261618</v>
          </cell>
          <cell r="E1874">
            <v>83264</v>
          </cell>
          <cell r="F1874">
            <v>17926899</v>
          </cell>
          <cell r="G1874">
            <v>68472</v>
          </cell>
          <cell r="H1874">
            <v>13235608</v>
          </cell>
        </row>
        <row r="1875">
          <cell r="A1875">
            <v>261620</v>
          </cell>
          <cell r="B1875" t="str">
            <v>PE</v>
          </cell>
          <cell r="C1875" t="str">
            <v>VERTENTES</v>
          </cell>
          <cell r="D1875" t="str">
            <v>261620</v>
          </cell>
          <cell r="E1875">
            <v>15407</v>
          </cell>
          <cell r="F1875">
            <v>44537940</v>
          </cell>
          <cell r="G1875">
            <v>8996</v>
          </cell>
          <cell r="H1875">
            <v>37542476</v>
          </cell>
        </row>
        <row r="1876">
          <cell r="A1876">
            <v>261630</v>
          </cell>
          <cell r="B1876" t="str">
            <v>PE</v>
          </cell>
          <cell r="C1876" t="str">
            <v>VICÊNCIA</v>
          </cell>
          <cell r="D1876" t="str">
            <v>261630</v>
          </cell>
          <cell r="E1876">
            <v>69583</v>
          </cell>
          <cell r="F1876">
            <v>37900192</v>
          </cell>
          <cell r="G1876">
            <v>52686</v>
          </cell>
          <cell r="H1876">
            <v>27743295</v>
          </cell>
        </row>
        <row r="1877">
          <cell r="A1877">
            <v>261640</v>
          </cell>
          <cell r="B1877" t="str">
            <v>PE</v>
          </cell>
          <cell r="C1877" t="str">
            <v>VITÓRIA DE SANTO ANTÃO</v>
          </cell>
          <cell r="D1877" t="str">
            <v>261640</v>
          </cell>
          <cell r="F1877">
            <v>565817052</v>
          </cell>
          <cell r="H1877">
            <v>388084206</v>
          </cell>
        </row>
        <row r="1878">
          <cell r="A1878">
            <v>261650</v>
          </cell>
          <cell r="B1878" t="str">
            <v>PE</v>
          </cell>
          <cell r="C1878" t="str">
            <v>XEXÉU</v>
          </cell>
          <cell r="D1878" t="str">
            <v>261650</v>
          </cell>
          <cell r="E1878">
            <v>5479</v>
          </cell>
          <cell r="F1878">
            <v>52018037</v>
          </cell>
          <cell r="G1878">
            <v>671</v>
          </cell>
          <cell r="H1878">
            <v>44099064</v>
          </cell>
        </row>
        <row r="1879">
          <cell r="A1879">
            <v>220005</v>
          </cell>
          <cell r="B1879" t="str">
            <v>PI</v>
          </cell>
          <cell r="C1879" t="str">
            <v>ACAUÃ</v>
          </cell>
          <cell r="D1879" t="str">
            <v>220005</v>
          </cell>
          <cell r="E1879">
            <v>19198</v>
          </cell>
          <cell r="F1879">
            <v>11957486</v>
          </cell>
          <cell r="G1879">
            <v>24279</v>
          </cell>
          <cell r="H1879">
            <v>8718016</v>
          </cell>
        </row>
        <row r="1880">
          <cell r="A1880">
            <v>220010</v>
          </cell>
          <cell r="B1880" t="str">
            <v>PI</v>
          </cell>
          <cell r="C1880" t="str">
            <v>AGRICOLÂNDIA</v>
          </cell>
          <cell r="D1880" t="str">
            <v>220010</v>
          </cell>
          <cell r="F1880">
            <v>37200</v>
          </cell>
          <cell r="H1880">
            <v>27600</v>
          </cell>
        </row>
        <row r="1881">
          <cell r="A1881">
            <v>220020</v>
          </cell>
          <cell r="B1881" t="str">
            <v>PI</v>
          </cell>
          <cell r="C1881" t="str">
            <v>ÁGUA BRANCA</v>
          </cell>
          <cell r="D1881" t="str">
            <v>220020</v>
          </cell>
          <cell r="E1881">
            <v>81119</v>
          </cell>
          <cell r="F1881">
            <v>4141988</v>
          </cell>
          <cell r="G1881">
            <v>61188</v>
          </cell>
          <cell r="H1881">
            <v>3467710</v>
          </cell>
        </row>
        <row r="1882">
          <cell r="A1882">
            <v>220025</v>
          </cell>
          <cell r="B1882" t="str">
            <v>PI</v>
          </cell>
          <cell r="C1882" t="str">
            <v>ALAGOINHA DO PIAUÍ</v>
          </cell>
          <cell r="D1882" t="str">
            <v>220025</v>
          </cell>
          <cell r="F1882">
            <v>1570429</v>
          </cell>
          <cell r="H1882">
            <v>1165157</v>
          </cell>
        </row>
        <row r="1883">
          <cell r="A1883">
            <v>220027</v>
          </cell>
          <cell r="B1883" t="str">
            <v>PI</v>
          </cell>
          <cell r="C1883" t="str">
            <v>ALEGRETE DO PIAUÍ</v>
          </cell>
          <cell r="D1883" t="str">
            <v>220027</v>
          </cell>
          <cell r="E1883">
            <v>14121</v>
          </cell>
          <cell r="F1883">
            <v>16556299</v>
          </cell>
          <cell r="G1883">
            <v>1513</v>
          </cell>
          <cell r="H1883">
            <v>11091301</v>
          </cell>
        </row>
        <row r="1884">
          <cell r="A1884">
            <v>220045</v>
          </cell>
          <cell r="B1884" t="str">
            <v>PI</v>
          </cell>
          <cell r="C1884" t="str">
            <v>ALVORADA DO GURGUÉIA</v>
          </cell>
          <cell r="D1884" t="str">
            <v>220045</v>
          </cell>
          <cell r="E1884">
            <v>19778</v>
          </cell>
          <cell r="F1884">
            <v>5908262</v>
          </cell>
          <cell r="G1884">
            <v>78</v>
          </cell>
          <cell r="H1884">
            <v>3817953</v>
          </cell>
        </row>
        <row r="1885">
          <cell r="A1885">
            <v>220050</v>
          </cell>
          <cell r="B1885" t="str">
            <v>PI</v>
          </cell>
          <cell r="C1885" t="str">
            <v>AMARANTE</v>
          </cell>
          <cell r="D1885" t="str">
            <v>220050</v>
          </cell>
          <cell r="E1885">
            <v>40803</v>
          </cell>
          <cell r="F1885">
            <v>8216291</v>
          </cell>
          <cell r="G1885">
            <v>9052</v>
          </cell>
          <cell r="H1885">
            <v>5909252</v>
          </cell>
        </row>
        <row r="1886">
          <cell r="A1886">
            <v>220060</v>
          </cell>
          <cell r="B1886" t="str">
            <v>PI</v>
          </cell>
          <cell r="C1886" t="str">
            <v>ANGICAL DO PIAUÍ</v>
          </cell>
          <cell r="D1886" t="str">
            <v>220060</v>
          </cell>
          <cell r="E1886">
            <v>7095</v>
          </cell>
          <cell r="F1886">
            <v>430155</v>
          </cell>
          <cell r="G1886">
            <v>7619</v>
          </cell>
          <cell r="H1886">
            <v>435693</v>
          </cell>
        </row>
        <row r="1887">
          <cell r="A1887">
            <v>220070</v>
          </cell>
          <cell r="B1887" t="str">
            <v>PI</v>
          </cell>
          <cell r="C1887" t="str">
            <v>ANÍSIO DE ABREU</v>
          </cell>
          <cell r="D1887" t="str">
            <v>220070</v>
          </cell>
          <cell r="F1887">
            <v>1051551</v>
          </cell>
          <cell r="H1887">
            <v>780183</v>
          </cell>
        </row>
        <row r="1888">
          <cell r="A1888">
            <v>220080</v>
          </cell>
          <cell r="B1888" t="str">
            <v>PI</v>
          </cell>
          <cell r="C1888" t="str">
            <v>ANTÔNIO ALMEIDA</v>
          </cell>
          <cell r="D1888" t="str">
            <v>220080</v>
          </cell>
          <cell r="E1888">
            <v>25903</v>
          </cell>
          <cell r="F1888">
            <v>26638927</v>
          </cell>
          <cell r="G1888">
            <v>30103</v>
          </cell>
          <cell r="H1888">
            <v>20420740</v>
          </cell>
        </row>
        <row r="1889">
          <cell r="A1889">
            <v>220095</v>
          </cell>
          <cell r="B1889" t="str">
            <v>PI</v>
          </cell>
          <cell r="C1889" t="str">
            <v>AROEIRAS DO ITAIM</v>
          </cell>
          <cell r="D1889" t="str">
            <v>220095</v>
          </cell>
          <cell r="E1889">
            <v>994</v>
          </cell>
          <cell r="F1889">
            <v>2570093</v>
          </cell>
          <cell r="G1889">
            <v>3950</v>
          </cell>
          <cell r="H1889">
            <v>2392063</v>
          </cell>
        </row>
        <row r="1890">
          <cell r="A1890">
            <v>220100</v>
          </cell>
          <cell r="B1890" t="str">
            <v>PI</v>
          </cell>
          <cell r="C1890" t="str">
            <v>ARRAIAL</v>
          </cell>
          <cell r="D1890" t="str">
            <v>220100</v>
          </cell>
          <cell r="E1890">
            <v>60</v>
          </cell>
          <cell r="F1890">
            <v>3281450</v>
          </cell>
          <cell r="H1890">
            <v>2434090</v>
          </cell>
        </row>
        <row r="1891">
          <cell r="A1891">
            <v>220105</v>
          </cell>
          <cell r="B1891" t="str">
            <v>PI</v>
          </cell>
          <cell r="C1891" t="str">
            <v>ASSUNÇÃO DO PIAUÍ</v>
          </cell>
          <cell r="D1891" t="str">
            <v>220105</v>
          </cell>
          <cell r="E1891">
            <v>7577</v>
          </cell>
          <cell r="F1891">
            <v>8192307</v>
          </cell>
          <cell r="H1891">
            <v>6030669</v>
          </cell>
        </row>
        <row r="1892">
          <cell r="A1892">
            <v>220110</v>
          </cell>
          <cell r="B1892" t="str">
            <v>PI</v>
          </cell>
          <cell r="C1892" t="str">
            <v>AVELINO LOPES</v>
          </cell>
          <cell r="D1892" t="str">
            <v>220110</v>
          </cell>
          <cell r="F1892">
            <v>16974391</v>
          </cell>
          <cell r="H1892">
            <v>12593903</v>
          </cell>
        </row>
        <row r="1893">
          <cell r="A1893">
            <v>220115</v>
          </cell>
          <cell r="B1893" t="str">
            <v>PI</v>
          </cell>
          <cell r="C1893" t="str">
            <v>BAIXA GRANDE DO RIBEIRO</v>
          </cell>
          <cell r="D1893" t="str">
            <v>220115</v>
          </cell>
          <cell r="F1893">
            <v>447485</v>
          </cell>
          <cell r="H1893">
            <v>332005</v>
          </cell>
        </row>
        <row r="1894">
          <cell r="A1894">
            <v>220117</v>
          </cell>
          <cell r="B1894" t="str">
            <v>PI</v>
          </cell>
          <cell r="C1894" t="str">
            <v>BARRA D'ALCÂNTARA</v>
          </cell>
          <cell r="D1894" t="str">
            <v>220117</v>
          </cell>
          <cell r="F1894">
            <v>223873754</v>
          </cell>
          <cell r="H1894">
            <v>166099882</v>
          </cell>
        </row>
        <row r="1895">
          <cell r="A1895">
            <v>220120</v>
          </cell>
          <cell r="B1895" t="str">
            <v>PI</v>
          </cell>
          <cell r="C1895" t="str">
            <v>BARRAS</v>
          </cell>
          <cell r="D1895" t="str">
            <v>220120</v>
          </cell>
          <cell r="F1895">
            <v>4074547</v>
          </cell>
          <cell r="H1895">
            <v>3023051</v>
          </cell>
        </row>
        <row r="1896">
          <cell r="A1896">
            <v>220140</v>
          </cell>
          <cell r="B1896" t="str">
            <v>PI</v>
          </cell>
          <cell r="C1896" t="str">
            <v>BARRO DURO</v>
          </cell>
          <cell r="D1896" t="str">
            <v>220140</v>
          </cell>
          <cell r="E1896">
            <v>6693</v>
          </cell>
          <cell r="F1896">
            <v>11880958</v>
          </cell>
          <cell r="G1896">
            <v>5503</v>
          </cell>
          <cell r="H1896">
            <v>8853422</v>
          </cell>
        </row>
        <row r="1897">
          <cell r="A1897">
            <v>220150</v>
          </cell>
          <cell r="B1897" t="str">
            <v>PI</v>
          </cell>
          <cell r="C1897" t="str">
            <v>BATALHA</v>
          </cell>
          <cell r="D1897" t="str">
            <v>220150</v>
          </cell>
          <cell r="E1897">
            <v>13412</v>
          </cell>
          <cell r="F1897">
            <v>6733121</v>
          </cell>
          <cell r="G1897">
            <v>7369</v>
          </cell>
          <cell r="H1897">
            <v>5020784</v>
          </cell>
        </row>
        <row r="1898">
          <cell r="A1898">
            <v>220155</v>
          </cell>
          <cell r="B1898" t="str">
            <v>PI</v>
          </cell>
          <cell r="C1898" t="str">
            <v>BELA VISTA DO PIAUÍ</v>
          </cell>
          <cell r="D1898" t="str">
            <v>220155</v>
          </cell>
          <cell r="E1898">
            <v>21833</v>
          </cell>
          <cell r="F1898">
            <v>14574871</v>
          </cell>
          <cell r="G1898">
            <v>15401</v>
          </cell>
          <cell r="H1898">
            <v>10254720</v>
          </cell>
        </row>
        <row r="1899">
          <cell r="A1899">
            <v>220157</v>
          </cell>
          <cell r="B1899" t="str">
            <v>PI</v>
          </cell>
          <cell r="C1899" t="str">
            <v>BELÉM DO PIAUÍ</v>
          </cell>
          <cell r="D1899" t="str">
            <v>220157</v>
          </cell>
          <cell r="E1899">
            <v>9021</v>
          </cell>
          <cell r="F1899">
            <v>15270957</v>
          </cell>
          <cell r="G1899">
            <v>5427</v>
          </cell>
          <cell r="H1899">
            <v>10892190</v>
          </cell>
        </row>
        <row r="1900">
          <cell r="A1900">
            <v>220170</v>
          </cell>
          <cell r="B1900" t="str">
            <v>PI</v>
          </cell>
          <cell r="C1900" t="str">
            <v>BERTOLÍNIA</v>
          </cell>
          <cell r="D1900" t="str">
            <v>220170</v>
          </cell>
          <cell r="E1900">
            <v>30799</v>
          </cell>
          <cell r="F1900">
            <v>1613128</v>
          </cell>
          <cell r="G1900">
            <v>19813</v>
          </cell>
          <cell r="H1900">
            <v>1361174</v>
          </cell>
        </row>
        <row r="1901">
          <cell r="A1901">
            <v>220177</v>
          </cell>
          <cell r="B1901" t="str">
            <v>PI</v>
          </cell>
          <cell r="C1901" t="str">
            <v>BOA HORA</v>
          </cell>
          <cell r="D1901" t="str">
            <v>220177</v>
          </cell>
          <cell r="F1901">
            <v>7852600</v>
          </cell>
          <cell r="H1901">
            <v>7001440</v>
          </cell>
        </row>
        <row r="1902">
          <cell r="A1902">
            <v>220190</v>
          </cell>
          <cell r="B1902" t="str">
            <v>PI</v>
          </cell>
          <cell r="C1902" t="str">
            <v>BOM JESUS</v>
          </cell>
          <cell r="D1902" t="str">
            <v>220190</v>
          </cell>
          <cell r="F1902">
            <v>45377366</v>
          </cell>
          <cell r="H1902">
            <v>33667078</v>
          </cell>
        </row>
        <row r="1903">
          <cell r="A1903">
            <v>220191</v>
          </cell>
          <cell r="B1903" t="str">
            <v>PI</v>
          </cell>
          <cell r="C1903" t="str">
            <v>BOM PRINCÍPIO DO PIAUÍ</v>
          </cell>
          <cell r="D1903" t="str">
            <v>220191</v>
          </cell>
          <cell r="F1903">
            <v>0</v>
          </cell>
          <cell r="H1903">
            <v>0</v>
          </cell>
        </row>
        <row r="1904">
          <cell r="A1904">
            <v>220192</v>
          </cell>
          <cell r="B1904" t="str">
            <v>PI</v>
          </cell>
          <cell r="C1904" t="str">
            <v>BONFIM DO PIAUÍ</v>
          </cell>
          <cell r="D1904" t="str">
            <v>220192</v>
          </cell>
          <cell r="E1904">
            <v>38352</v>
          </cell>
          <cell r="F1904">
            <v>9817809</v>
          </cell>
          <cell r="G1904">
            <v>24479</v>
          </cell>
          <cell r="H1904">
            <v>5503311</v>
          </cell>
        </row>
        <row r="1905">
          <cell r="A1905">
            <v>220194</v>
          </cell>
          <cell r="B1905" t="str">
            <v>PI</v>
          </cell>
          <cell r="C1905" t="str">
            <v>BOQUEIRÃO DO PIAUÍ</v>
          </cell>
          <cell r="D1905" t="str">
            <v>220194</v>
          </cell>
          <cell r="E1905">
            <v>54058</v>
          </cell>
          <cell r="F1905">
            <v>6522401</v>
          </cell>
          <cell r="G1905">
            <v>25821</v>
          </cell>
          <cell r="H1905">
            <v>3898683</v>
          </cell>
        </row>
        <row r="1906">
          <cell r="A1906">
            <v>220196</v>
          </cell>
          <cell r="B1906" t="str">
            <v>PI</v>
          </cell>
          <cell r="C1906" t="str">
            <v>BRASILEIRA</v>
          </cell>
          <cell r="D1906" t="str">
            <v>220196</v>
          </cell>
          <cell r="E1906">
            <v>60310</v>
          </cell>
          <cell r="F1906">
            <v>5229924</v>
          </cell>
          <cell r="G1906">
            <v>39154</v>
          </cell>
          <cell r="H1906">
            <v>3359839</v>
          </cell>
        </row>
        <row r="1907">
          <cell r="A1907">
            <v>220198</v>
          </cell>
          <cell r="B1907" t="str">
            <v>PI</v>
          </cell>
          <cell r="C1907" t="str">
            <v>BREJO DO PIAUÍ</v>
          </cell>
          <cell r="D1907" t="str">
            <v>220198</v>
          </cell>
          <cell r="E1907">
            <v>19147</v>
          </cell>
          <cell r="F1907">
            <v>2160691</v>
          </cell>
          <cell r="G1907">
            <v>20953</v>
          </cell>
          <cell r="H1907">
            <v>2045141</v>
          </cell>
        </row>
        <row r="1908">
          <cell r="A1908">
            <v>220202</v>
          </cell>
          <cell r="B1908" t="str">
            <v>PI</v>
          </cell>
          <cell r="C1908" t="str">
            <v>BURITI DOS MONTES</v>
          </cell>
          <cell r="D1908" t="str">
            <v>220202</v>
          </cell>
          <cell r="E1908">
            <v>96</v>
          </cell>
          <cell r="F1908">
            <v>1887750</v>
          </cell>
          <cell r="G1908">
            <v>153</v>
          </cell>
          <cell r="H1908">
            <v>1407466</v>
          </cell>
        </row>
        <row r="1909">
          <cell r="A1909">
            <v>220208</v>
          </cell>
          <cell r="B1909" t="str">
            <v>PI</v>
          </cell>
          <cell r="C1909" t="str">
            <v>CAJUEIRO DA PRAIA</v>
          </cell>
          <cell r="D1909" t="str">
            <v>220208</v>
          </cell>
          <cell r="F1909">
            <v>3201308</v>
          </cell>
          <cell r="H1909">
            <v>2375164</v>
          </cell>
        </row>
        <row r="1910">
          <cell r="A1910">
            <v>220209</v>
          </cell>
          <cell r="B1910" t="str">
            <v>PI</v>
          </cell>
          <cell r="C1910" t="str">
            <v>CALDEIRÃO GRANDE DO PIAUÍ</v>
          </cell>
          <cell r="D1910" t="str">
            <v>220209</v>
          </cell>
          <cell r="E1910">
            <v>1280</v>
          </cell>
          <cell r="F1910">
            <v>1874954</v>
          </cell>
          <cell r="G1910">
            <v>4852</v>
          </cell>
          <cell r="H1910">
            <v>1786563</v>
          </cell>
        </row>
        <row r="1911">
          <cell r="A1911">
            <v>220210</v>
          </cell>
          <cell r="B1911" t="str">
            <v>PI</v>
          </cell>
          <cell r="C1911" t="str">
            <v>CAMPINAS DO PIAUÍ</v>
          </cell>
          <cell r="D1911" t="str">
            <v>220210</v>
          </cell>
          <cell r="F1911">
            <v>85870</v>
          </cell>
          <cell r="H1911">
            <v>63710</v>
          </cell>
        </row>
        <row r="1912">
          <cell r="A1912">
            <v>220211</v>
          </cell>
          <cell r="B1912" t="str">
            <v>PI</v>
          </cell>
          <cell r="C1912" t="str">
            <v>CAMPO ALEGRE DO FIDALGO</v>
          </cell>
          <cell r="D1912" t="str">
            <v>220211</v>
          </cell>
          <cell r="E1912">
            <v>6375</v>
          </cell>
          <cell r="F1912">
            <v>2442606</v>
          </cell>
          <cell r="G1912">
            <v>1865</v>
          </cell>
          <cell r="H1912">
            <v>1719366</v>
          </cell>
        </row>
        <row r="1913">
          <cell r="A1913">
            <v>220213</v>
          </cell>
          <cell r="B1913" t="str">
            <v>PI</v>
          </cell>
          <cell r="C1913" t="str">
            <v>CAMPO GRANDE DO PIAUÍ</v>
          </cell>
          <cell r="D1913" t="str">
            <v>220213</v>
          </cell>
          <cell r="E1913">
            <v>17452</v>
          </cell>
          <cell r="F1913">
            <v>51738759</v>
          </cell>
          <cell r="G1913">
            <v>16765</v>
          </cell>
          <cell r="H1913">
            <v>39897791</v>
          </cell>
        </row>
        <row r="1914">
          <cell r="A1914">
            <v>220217</v>
          </cell>
          <cell r="B1914" t="str">
            <v>PI</v>
          </cell>
          <cell r="C1914" t="str">
            <v>CAMPO LARGO DO PIAUÍ</v>
          </cell>
          <cell r="D1914" t="str">
            <v>220217</v>
          </cell>
          <cell r="E1914">
            <v>3147</v>
          </cell>
          <cell r="F1914">
            <v>369768</v>
          </cell>
          <cell r="G1914">
            <v>4665</v>
          </cell>
          <cell r="H1914">
            <v>785928</v>
          </cell>
        </row>
        <row r="1915">
          <cell r="A1915">
            <v>220220</v>
          </cell>
          <cell r="B1915" t="str">
            <v>PI</v>
          </cell>
          <cell r="C1915" t="str">
            <v>CAMPO MAIOR</v>
          </cell>
          <cell r="D1915" t="str">
            <v>220220</v>
          </cell>
          <cell r="E1915">
            <v>52656</v>
          </cell>
          <cell r="F1915">
            <v>68028633</v>
          </cell>
          <cell r="G1915">
            <v>6271</v>
          </cell>
          <cell r="H1915">
            <v>53263683</v>
          </cell>
        </row>
        <row r="1916">
          <cell r="A1916">
            <v>220225</v>
          </cell>
          <cell r="B1916" t="str">
            <v>PI</v>
          </cell>
          <cell r="C1916" t="str">
            <v>CANAVIEIRA</v>
          </cell>
          <cell r="D1916" t="str">
            <v>220225</v>
          </cell>
          <cell r="E1916">
            <v>11174</v>
          </cell>
          <cell r="F1916">
            <v>1583390</v>
          </cell>
          <cell r="G1916">
            <v>11262</v>
          </cell>
          <cell r="H1916">
            <v>1150032</v>
          </cell>
        </row>
        <row r="1917">
          <cell r="A1917">
            <v>220230</v>
          </cell>
          <cell r="B1917" t="str">
            <v>PI</v>
          </cell>
          <cell r="C1917" t="str">
            <v>CANTO DO BURITI</v>
          </cell>
          <cell r="D1917" t="str">
            <v>220230</v>
          </cell>
          <cell r="E1917">
            <v>290</v>
          </cell>
          <cell r="F1917">
            <v>6210116</v>
          </cell>
          <cell r="G1917">
            <v>4</v>
          </cell>
          <cell r="H1917">
            <v>4702812</v>
          </cell>
        </row>
        <row r="1918">
          <cell r="A1918">
            <v>220240</v>
          </cell>
          <cell r="B1918" t="str">
            <v>PI</v>
          </cell>
          <cell r="C1918" t="str">
            <v>CAPITÃO DE CAMPOS</v>
          </cell>
          <cell r="D1918" t="str">
            <v>220240</v>
          </cell>
          <cell r="E1918">
            <v>1063</v>
          </cell>
          <cell r="F1918">
            <v>610726</v>
          </cell>
          <cell r="G1918">
            <v>3893</v>
          </cell>
          <cell r="H1918">
            <v>428939</v>
          </cell>
        </row>
        <row r="1919">
          <cell r="A1919">
            <v>220245</v>
          </cell>
          <cell r="B1919" t="str">
            <v>PI</v>
          </cell>
          <cell r="C1919" t="str">
            <v>CAPITÃO GERVÁSIO OLIVEIRA</v>
          </cell>
          <cell r="D1919" t="str">
            <v>220245</v>
          </cell>
          <cell r="E1919">
            <v>4217</v>
          </cell>
          <cell r="F1919">
            <v>842330</v>
          </cell>
          <cell r="G1919">
            <v>1535</v>
          </cell>
          <cell r="H1919">
            <v>591526</v>
          </cell>
        </row>
        <row r="1920">
          <cell r="A1920">
            <v>220250</v>
          </cell>
          <cell r="B1920" t="str">
            <v>PI</v>
          </cell>
          <cell r="C1920" t="str">
            <v>CARACOL</v>
          </cell>
          <cell r="D1920" t="str">
            <v>220250</v>
          </cell>
          <cell r="E1920">
            <v>31</v>
          </cell>
          <cell r="F1920">
            <v>12671428</v>
          </cell>
          <cell r="G1920">
            <v>411</v>
          </cell>
          <cell r="H1920">
            <v>9526793</v>
          </cell>
        </row>
        <row r="1921">
          <cell r="A1921">
            <v>220253</v>
          </cell>
          <cell r="B1921" t="str">
            <v>PI</v>
          </cell>
          <cell r="C1921" t="str">
            <v>CARAÚBAS DO PIAUÍ</v>
          </cell>
          <cell r="D1921" t="str">
            <v>220253</v>
          </cell>
          <cell r="F1921">
            <v>6721420</v>
          </cell>
          <cell r="H1921">
            <v>4986860</v>
          </cell>
        </row>
        <row r="1922">
          <cell r="A1922">
            <v>220255</v>
          </cell>
          <cell r="B1922" t="str">
            <v>PI</v>
          </cell>
          <cell r="C1922" t="str">
            <v>CARIDADE DO PIAUÍ</v>
          </cell>
          <cell r="D1922" t="str">
            <v>220255</v>
          </cell>
          <cell r="E1922">
            <v>311</v>
          </cell>
          <cell r="F1922">
            <v>12125071</v>
          </cell>
          <cell r="G1922">
            <v>511</v>
          </cell>
          <cell r="H1922">
            <v>10488489</v>
          </cell>
        </row>
        <row r="1923">
          <cell r="A1923">
            <v>220260</v>
          </cell>
          <cell r="B1923" t="str">
            <v>PI</v>
          </cell>
          <cell r="C1923" t="str">
            <v>CASTELO DO PIAUÍ</v>
          </cell>
          <cell r="D1923" t="str">
            <v>220260</v>
          </cell>
          <cell r="E1923">
            <v>34658</v>
          </cell>
          <cell r="F1923">
            <v>2806740</v>
          </cell>
          <cell r="G1923">
            <v>2646</v>
          </cell>
          <cell r="H1923">
            <v>1752030</v>
          </cell>
        </row>
        <row r="1924">
          <cell r="A1924">
            <v>220265</v>
          </cell>
          <cell r="B1924" t="str">
            <v>PI</v>
          </cell>
          <cell r="C1924" t="str">
            <v>CAXINGÓ</v>
          </cell>
          <cell r="D1924" t="str">
            <v>220265</v>
          </cell>
          <cell r="E1924">
            <v>3103</v>
          </cell>
          <cell r="F1924">
            <v>6155370</v>
          </cell>
          <cell r="G1924">
            <v>1082</v>
          </cell>
          <cell r="H1924">
            <v>5130157</v>
          </cell>
        </row>
        <row r="1925">
          <cell r="A1925">
            <v>220270</v>
          </cell>
          <cell r="B1925" t="str">
            <v>PI</v>
          </cell>
          <cell r="C1925" t="str">
            <v>COCAL</v>
          </cell>
          <cell r="D1925" t="str">
            <v>220270</v>
          </cell>
          <cell r="E1925">
            <v>5680</v>
          </cell>
          <cell r="F1925">
            <v>20784320</v>
          </cell>
          <cell r="G1925">
            <v>10249</v>
          </cell>
          <cell r="H1925">
            <v>15248417</v>
          </cell>
        </row>
        <row r="1926">
          <cell r="A1926">
            <v>220271</v>
          </cell>
          <cell r="B1926" t="str">
            <v>PI</v>
          </cell>
          <cell r="C1926" t="str">
            <v>COCAL DE TELHA</v>
          </cell>
          <cell r="D1926" t="str">
            <v>220271</v>
          </cell>
          <cell r="E1926">
            <v>11296</v>
          </cell>
          <cell r="F1926">
            <v>1724733</v>
          </cell>
          <cell r="G1926">
            <v>1044</v>
          </cell>
          <cell r="H1926">
            <v>638463</v>
          </cell>
        </row>
        <row r="1927">
          <cell r="A1927">
            <v>220273</v>
          </cell>
          <cell r="B1927" t="str">
            <v>PI</v>
          </cell>
          <cell r="C1927" t="str">
            <v>COIVARAS</v>
          </cell>
          <cell r="D1927" t="str">
            <v>220273</v>
          </cell>
          <cell r="E1927">
            <v>1783</v>
          </cell>
          <cell r="F1927">
            <v>9701895</v>
          </cell>
          <cell r="G1927">
            <v>3090</v>
          </cell>
          <cell r="H1927">
            <v>7125212</v>
          </cell>
        </row>
        <row r="1928">
          <cell r="A1928">
            <v>220275</v>
          </cell>
          <cell r="B1928" t="str">
            <v>PI</v>
          </cell>
          <cell r="C1928" t="str">
            <v>COLÔNIA DO GURGUÉIA</v>
          </cell>
          <cell r="D1928" t="str">
            <v>220275</v>
          </cell>
          <cell r="E1928">
            <v>3600</v>
          </cell>
          <cell r="F1928">
            <v>889421</v>
          </cell>
          <cell r="G1928">
            <v>5093</v>
          </cell>
          <cell r="H1928">
            <v>536565</v>
          </cell>
        </row>
        <row r="1929">
          <cell r="A1929">
            <v>220277</v>
          </cell>
          <cell r="B1929" t="str">
            <v>PI</v>
          </cell>
          <cell r="C1929" t="str">
            <v>COLÔNIA DO PIAUÍ</v>
          </cell>
          <cell r="D1929" t="str">
            <v>220277</v>
          </cell>
          <cell r="F1929">
            <v>2401880</v>
          </cell>
          <cell r="H1929">
            <v>1782040</v>
          </cell>
        </row>
        <row r="1930">
          <cell r="A1930">
            <v>220280</v>
          </cell>
          <cell r="B1930" t="str">
            <v>PI</v>
          </cell>
          <cell r="C1930" t="str">
            <v>CONCEIÇÃO DO CANINDÉ</v>
          </cell>
          <cell r="D1930" t="str">
            <v>220280</v>
          </cell>
          <cell r="F1930">
            <v>610328</v>
          </cell>
          <cell r="H1930">
            <v>452824</v>
          </cell>
        </row>
        <row r="1931">
          <cell r="A1931">
            <v>220285</v>
          </cell>
          <cell r="B1931" t="str">
            <v>PI</v>
          </cell>
          <cell r="C1931" t="str">
            <v>CORONEL JOSÉ DIAS</v>
          </cell>
          <cell r="D1931" t="str">
            <v>220285</v>
          </cell>
          <cell r="E1931">
            <v>4134</v>
          </cell>
          <cell r="F1931">
            <v>9839351</v>
          </cell>
          <cell r="G1931">
            <v>13495</v>
          </cell>
          <cell r="H1931">
            <v>7811963</v>
          </cell>
        </row>
        <row r="1932">
          <cell r="A1932">
            <v>220290</v>
          </cell>
          <cell r="B1932" t="str">
            <v>PI</v>
          </cell>
          <cell r="C1932" t="str">
            <v>CORRENTE</v>
          </cell>
          <cell r="D1932" t="str">
            <v>220290</v>
          </cell>
          <cell r="F1932">
            <v>44479172</v>
          </cell>
          <cell r="H1932">
            <v>33000676</v>
          </cell>
        </row>
        <row r="1933">
          <cell r="A1933">
            <v>220300</v>
          </cell>
          <cell r="B1933" t="str">
            <v>PI</v>
          </cell>
          <cell r="C1933" t="str">
            <v>CRISTALÂNDIA DO PIAUÍ</v>
          </cell>
          <cell r="D1933" t="str">
            <v>220300</v>
          </cell>
          <cell r="F1933">
            <v>3442395</v>
          </cell>
          <cell r="H1933">
            <v>2554035</v>
          </cell>
        </row>
        <row r="1934">
          <cell r="A1934">
            <v>220310</v>
          </cell>
          <cell r="B1934" t="str">
            <v>PI</v>
          </cell>
          <cell r="C1934" t="str">
            <v>CRISTINO CASTRO</v>
          </cell>
          <cell r="D1934" t="str">
            <v>220310</v>
          </cell>
          <cell r="E1934">
            <v>22351</v>
          </cell>
          <cell r="F1934">
            <v>7430263</v>
          </cell>
          <cell r="G1934">
            <v>15334</v>
          </cell>
          <cell r="H1934">
            <v>5678208</v>
          </cell>
        </row>
        <row r="1935">
          <cell r="A1935">
            <v>220320</v>
          </cell>
          <cell r="B1935" t="str">
            <v>PI</v>
          </cell>
          <cell r="C1935" t="str">
            <v>CURIMATÁ</v>
          </cell>
          <cell r="D1935" t="str">
            <v>220320</v>
          </cell>
          <cell r="E1935">
            <v>9361</v>
          </cell>
          <cell r="F1935">
            <v>1423908</v>
          </cell>
          <cell r="G1935">
            <v>6688</v>
          </cell>
          <cell r="H1935">
            <v>1256012</v>
          </cell>
        </row>
        <row r="1936">
          <cell r="A1936">
            <v>220323</v>
          </cell>
          <cell r="B1936" t="str">
            <v>PI</v>
          </cell>
          <cell r="C1936" t="str">
            <v>CURRAIS</v>
          </cell>
          <cell r="D1936" t="str">
            <v>220323</v>
          </cell>
          <cell r="E1936">
            <v>6454</v>
          </cell>
          <cell r="F1936">
            <v>6661133</v>
          </cell>
          <cell r="G1936">
            <v>1499</v>
          </cell>
          <cell r="H1936">
            <v>4939114</v>
          </cell>
        </row>
        <row r="1937">
          <cell r="A1937">
            <v>220327</v>
          </cell>
          <cell r="B1937" t="str">
            <v>PI</v>
          </cell>
          <cell r="C1937" t="str">
            <v>CURRAL NOVO DO PIAUÍ</v>
          </cell>
          <cell r="D1937" t="str">
            <v>220327</v>
          </cell>
          <cell r="E1937">
            <v>12034</v>
          </cell>
          <cell r="F1937">
            <v>9874015</v>
          </cell>
          <cell r="G1937">
            <v>7037</v>
          </cell>
          <cell r="H1937">
            <v>7613839</v>
          </cell>
        </row>
        <row r="1938">
          <cell r="A1938">
            <v>220325</v>
          </cell>
          <cell r="B1938" t="str">
            <v>PI</v>
          </cell>
          <cell r="C1938" t="str">
            <v>CURRALINHOS</v>
          </cell>
          <cell r="D1938" t="str">
            <v>220325</v>
          </cell>
          <cell r="F1938">
            <v>2281879</v>
          </cell>
          <cell r="H1938">
            <v>1693007</v>
          </cell>
        </row>
        <row r="1939">
          <cell r="A1939">
            <v>220330</v>
          </cell>
          <cell r="B1939" t="str">
            <v>PI</v>
          </cell>
          <cell r="C1939" t="str">
            <v>DEMERVAL LOBÃO</v>
          </cell>
          <cell r="D1939" t="str">
            <v>220330</v>
          </cell>
          <cell r="E1939">
            <v>89807</v>
          </cell>
          <cell r="F1939">
            <v>5177248</v>
          </cell>
          <cell r="G1939">
            <v>53203</v>
          </cell>
          <cell r="H1939">
            <v>3630183</v>
          </cell>
        </row>
        <row r="1940">
          <cell r="A1940">
            <v>220335</v>
          </cell>
          <cell r="B1940" t="str">
            <v>PI</v>
          </cell>
          <cell r="C1940" t="str">
            <v>DIRCEU ARCOVERDE</v>
          </cell>
          <cell r="D1940" t="str">
            <v>220335</v>
          </cell>
          <cell r="E1940">
            <v>646</v>
          </cell>
          <cell r="F1940">
            <v>845365</v>
          </cell>
          <cell r="G1940">
            <v>313</v>
          </cell>
          <cell r="H1940">
            <v>775676</v>
          </cell>
        </row>
        <row r="1941">
          <cell r="A1941">
            <v>220340</v>
          </cell>
          <cell r="B1941" t="str">
            <v>PI</v>
          </cell>
          <cell r="C1941" t="str">
            <v>DOM EXPEDITO LOPES</v>
          </cell>
          <cell r="D1941" t="str">
            <v>220340</v>
          </cell>
          <cell r="F1941">
            <v>2333835</v>
          </cell>
          <cell r="H1941">
            <v>1731555</v>
          </cell>
        </row>
        <row r="1942">
          <cell r="A1942">
            <v>220345</v>
          </cell>
          <cell r="B1942" t="str">
            <v>PI</v>
          </cell>
          <cell r="C1942" t="str">
            <v>DOM INOCÊNCIO</v>
          </cell>
          <cell r="D1942" t="str">
            <v>220345</v>
          </cell>
          <cell r="E1942">
            <v>6541</v>
          </cell>
          <cell r="F1942">
            <v>2148788</v>
          </cell>
          <cell r="H1942">
            <v>1160028</v>
          </cell>
        </row>
        <row r="1943">
          <cell r="A1943">
            <v>220342</v>
          </cell>
          <cell r="B1943" t="str">
            <v>PI</v>
          </cell>
          <cell r="C1943" t="str">
            <v>DOMINGOS MOURÃO</v>
          </cell>
          <cell r="D1943" t="str">
            <v>220342</v>
          </cell>
          <cell r="E1943">
            <v>524</v>
          </cell>
          <cell r="F1943">
            <v>19127772</v>
          </cell>
          <cell r="G1943">
            <v>106</v>
          </cell>
          <cell r="H1943">
            <v>14184492</v>
          </cell>
        </row>
        <row r="1944">
          <cell r="A1944">
            <v>220350</v>
          </cell>
          <cell r="B1944" t="str">
            <v>PI</v>
          </cell>
          <cell r="C1944" t="str">
            <v>ELESBÃO VELOSO</v>
          </cell>
          <cell r="D1944" t="str">
            <v>220350</v>
          </cell>
          <cell r="E1944">
            <v>789</v>
          </cell>
          <cell r="F1944">
            <v>1188239</v>
          </cell>
          <cell r="G1944">
            <v>3744</v>
          </cell>
          <cell r="H1944">
            <v>1442520</v>
          </cell>
        </row>
        <row r="1945">
          <cell r="A1945">
            <v>220360</v>
          </cell>
          <cell r="B1945" t="str">
            <v>PI</v>
          </cell>
          <cell r="C1945" t="str">
            <v>ELISEU MARTINS</v>
          </cell>
          <cell r="D1945" t="str">
            <v>220360</v>
          </cell>
          <cell r="F1945">
            <v>493355</v>
          </cell>
          <cell r="H1945">
            <v>387412</v>
          </cell>
        </row>
        <row r="1946">
          <cell r="A1946">
            <v>220370</v>
          </cell>
          <cell r="B1946" t="str">
            <v>PI</v>
          </cell>
          <cell r="C1946" t="str">
            <v>ESPERANTINA</v>
          </cell>
          <cell r="D1946" t="str">
            <v>220370</v>
          </cell>
          <cell r="F1946">
            <v>5342819</v>
          </cell>
          <cell r="H1946">
            <v>3964027</v>
          </cell>
        </row>
        <row r="1947">
          <cell r="A1947">
            <v>220375</v>
          </cell>
          <cell r="B1947" t="str">
            <v>PI</v>
          </cell>
          <cell r="C1947" t="str">
            <v>FARTURA DO PIAUÍ</v>
          </cell>
          <cell r="D1947" t="str">
            <v>220375</v>
          </cell>
          <cell r="E1947">
            <v>71</v>
          </cell>
          <cell r="F1947">
            <v>18425816</v>
          </cell>
          <cell r="G1947">
            <v>64</v>
          </cell>
          <cell r="H1947">
            <v>13699782</v>
          </cell>
        </row>
        <row r="1948">
          <cell r="A1948">
            <v>220380</v>
          </cell>
          <cell r="B1948" t="str">
            <v>PI</v>
          </cell>
          <cell r="C1948" t="str">
            <v>FLORES DO PIAUÍ</v>
          </cell>
          <cell r="D1948" t="str">
            <v>220380</v>
          </cell>
          <cell r="E1948">
            <v>881</v>
          </cell>
          <cell r="F1948">
            <v>5321105</v>
          </cell>
          <cell r="G1948">
            <v>36</v>
          </cell>
          <cell r="H1948">
            <v>3929152</v>
          </cell>
        </row>
        <row r="1949">
          <cell r="A1949">
            <v>220385</v>
          </cell>
          <cell r="B1949" t="str">
            <v>PI</v>
          </cell>
          <cell r="C1949" t="str">
            <v>FLORESTA DO PIAUÍ</v>
          </cell>
          <cell r="D1949" t="str">
            <v>220385</v>
          </cell>
          <cell r="E1949">
            <v>7530</v>
          </cell>
          <cell r="F1949">
            <v>4750742</v>
          </cell>
          <cell r="H1949">
            <v>3448068</v>
          </cell>
        </row>
        <row r="1950">
          <cell r="A1950">
            <v>220390</v>
          </cell>
          <cell r="B1950" t="str">
            <v>PI</v>
          </cell>
          <cell r="C1950" t="str">
            <v>FLORIANO</v>
          </cell>
          <cell r="D1950" t="str">
            <v>220390</v>
          </cell>
          <cell r="E1950">
            <v>278491</v>
          </cell>
          <cell r="F1950">
            <v>42899567</v>
          </cell>
          <cell r="G1950">
            <v>193844</v>
          </cell>
          <cell r="H1950">
            <v>27264314</v>
          </cell>
        </row>
        <row r="1951">
          <cell r="A1951">
            <v>220400</v>
          </cell>
          <cell r="B1951" t="str">
            <v>PI</v>
          </cell>
          <cell r="C1951" t="str">
            <v>FRANCINÓPOLIS</v>
          </cell>
          <cell r="D1951" t="str">
            <v>220400</v>
          </cell>
          <cell r="E1951">
            <v>14305</v>
          </cell>
          <cell r="F1951">
            <v>2057817</v>
          </cell>
          <cell r="G1951">
            <v>7778</v>
          </cell>
          <cell r="H1951">
            <v>1495181</v>
          </cell>
        </row>
        <row r="1952">
          <cell r="A1952">
            <v>220410</v>
          </cell>
          <cell r="B1952" t="str">
            <v>PI</v>
          </cell>
          <cell r="C1952" t="str">
            <v>FRANCISCO AYRES</v>
          </cell>
          <cell r="D1952" t="str">
            <v>220410</v>
          </cell>
          <cell r="F1952">
            <v>74524</v>
          </cell>
          <cell r="H1952">
            <v>55292</v>
          </cell>
        </row>
        <row r="1953">
          <cell r="A1953">
            <v>220415</v>
          </cell>
          <cell r="B1953" t="str">
            <v>PI</v>
          </cell>
          <cell r="C1953" t="str">
            <v>FRANCISCO MACEDO</v>
          </cell>
          <cell r="D1953" t="str">
            <v>220415</v>
          </cell>
          <cell r="E1953">
            <v>4069</v>
          </cell>
          <cell r="F1953">
            <v>6714652</v>
          </cell>
          <cell r="G1953">
            <v>7897</v>
          </cell>
          <cell r="H1953">
            <v>5670566</v>
          </cell>
        </row>
        <row r="1954">
          <cell r="A1954">
            <v>220420</v>
          </cell>
          <cell r="B1954" t="str">
            <v>PI</v>
          </cell>
          <cell r="C1954" t="str">
            <v>FRANCISCO SANTOS</v>
          </cell>
          <cell r="D1954" t="str">
            <v>220420</v>
          </cell>
          <cell r="E1954">
            <v>8512</v>
          </cell>
          <cell r="F1954">
            <v>99431432</v>
          </cell>
          <cell r="G1954">
            <v>9486</v>
          </cell>
          <cell r="H1954">
            <v>76011715</v>
          </cell>
        </row>
        <row r="1955">
          <cell r="A1955">
            <v>220430</v>
          </cell>
          <cell r="B1955" t="str">
            <v>PI</v>
          </cell>
          <cell r="C1955" t="str">
            <v>FRONTEIRAS</v>
          </cell>
          <cell r="D1955" t="str">
            <v>220430</v>
          </cell>
          <cell r="F1955">
            <v>1072507</v>
          </cell>
          <cell r="H1955">
            <v>795731</v>
          </cell>
        </row>
        <row r="1956">
          <cell r="A1956">
            <v>220440</v>
          </cell>
          <cell r="B1956" t="str">
            <v>PI</v>
          </cell>
          <cell r="C1956" t="str">
            <v>GILBUÉS</v>
          </cell>
          <cell r="D1956" t="str">
            <v>220440</v>
          </cell>
          <cell r="E1956">
            <v>7238</v>
          </cell>
          <cell r="F1956">
            <v>2164226</v>
          </cell>
          <cell r="G1956">
            <v>37909</v>
          </cell>
          <cell r="H1956">
            <v>5011085</v>
          </cell>
        </row>
        <row r="1957">
          <cell r="A1957">
            <v>220455</v>
          </cell>
          <cell r="B1957" t="str">
            <v>PI</v>
          </cell>
          <cell r="C1957" t="str">
            <v>GUARIBAS</v>
          </cell>
          <cell r="D1957" t="str">
            <v>220455</v>
          </cell>
          <cell r="F1957">
            <v>9227274</v>
          </cell>
          <cell r="H1957">
            <v>6846042</v>
          </cell>
        </row>
        <row r="1958">
          <cell r="A1958">
            <v>220460</v>
          </cell>
          <cell r="B1958" t="str">
            <v>PI</v>
          </cell>
          <cell r="C1958" t="str">
            <v>HUGO NAPOLEÃO</v>
          </cell>
          <cell r="D1958" t="str">
            <v>220460</v>
          </cell>
          <cell r="E1958">
            <v>23245</v>
          </cell>
          <cell r="F1958">
            <v>898810</v>
          </cell>
          <cell r="G1958">
            <v>18571</v>
          </cell>
          <cell r="H1958">
            <v>1096215</v>
          </cell>
        </row>
        <row r="1959">
          <cell r="A1959">
            <v>220470</v>
          </cell>
          <cell r="B1959" t="str">
            <v>PI</v>
          </cell>
          <cell r="C1959" t="str">
            <v>INHUMA</v>
          </cell>
          <cell r="D1959" t="str">
            <v>220470</v>
          </cell>
          <cell r="F1959">
            <v>35340</v>
          </cell>
          <cell r="H1959">
            <v>26220</v>
          </cell>
        </row>
        <row r="1960">
          <cell r="A1960">
            <v>220480</v>
          </cell>
          <cell r="B1960" t="str">
            <v>PI</v>
          </cell>
          <cell r="C1960" t="str">
            <v>IPIRANGA DO PIAUÍ</v>
          </cell>
          <cell r="D1960" t="str">
            <v>220480</v>
          </cell>
          <cell r="E1960">
            <v>26541</v>
          </cell>
          <cell r="F1960">
            <v>2088782</v>
          </cell>
          <cell r="G1960">
            <v>9114</v>
          </cell>
          <cell r="H1960">
            <v>1162181</v>
          </cell>
        </row>
        <row r="1961">
          <cell r="A1961">
            <v>220500</v>
          </cell>
          <cell r="B1961" t="str">
            <v>PI</v>
          </cell>
          <cell r="C1961" t="str">
            <v>ITAINÓPOLIS</v>
          </cell>
          <cell r="D1961" t="str">
            <v>220500</v>
          </cell>
          <cell r="F1961">
            <v>5870594</v>
          </cell>
          <cell r="H1961">
            <v>4355602</v>
          </cell>
        </row>
        <row r="1962">
          <cell r="A1962">
            <v>220510</v>
          </cell>
          <cell r="B1962" t="str">
            <v>PI</v>
          </cell>
          <cell r="C1962" t="str">
            <v>ITAUEIRA</v>
          </cell>
          <cell r="D1962" t="str">
            <v>220510</v>
          </cell>
          <cell r="E1962">
            <v>134793</v>
          </cell>
          <cell r="F1962">
            <v>10777758</v>
          </cell>
          <cell r="G1962">
            <v>102561</v>
          </cell>
          <cell r="H1962">
            <v>7206214</v>
          </cell>
        </row>
        <row r="1963">
          <cell r="A1963">
            <v>220515</v>
          </cell>
          <cell r="B1963" t="str">
            <v>PI</v>
          </cell>
          <cell r="C1963" t="str">
            <v>JACOBINA DO PIAUÍ</v>
          </cell>
          <cell r="D1963" t="str">
            <v>220515</v>
          </cell>
          <cell r="E1963">
            <v>11667</v>
          </cell>
          <cell r="F1963">
            <v>1374786</v>
          </cell>
          <cell r="G1963">
            <v>5614</v>
          </cell>
          <cell r="H1963">
            <v>822219</v>
          </cell>
        </row>
        <row r="1964">
          <cell r="A1964">
            <v>220520</v>
          </cell>
          <cell r="B1964" t="str">
            <v>PI</v>
          </cell>
          <cell r="C1964" t="str">
            <v>JAICÓS</v>
          </cell>
          <cell r="D1964" t="str">
            <v>220520</v>
          </cell>
          <cell r="E1964">
            <v>4960</v>
          </cell>
          <cell r="F1964">
            <v>15798601</v>
          </cell>
          <cell r="G1964">
            <v>1433</v>
          </cell>
          <cell r="H1964">
            <v>11578070</v>
          </cell>
        </row>
        <row r="1965">
          <cell r="A1965">
            <v>220525</v>
          </cell>
          <cell r="B1965" t="str">
            <v>PI</v>
          </cell>
          <cell r="C1965" t="str">
            <v>JARDIM DO MULATO</v>
          </cell>
          <cell r="D1965" t="str">
            <v>220525</v>
          </cell>
          <cell r="F1965">
            <v>2124957</v>
          </cell>
          <cell r="H1965">
            <v>1576581</v>
          </cell>
        </row>
        <row r="1966">
          <cell r="A1966">
            <v>220527</v>
          </cell>
          <cell r="B1966" t="str">
            <v>PI</v>
          </cell>
          <cell r="C1966" t="str">
            <v>JATOBÁ DO PIAUÍ</v>
          </cell>
          <cell r="D1966" t="str">
            <v>220527</v>
          </cell>
          <cell r="E1966">
            <v>32674</v>
          </cell>
          <cell r="F1966">
            <v>4052919</v>
          </cell>
          <cell r="G1966">
            <v>27032</v>
          </cell>
          <cell r="H1966">
            <v>2993698</v>
          </cell>
        </row>
        <row r="1967">
          <cell r="A1967">
            <v>220530</v>
          </cell>
          <cell r="B1967" t="str">
            <v>PI</v>
          </cell>
          <cell r="C1967" t="str">
            <v>JERUMENHA</v>
          </cell>
          <cell r="D1967" t="str">
            <v>220530</v>
          </cell>
          <cell r="E1967">
            <v>17946</v>
          </cell>
          <cell r="F1967">
            <v>2279025</v>
          </cell>
          <cell r="G1967">
            <v>2278</v>
          </cell>
          <cell r="H1967">
            <v>1528803</v>
          </cell>
        </row>
        <row r="1968">
          <cell r="A1968">
            <v>220535</v>
          </cell>
          <cell r="B1968" t="str">
            <v>PI</v>
          </cell>
          <cell r="C1968" t="str">
            <v>JOÃO COSTA</v>
          </cell>
          <cell r="D1968" t="str">
            <v>220535</v>
          </cell>
          <cell r="E1968">
            <v>5838</v>
          </cell>
          <cell r="F1968">
            <v>9866556</v>
          </cell>
          <cell r="G1968">
            <v>1392</v>
          </cell>
          <cell r="H1968">
            <v>7240353</v>
          </cell>
        </row>
        <row r="1969">
          <cell r="A1969">
            <v>220540</v>
          </cell>
          <cell r="B1969" t="str">
            <v>PI</v>
          </cell>
          <cell r="C1969" t="str">
            <v>JOAQUIM PIRES</v>
          </cell>
          <cell r="D1969" t="str">
            <v>220540</v>
          </cell>
          <cell r="F1969">
            <v>5655702</v>
          </cell>
          <cell r="G1969">
            <v>14</v>
          </cell>
          <cell r="H1969">
            <v>4195872</v>
          </cell>
        </row>
        <row r="1970">
          <cell r="A1970">
            <v>220545</v>
          </cell>
          <cell r="B1970" t="str">
            <v>PI</v>
          </cell>
          <cell r="C1970" t="str">
            <v>JOCA MARQUES</v>
          </cell>
          <cell r="D1970" t="str">
            <v>220545</v>
          </cell>
          <cell r="F1970">
            <v>357120</v>
          </cell>
          <cell r="G1970">
            <v>4</v>
          </cell>
          <cell r="H1970">
            <v>264932</v>
          </cell>
        </row>
        <row r="1971">
          <cell r="A1971">
            <v>220552</v>
          </cell>
          <cell r="B1971" t="str">
            <v>PI</v>
          </cell>
          <cell r="C1971" t="str">
            <v>JÚLIO BORGES</v>
          </cell>
          <cell r="D1971" t="str">
            <v>220552</v>
          </cell>
          <cell r="E1971">
            <v>25961</v>
          </cell>
          <cell r="F1971">
            <v>2079111</v>
          </cell>
          <cell r="G1971">
            <v>15934</v>
          </cell>
          <cell r="H1971">
            <v>1727135</v>
          </cell>
        </row>
        <row r="1972">
          <cell r="A1972">
            <v>220553</v>
          </cell>
          <cell r="B1972" t="str">
            <v>PI</v>
          </cell>
          <cell r="C1972" t="str">
            <v>JUREMA</v>
          </cell>
          <cell r="D1972" t="str">
            <v>220553</v>
          </cell>
          <cell r="F1972">
            <v>4819697</v>
          </cell>
          <cell r="H1972">
            <v>3645201</v>
          </cell>
        </row>
        <row r="1973">
          <cell r="A1973">
            <v>220555</v>
          </cell>
          <cell r="B1973" t="str">
            <v>PI</v>
          </cell>
          <cell r="C1973" t="str">
            <v>LAGOA ALEGRE</v>
          </cell>
          <cell r="D1973" t="str">
            <v>220555</v>
          </cell>
          <cell r="E1973">
            <v>41018</v>
          </cell>
          <cell r="F1973">
            <v>2620811</v>
          </cell>
          <cell r="G1973">
            <v>21356</v>
          </cell>
          <cell r="H1973">
            <v>2332894</v>
          </cell>
        </row>
        <row r="1974">
          <cell r="A1974">
            <v>220557</v>
          </cell>
          <cell r="B1974" t="str">
            <v>PI</v>
          </cell>
          <cell r="C1974" t="str">
            <v>LAGOA DE SÃO FRANCISCO</v>
          </cell>
          <cell r="D1974" t="str">
            <v>220557</v>
          </cell>
          <cell r="F1974">
            <v>12555</v>
          </cell>
          <cell r="H1974">
            <v>9315</v>
          </cell>
        </row>
        <row r="1975">
          <cell r="A1975">
            <v>220556</v>
          </cell>
          <cell r="B1975" t="str">
            <v>PI</v>
          </cell>
          <cell r="C1975" t="str">
            <v>LAGOA DO BARRO DO PIAUÍ</v>
          </cell>
          <cell r="D1975" t="str">
            <v>220556</v>
          </cell>
          <cell r="E1975">
            <v>11452</v>
          </cell>
          <cell r="F1975">
            <v>38317901</v>
          </cell>
          <cell r="G1975">
            <v>3019</v>
          </cell>
          <cell r="H1975">
            <v>28854944</v>
          </cell>
        </row>
        <row r="1976">
          <cell r="A1976">
            <v>220559</v>
          </cell>
          <cell r="B1976" t="str">
            <v>PI</v>
          </cell>
          <cell r="C1976" t="str">
            <v>LAGOA DO SÍTIO</v>
          </cell>
          <cell r="D1976" t="str">
            <v>220559</v>
          </cell>
          <cell r="E1976">
            <v>5514</v>
          </cell>
          <cell r="F1976">
            <v>631544</v>
          </cell>
          <cell r="G1976">
            <v>120</v>
          </cell>
          <cell r="H1976">
            <v>410538</v>
          </cell>
        </row>
        <row r="1977">
          <cell r="A1977">
            <v>220560</v>
          </cell>
          <cell r="B1977" t="str">
            <v>PI</v>
          </cell>
          <cell r="C1977" t="str">
            <v>LANDRI SALES</v>
          </cell>
          <cell r="D1977" t="str">
            <v>220560</v>
          </cell>
          <cell r="E1977">
            <v>14869</v>
          </cell>
          <cell r="F1977">
            <v>3179429</v>
          </cell>
          <cell r="G1977">
            <v>3736</v>
          </cell>
          <cell r="H1977">
            <v>2147180</v>
          </cell>
        </row>
        <row r="1978">
          <cell r="A1978">
            <v>220570</v>
          </cell>
          <cell r="B1978" t="str">
            <v>PI</v>
          </cell>
          <cell r="C1978" t="str">
            <v>LUÍS CORREIA</v>
          </cell>
          <cell r="D1978" t="str">
            <v>220570</v>
          </cell>
          <cell r="F1978">
            <v>10397803</v>
          </cell>
          <cell r="H1978">
            <v>7714499</v>
          </cell>
        </row>
        <row r="1979">
          <cell r="A1979">
            <v>220580</v>
          </cell>
          <cell r="B1979" t="str">
            <v>PI</v>
          </cell>
          <cell r="C1979" t="str">
            <v>LUZILÂNDIA</v>
          </cell>
          <cell r="D1979" t="str">
            <v>220580</v>
          </cell>
          <cell r="F1979">
            <v>4399129</v>
          </cell>
          <cell r="H1979">
            <v>4861717</v>
          </cell>
        </row>
        <row r="1980">
          <cell r="A1980">
            <v>220585</v>
          </cell>
          <cell r="B1980" t="str">
            <v>PI</v>
          </cell>
          <cell r="C1980" t="str">
            <v>MADEIRO</v>
          </cell>
          <cell r="D1980" t="str">
            <v>220585</v>
          </cell>
          <cell r="E1980">
            <v>254</v>
          </cell>
          <cell r="F1980">
            <v>276869</v>
          </cell>
          <cell r="G1980">
            <v>22</v>
          </cell>
          <cell r="H1980">
            <v>182268</v>
          </cell>
        </row>
        <row r="1981">
          <cell r="A1981">
            <v>220590</v>
          </cell>
          <cell r="B1981" t="str">
            <v>PI</v>
          </cell>
          <cell r="C1981" t="str">
            <v>MANOEL EMÍDIO</v>
          </cell>
          <cell r="D1981" t="str">
            <v>220590</v>
          </cell>
          <cell r="E1981">
            <v>35178</v>
          </cell>
          <cell r="F1981">
            <v>7296526</v>
          </cell>
          <cell r="G1981">
            <v>15517</v>
          </cell>
          <cell r="H1981">
            <v>5052690</v>
          </cell>
        </row>
        <row r="1982">
          <cell r="A1982">
            <v>220595</v>
          </cell>
          <cell r="B1982" t="str">
            <v>PI</v>
          </cell>
          <cell r="C1982" t="str">
            <v>MARCOLÂNDIA</v>
          </cell>
          <cell r="D1982" t="str">
            <v>220595</v>
          </cell>
          <cell r="F1982">
            <v>15500</v>
          </cell>
          <cell r="H1982">
            <v>11500</v>
          </cell>
        </row>
        <row r="1983">
          <cell r="A1983">
            <v>220605</v>
          </cell>
          <cell r="B1983" t="str">
            <v>PI</v>
          </cell>
          <cell r="C1983" t="str">
            <v>MASSAPÊ DO PIAUÍ</v>
          </cell>
          <cell r="D1983" t="str">
            <v>220605</v>
          </cell>
          <cell r="E1983">
            <v>5359</v>
          </cell>
          <cell r="F1983">
            <v>6801656</v>
          </cell>
          <cell r="G1983">
            <v>3225</v>
          </cell>
          <cell r="H1983">
            <v>4939049</v>
          </cell>
        </row>
        <row r="1984">
          <cell r="A1984">
            <v>220610</v>
          </cell>
          <cell r="B1984" t="str">
            <v>PI</v>
          </cell>
          <cell r="C1984" t="str">
            <v>MATIAS OLÍMPIO</v>
          </cell>
          <cell r="D1984" t="str">
            <v>220610</v>
          </cell>
          <cell r="F1984">
            <v>1136367</v>
          </cell>
          <cell r="H1984">
            <v>843111</v>
          </cell>
        </row>
        <row r="1985">
          <cell r="A1985">
            <v>220620</v>
          </cell>
          <cell r="B1985" t="str">
            <v>PI</v>
          </cell>
          <cell r="C1985" t="str">
            <v>MIGUEL ALVES</v>
          </cell>
          <cell r="D1985" t="str">
            <v>220620</v>
          </cell>
          <cell r="F1985">
            <v>5617727</v>
          </cell>
          <cell r="H1985">
            <v>4167991</v>
          </cell>
        </row>
        <row r="1986">
          <cell r="A1986">
            <v>220630</v>
          </cell>
          <cell r="B1986" t="str">
            <v>PI</v>
          </cell>
          <cell r="C1986" t="str">
            <v>MIGUEL LEÃO</v>
          </cell>
          <cell r="D1986" t="str">
            <v>220630</v>
          </cell>
          <cell r="E1986">
            <v>2454</v>
          </cell>
          <cell r="F1986">
            <v>1833088</v>
          </cell>
          <cell r="G1986">
            <v>180</v>
          </cell>
          <cell r="H1986">
            <v>715804</v>
          </cell>
        </row>
        <row r="1987">
          <cell r="A1987">
            <v>220640</v>
          </cell>
          <cell r="B1987" t="str">
            <v>PI</v>
          </cell>
          <cell r="C1987" t="str">
            <v>MONSENHOR GIL</v>
          </cell>
          <cell r="D1987" t="str">
            <v>220640</v>
          </cell>
          <cell r="F1987">
            <v>0</v>
          </cell>
          <cell r="H1987">
            <v>0</v>
          </cell>
        </row>
        <row r="1988">
          <cell r="A1988">
            <v>220660</v>
          </cell>
          <cell r="B1988" t="str">
            <v>PI</v>
          </cell>
          <cell r="C1988" t="str">
            <v>MONTE ALEGRE DO PIAUÍ</v>
          </cell>
          <cell r="D1988" t="str">
            <v>220660</v>
          </cell>
          <cell r="E1988">
            <v>2884</v>
          </cell>
          <cell r="F1988">
            <v>8394642</v>
          </cell>
          <cell r="G1988">
            <v>1089</v>
          </cell>
          <cell r="H1988">
            <v>6181761</v>
          </cell>
        </row>
        <row r="1989">
          <cell r="A1989">
            <v>220665</v>
          </cell>
          <cell r="B1989" t="str">
            <v>PI</v>
          </cell>
          <cell r="C1989" t="str">
            <v>MORRO CABEÇA NO TEMPO</v>
          </cell>
          <cell r="D1989" t="str">
            <v>220665</v>
          </cell>
          <cell r="E1989">
            <v>8010</v>
          </cell>
          <cell r="F1989">
            <v>9002438</v>
          </cell>
          <cell r="G1989">
            <v>8220</v>
          </cell>
          <cell r="H1989">
            <v>7367815</v>
          </cell>
        </row>
        <row r="1990">
          <cell r="A1990">
            <v>220667</v>
          </cell>
          <cell r="B1990" t="str">
            <v>PI</v>
          </cell>
          <cell r="C1990" t="str">
            <v>MORRO DO CHAPÉU DO PIAUÍ</v>
          </cell>
          <cell r="D1990" t="str">
            <v>220667</v>
          </cell>
          <cell r="E1990">
            <v>4191</v>
          </cell>
          <cell r="F1990">
            <v>3218191</v>
          </cell>
          <cell r="G1990">
            <v>3212</v>
          </cell>
          <cell r="H1990">
            <v>2852201</v>
          </cell>
        </row>
        <row r="1991">
          <cell r="A1991">
            <v>220669</v>
          </cell>
          <cell r="B1991" t="str">
            <v>PI</v>
          </cell>
          <cell r="C1991" t="str">
            <v>MURICI DOS PORTELAS</v>
          </cell>
          <cell r="D1991" t="str">
            <v>220669</v>
          </cell>
          <cell r="E1991">
            <v>96</v>
          </cell>
          <cell r="F1991">
            <v>1242123</v>
          </cell>
          <cell r="G1991">
            <v>1662</v>
          </cell>
          <cell r="H1991">
            <v>649455</v>
          </cell>
        </row>
        <row r="1992">
          <cell r="A1992">
            <v>220670</v>
          </cell>
          <cell r="B1992" t="str">
            <v>PI</v>
          </cell>
          <cell r="C1992" t="str">
            <v>NAZARÉ DO PIAUÍ</v>
          </cell>
          <cell r="D1992" t="str">
            <v>220670</v>
          </cell>
          <cell r="E1992">
            <v>5531</v>
          </cell>
          <cell r="F1992">
            <v>1759049</v>
          </cell>
          <cell r="G1992">
            <v>1672</v>
          </cell>
          <cell r="H1992">
            <v>1220705</v>
          </cell>
        </row>
        <row r="1993">
          <cell r="A1993">
            <v>220675</v>
          </cell>
          <cell r="B1993" t="str">
            <v>PI</v>
          </cell>
          <cell r="C1993" t="str">
            <v>NOSSA SENHORA DE NAZARÉ</v>
          </cell>
          <cell r="D1993" t="str">
            <v>220675</v>
          </cell>
          <cell r="F1993">
            <v>1084257</v>
          </cell>
          <cell r="H1993">
            <v>879681</v>
          </cell>
        </row>
        <row r="1994">
          <cell r="A1994">
            <v>220795</v>
          </cell>
          <cell r="B1994" t="str">
            <v>PI</v>
          </cell>
          <cell r="C1994" t="str">
            <v>NOVA SANTA RITA</v>
          </cell>
          <cell r="D1994" t="str">
            <v>220795</v>
          </cell>
          <cell r="E1994">
            <v>17931</v>
          </cell>
          <cell r="F1994">
            <v>19580263</v>
          </cell>
          <cell r="G1994">
            <v>21705</v>
          </cell>
          <cell r="H1994">
            <v>15326625</v>
          </cell>
        </row>
        <row r="1995">
          <cell r="A1995">
            <v>220690</v>
          </cell>
          <cell r="B1995" t="str">
            <v>PI</v>
          </cell>
          <cell r="C1995" t="str">
            <v>NOVO ORIENTE DO PIAUÍ</v>
          </cell>
          <cell r="D1995" t="str">
            <v>220690</v>
          </cell>
          <cell r="F1995">
            <v>1329435</v>
          </cell>
          <cell r="H1995">
            <v>986355</v>
          </cell>
        </row>
        <row r="1996">
          <cell r="A1996">
            <v>220695</v>
          </cell>
          <cell r="B1996" t="str">
            <v>PI</v>
          </cell>
          <cell r="C1996" t="str">
            <v>NOVO SANTO ANTÔNIO</v>
          </cell>
          <cell r="D1996" t="str">
            <v>220695</v>
          </cell>
          <cell r="F1996">
            <v>5890806</v>
          </cell>
          <cell r="H1996">
            <v>4370598</v>
          </cell>
        </row>
        <row r="1997">
          <cell r="A1997">
            <v>220700</v>
          </cell>
          <cell r="B1997" t="str">
            <v>PI</v>
          </cell>
          <cell r="C1997" t="str">
            <v>OEIRAS</v>
          </cell>
          <cell r="D1997" t="str">
            <v>220700</v>
          </cell>
          <cell r="F1997">
            <v>31000</v>
          </cell>
          <cell r="H1997">
            <v>23000</v>
          </cell>
        </row>
        <row r="1998">
          <cell r="A1998">
            <v>220720</v>
          </cell>
          <cell r="B1998" t="str">
            <v>PI</v>
          </cell>
          <cell r="C1998" t="str">
            <v>PADRE MARCOS</v>
          </cell>
          <cell r="D1998" t="str">
            <v>220720</v>
          </cell>
          <cell r="E1998">
            <v>6293</v>
          </cell>
          <cell r="F1998">
            <v>80943459</v>
          </cell>
          <cell r="G1998">
            <v>4427</v>
          </cell>
          <cell r="H1998">
            <v>59936351</v>
          </cell>
        </row>
        <row r="1999">
          <cell r="A1999">
            <v>220730</v>
          </cell>
          <cell r="B1999" t="str">
            <v>PI</v>
          </cell>
          <cell r="C1999" t="str">
            <v>PAES LANDIM</v>
          </cell>
          <cell r="D1999" t="str">
            <v>220730</v>
          </cell>
          <cell r="E1999">
            <v>36311</v>
          </cell>
          <cell r="F1999">
            <v>2243312</v>
          </cell>
          <cell r="G1999">
            <v>40410</v>
          </cell>
          <cell r="H1999">
            <v>1302267</v>
          </cell>
        </row>
        <row r="2000">
          <cell r="A2000">
            <v>220735</v>
          </cell>
          <cell r="B2000" t="str">
            <v>PI</v>
          </cell>
          <cell r="C2000" t="str">
            <v>PAJEÚ DO PIAUÍ</v>
          </cell>
          <cell r="D2000" t="str">
            <v>220735</v>
          </cell>
          <cell r="E2000">
            <v>7597</v>
          </cell>
          <cell r="F2000">
            <v>19307934</v>
          </cell>
          <cell r="G2000">
            <v>805</v>
          </cell>
          <cell r="H2000">
            <v>14254006</v>
          </cell>
        </row>
        <row r="2001">
          <cell r="A2001">
            <v>220740</v>
          </cell>
          <cell r="B2001" t="str">
            <v>PI</v>
          </cell>
          <cell r="C2001" t="str">
            <v>PALMEIRA DO PIAUÍ</v>
          </cell>
          <cell r="D2001" t="str">
            <v>220740</v>
          </cell>
          <cell r="E2001">
            <v>9195</v>
          </cell>
          <cell r="F2001">
            <v>4459269</v>
          </cell>
          <cell r="G2001">
            <v>19144</v>
          </cell>
          <cell r="H2001">
            <v>3431281</v>
          </cell>
        </row>
        <row r="2002">
          <cell r="A2002">
            <v>220750</v>
          </cell>
          <cell r="B2002" t="str">
            <v>PI</v>
          </cell>
          <cell r="C2002" t="str">
            <v>PALMEIRAIS</v>
          </cell>
          <cell r="D2002" t="str">
            <v>220750</v>
          </cell>
          <cell r="E2002">
            <v>11146</v>
          </cell>
          <cell r="F2002">
            <v>10992467</v>
          </cell>
          <cell r="G2002">
            <v>7929</v>
          </cell>
          <cell r="H2002">
            <v>8122583</v>
          </cell>
        </row>
        <row r="2003">
          <cell r="A2003">
            <v>220755</v>
          </cell>
          <cell r="B2003" t="str">
            <v>PI</v>
          </cell>
          <cell r="C2003" t="str">
            <v>PAQUETÁ</v>
          </cell>
          <cell r="D2003" t="str">
            <v>220755</v>
          </cell>
          <cell r="E2003">
            <v>999</v>
          </cell>
          <cell r="F2003">
            <v>5413674</v>
          </cell>
          <cell r="H2003">
            <v>4315697</v>
          </cell>
        </row>
        <row r="2004">
          <cell r="A2004">
            <v>220760</v>
          </cell>
          <cell r="B2004" t="str">
            <v>PI</v>
          </cell>
          <cell r="C2004" t="str">
            <v>PARNAGUÁ</v>
          </cell>
          <cell r="D2004" t="str">
            <v>220760</v>
          </cell>
          <cell r="E2004">
            <v>93</v>
          </cell>
          <cell r="F2004">
            <v>1773851</v>
          </cell>
          <cell r="G2004">
            <v>121</v>
          </cell>
          <cell r="H2004">
            <v>3500825</v>
          </cell>
        </row>
        <row r="2005">
          <cell r="A2005">
            <v>220770</v>
          </cell>
          <cell r="B2005" t="str">
            <v>PI</v>
          </cell>
          <cell r="C2005" t="str">
            <v>PARNAÍBA</v>
          </cell>
          <cell r="D2005" t="str">
            <v>220770</v>
          </cell>
          <cell r="F2005">
            <v>623100</v>
          </cell>
          <cell r="H2005">
            <v>462300</v>
          </cell>
        </row>
        <row r="2006">
          <cell r="A2006">
            <v>220777</v>
          </cell>
          <cell r="B2006" t="str">
            <v>PI</v>
          </cell>
          <cell r="C2006" t="str">
            <v>PATOS DO PIAUÍ</v>
          </cell>
          <cell r="D2006" t="str">
            <v>220777</v>
          </cell>
          <cell r="E2006">
            <v>15872</v>
          </cell>
          <cell r="F2006">
            <v>26541275</v>
          </cell>
          <cell r="G2006">
            <v>9068</v>
          </cell>
          <cell r="H2006">
            <v>19367065</v>
          </cell>
        </row>
        <row r="2007">
          <cell r="A2007">
            <v>220779</v>
          </cell>
          <cell r="B2007" t="str">
            <v>PI</v>
          </cell>
          <cell r="C2007" t="str">
            <v>PAU D'ARCO DO PIAUÍ</v>
          </cell>
          <cell r="D2007" t="str">
            <v>220779</v>
          </cell>
          <cell r="E2007">
            <v>322</v>
          </cell>
          <cell r="F2007">
            <v>6561829</v>
          </cell>
          <cell r="G2007">
            <v>1000</v>
          </cell>
          <cell r="H2007">
            <v>5178626</v>
          </cell>
        </row>
        <row r="2008">
          <cell r="A2008">
            <v>220780</v>
          </cell>
          <cell r="B2008" t="str">
            <v>PI</v>
          </cell>
          <cell r="C2008" t="str">
            <v>PAULISTANA</v>
          </cell>
          <cell r="D2008" t="str">
            <v>220780</v>
          </cell>
          <cell r="E2008">
            <v>37988</v>
          </cell>
          <cell r="F2008">
            <v>2827019</v>
          </cell>
          <cell r="G2008">
            <v>26577</v>
          </cell>
          <cell r="H2008">
            <v>2129450</v>
          </cell>
        </row>
        <row r="2009">
          <cell r="A2009">
            <v>220785</v>
          </cell>
          <cell r="B2009" t="str">
            <v>PI</v>
          </cell>
          <cell r="C2009" t="str">
            <v>PAVUSSU</v>
          </cell>
          <cell r="D2009" t="str">
            <v>220785</v>
          </cell>
          <cell r="E2009">
            <v>11494</v>
          </cell>
          <cell r="F2009">
            <v>6024925</v>
          </cell>
          <cell r="G2009">
            <v>11456</v>
          </cell>
          <cell r="H2009">
            <v>5088050</v>
          </cell>
        </row>
        <row r="2010">
          <cell r="A2010">
            <v>220793</v>
          </cell>
          <cell r="B2010" t="str">
            <v>PI</v>
          </cell>
          <cell r="C2010" t="str">
            <v>PEDRO LAURENTINO</v>
          </cell>
          <cell r="D2010" t="str">
            <v>220793</v>
          </cell>
          <cell r="E2010">
            <v>5180</v>
          </cell>
          <cell r="F2010">
            <v>638264</v>
          </cell>
          <cell r="G2010">
            <v>10510</v>
          </cell>
          <cell r="H2010">
            <v>368647</v>
          </cell>
        </row>
        <row r="2011">
          <cell r="A2011">
            <v>220800</v>
          </cell>
          <cell r="B2011" t="str">
            <v>PI</v>
          </cell>
          <cell r="C2011" t="str">
            <v>PICOS</v>
          </cell>
          <cell r="D2011" t="str">
            <v>220800</v>
          </cell>
          <cell r="E2011">
            <v>590</v>
          </cell>
          <cell r="F2011">
            <v>7311031</v>
          </cell>
          <cell r="G2011">
            <v>11550</v>
          </cell>
          <cell r="H2011">
            <v>3385631</v>
          </cell>
        </row>
        <row r="2012">
          <cell r="A2012">
            <v>220810</v>
          </cell>
          <cell r="B2012" t="str">
            <v>PI</v>
          </cell>
          <cell r="C2012" t="str">
            <v>PIMENTEIRAS</v>
          </cell>
          <cell r="D2012" t="str">
            <v>220810</v>
          </cell>
          <cell r="E2012">
            <v>6686</v>
          </cell>
          <cell r="F2012">
            <v>927982</v>
          </cell>
          <cell r="G2012">
            <v>3423</v>
          </cell>
          <cell r="H2012">
            <v>819796</v>
          </cell>
        </row>
        <row r="2013">
          <cell r="A2013">
            <v>220820</v>
          </cell>
          <cell r="B2013" t="str">
            <v>PI</v>
          </cell>
          <cell r="C2013" t="str">
            <v>PIO IX</v>
          </cell>
          <cell r="D2013" t="str">
            <v>220820</v>
          </cell>
          <cell r="E2013">
            <v>2400</v>
          </cell>
          <cell r="F2013">
            <v>6758454</v>
          </cell>
          <cell r="G2013">
            <v>2400</v>
          </cell>
          <cell r="H2013">
            <v>5763102</v>
          </cell>
        </row>
        <row r="2014">
          <cell r="A2014">
            <v>220830</v>
          </cell>
          <cell r="B2014" t="str">
            <v>PI</v>
          </cell>
          <cell r="C2014" t="str">
            <v>PIRACURUCA</v>
          </cell>
          <cell r="D2014" t="str">
            <v>220830</v>
          </cell>
          <cell r="E2014">
            <v>109106</v>
          </cell>
          <cell r="F2014">
            <v>40680892</v>
          </cell>
          <cell r="G2014">
            <v>120649</v>
          </cell>
          <cell r="H2014">
            <v>29513409</v>
          </cell>
        </row>
        <row r="2015">
          <cell r="A2015">
            <v>220840</v>
          </cell>
          <cell r="B2015" t="str">
            <v>PI</v>
          </cell>
          <cell r="C2015" t="str">
            <v>PIRIPIRI</v>
          </cell>
          <cell r="D2015" t="str">
            <v>220840</v>
          </cell>
          <cell r="F2015">
            <v>29776275</v>
          </cell>
          <cell r="H2015">
            <v>22092075</v>
          </cell>
        </row>
        <row r="2016">
          <cell r="A2016">
            <v>220850</v>
          </cell>
          <cell r="B2016" t="str">
            <v>PI</v>
          </cell>
          <cell r="C2016" t="str">
            <v>PORTO</v>
          </cell>
          <cell r="D2016" t="str">
            <v>220850</v>
          </cell>
          <cell r="F2016">
            <v>896861</v>
          </cell>
          <cell r="H2016">
            <v>665413</v>
          </cell>
        </row>
        <row r="2017">
          <cell r="A2017">
            <v>220855</v>
          </cell>
          <cell r="B2017" t="str">
            <v>PI</v>
          </cell>
          <cell r="C2017" t="str">
            <v>PORTO ALEGRE DO PIAUÍ</v>
          </cell>
          <cell r="D2017" t="str">
            <v>220855</v>
          </cell>
          <cell r="E2017">
            <v>32086</v>
          </cell>
          <cell r="F2017">
            <v>5945304</v>
          </cell>
          <cell r="G2017">
            <v>37987</v>
          </cell>
          <cell r="H2017">
            <v>4147781</v>
          </cell>
        </row>
        <row r="2018">
          <cell r="A2018">
            <v>220860</v>
          </cell>
          <cell r="B2018" t="str">
            <v>PI</v>
          </cell>
          <cell r="C2018" t="str">
            <v>PRATA DO PIAUÍ</v>
          </cell>
          <cell r="D2018" t="str">
            <v>220860</v>
          </cell>
          <cell r="F2018">
            <v>640615</v>
          </cell>
          <cell r="H2018">
            <v>475295</v>
          </cell>
        </row>
        <row r="2019">
          <cell r="A2019">
            <v>220865</v>
          </cell>
          <cell r="B2019" t="str">
            <v>PI</v>
          </cell>
          <cell r="C2019" t="str">
            <v>QUEIMADA NOVA</v>
          </cell>
          <cell r="D2019" t="str">
            <v>220865</v>
          </cell>
          <cell r="E2019">
            <v>30</v>
          </cell>
          <cell r="F2019">
            <v>1104433</v>
          </cell>
          <cell r="G2019">
            <v>30</v>
          </cell>
          <cell r="H2019">
            <v>1034009</v>
          </cell>
        </row>
        <row r="2020">
          <cell r="A2020">
            <v>220870</v>
          </cell>
          <cell r="B2020" t="str">
            <v>PI</v>
          </cell>
          <cell r="C2020" t="str">
            <v>REDENÇÃO DO GURGUÉIA</v>
          </cell>
          <cell r="D2020" t="str">
            <v>220870</v>
          </cell>
          <cell r="E2020">
            <v>54643</v>
          </cell>
          <cell r="F2020">
            <v>2862998</v>
          </cell>
          <cell r="G2020">
            <v>57269</v>
          </cell>
          <cell r="H2020">
            <v>3318374</v>
          </cell>
        </row>
        <row r="2021">
          <cell r="A2021">
            <v>220880</v>
          </cell>
          <cell r="B2021" t="str">
            <v>PI</v>
          </cell>
          <cell r="C2021" t="str">
            <v>REGENERAÇÃO</v>
          </cell>
          <cell r="D2021" t="str">
            <v>220880</v>
          </cell>
          <cell r="F2021">
            <v>0</v>
          </cell>
          <cell r="G2021">
            <v>11607</v>
          </cell>
          <cell r="H2021">
            <v>433696</v>
          </cell>
        </row>
        <row r="2022">
          <cell r="A2022">
            <v>220887</v>
          </cell>
          <cell r="B2022" t="str">
            <v>PI</v>
          </cell>
          <cell r="C2022" t="str">
            <v>RIBEIRA DO PIAUÍ</v>
          </cell>
          <cell r="D2022" t="str">
            <v>220887</v>
          </cell>
          <cell r="E2022">
            <v>31893</v>
          </cell>
          <cell r="F2022">
            <v>11235468</v>
          </cell>
          <cell r="G2022">
            <v>20404</v>
          </cell>
          <cell r="H2022">
            <v>8363832</v>
          </cell>
        </row>
        <row r="2023">
          <cell r="A2023">
            <v>220890</v>
          </cell>
          <cell r="B2023" t="str">
            <v>PI</v>
          </cell>
          <cell r="C2023" t="str">
            <v>RIBEIRO GONÇALVES</v>
          </cell>
          <cell r="D2023" t="str">
            <v>220890</v>
          </cell>
          <cell r="E2023">
            <v>24623</v>
          </cell>
          <cell r="F2023">
            <v>2881962</v>
          </cell>
          <cell r="G2023">
            <v>9868</v>
          </cell>
          <cell r="H2023">
            <v>1775455</v>
          </cell>
        </row>
        <row r="2024">
          <cell r="A2024">
            <v>220900</v>
          </cell>
          <cell r="B2024" t="str">
            <v>PI</v>
          </cell>
          <cell r="C2024" t="str">
            <v>RIO GRANDE DO PIAUÍ</v>
          </cell>
          <cell r="D2024" t="str">
            <v>220900</v>
          </cell>
          <cell r="E2024">
            <v>156</v>
          </cell>
          <cell r="F2024">
            <v>1565648</v>
          </cell>
          <cell r="G2024">
            <v>96</v>
          </cell>
          <cell r="H2024">
            <v>1159642</v>
          </cell>
        </row>
        <row r="2025">
          <cell r="A2025">
            <v>220910</v>
          </cell>
          <cell r="B2025" t="str">
            <v>PI</v>
          </cell>
          <cell r="C2025" t="str">
            <v>SANTA CRUZ DO PIAUÍ</v>
          </cell>
          <cell r="D2025" t="str">
            <v>220910</v>
          </cell>
          <cell r="E2025">
            <v>3330</v>
          </cell>
          <cell r="F2025">
            <v>1989131</v>
          </cell>
          <cell r="G2025">
            <v>2450</v>
          </cell>
          <cell r="H2025">
            <v>1669263</v>
          </cell>
        </row>
        <row r="2026">
          <cell r="A2026">
            <v>220920</v>
          </cell>
          <cell r="B2026" t="str">
            <v>PI</v>
          </cell>
          <cell r="C2026" t="str">
            <v>SANTA FILOMENA</v>
          </cell>
          <cell r="D2026" t="str">
            <v>220920</v>
          </cell>
          <cell r="E2026">
            <v>2959</v>
          </cell>
          <cell r="F2026">
            <v>3384385</v>
          </cell>
          <cell r="G2026">
            <v>6682</v>
          </cell>
          <cell r="H2026">
            <v>2493100</v>
          </cell>
        </row>
        <row r="2027">
          <cell r="A2027">
            <v>220930</v>
          </cell>
          <cell r="B2027" t="str">
            <v>PI</v>
          </cell>
          <cell r="C2027" t="str">
            <v>SANTA LUZ</v>
          </cell>
          <cell r="D2027" t="str">
            <v>220930</v>
          </cell>
          <cell r="E2027">
            <v>210</v>
          </cell>
          <cell r="F2027">
            <v>2068058</v>
          </cell>
          <cell r="G2027">
            <v>5297</v>
          </cell>
          <cell r="H2027">
            <v>1436810</v>
          </cell>
        </row>
        <row r="2028">
          <cell r="A2028">
            <v>220937</v>
          </cell>
          <cell r="B2028" t="str">
            <v>PI</v>
          </cell>
          <cell r="C2028" t="str">
            <v>SANTA ROSA DO PIAUÍ</v>
          </cell>
          <cell r="D2028" t="str">
            <v>220937</v>
          </cell>
          <cell r="E2028">
            <v>23547</v>
          </cell>
          <cell r="F2028">
            <v>4677815</v>
          </cell>
          <cell r="G2028">
            <v>2583</v>
          </cell>
          <cell r="H2028">
            <v>3942811</v>
          </cell>
        </row>
        <row r="2029">
          <cell r="A2029">
            <v>220935</v>
          </cell>
          <cell r="B2029" t="str">
            <v>PI</v>
          </cell>
          <cell r="C2029" t="str">
            <v>SANTANA DO PIAUÍ</v>
          </cell>
          <cell r="D2029" t="str">
            <v>220935</v>
          </cell>
          <cell r="E2029">
            <v>3060</v>
          </cell>
          <cell r="F2029">
            <v>3243840</v>
          </cell>
          <cell r="G2029">
            <v>2190</v>
          </cell>
          <cell r="H2029">
            <v>3668510</v>
          </cell>
        </row>
        <row r="2030">
          <cell r="A2030">
            <v>220945</v>
          </cell>
          <cell r="B2030" t="str">
            <v>PI</v>
          </cell>
          <cell r="C2030" t="str">
            <v>SANTO ANTÔNIO DOS MILAGRES</v>
          </cell>
          <cell r="D2030" t="str">
            <v>220945</v>
          </cell>
          <cell r="F2030">
            <v>804481</v>
          </cell>
          <cell r="H2030">
            <v>596873</v>
          </cell>
        </row>
        <row r="2031">
          <cell r="A2031">
            <v>220955</v>
          </cell>
          <cell r="B2031" t="str">
            <v>PI</v>
          </cell>
          <cell r="C2031" t="str">
            <v>SÃO BRAZ DO PIAUÍ</v>
          </cell>
          <cell r="D2031" t="str">
            <v>220955</v>
          </cell>
          <cell r="E2031">
            <v>702</v>
          </cell>
          <cell r="F2031">
            <v>576416</v>
          </cell>
          <cell r="G2031">
            <v>159</v>
          </cell>
          <cell r="H2031">
            <v>421096</v>
          </cell>
        </row>
        <row r="2032">
          <cell r="A2032">
            <v>220965</v>
          </cell>
          <cell r="B2032" t="str">
            <v>PI</v>
          </cell>
          <cell r="C2032" t="str">
            <v>SÃO FRANCISCO DE ASSIS DO PIAUÍ</v>
          </cell>
          <cell r="D2032" t="str">
            <v>220965</v>
          </cell>
          <cell r="E2032">
            <v>33394</v>
          </cell>
          <cell r="F2032">
            <v>4846875</v>
          </cell>
          <cell r="G2032">
            <v>15375</v>
          </cell>
          <cell r="H2032">
            <v>3424145</v>
          </cell>
        </row>
        <row r="2033">
          <cell r="A2033">
            <v>220970</v>
          </cell>
          <cell r="B2033" t="str">
            <v>PI</v>
          </cell>
          <cell r="C2033" t="str">
            <v>SÃO FRANCISCO DO PIAUÍ</v>
          </cell>
          <cell r="D2033" t="str">
            <v>220970</v>
          </cell>
          <cell r="F2033">
            <v>28000</v>
          </cell>
          <cell r="G2033">
            <v>9677</v>
          </cell>
          <cell r="H2033">
            <v>1820140</v>
          </cell>
        </row>
        <row r="2034">
          <cell r="A2034">
            <v>220975</v>
          </cell>
          <cell r="B2034" t="str">
            <v>PI</v>
          </cell>
          <cell r="C2034" t="str">
            <v>SÃO GONÇALO DO GURGUÉIA</v>
          </cell>
          <cell r="D2034" t="str">
            <v>220975</v>
          </cell>
          <cell r="E2034">
            <v>780</v>
          </cell>
          <cell r="F2034">
            <v>770885</v>
          </cell>
          <cell r="G2034">
            <v>180</v>
          </cell>
          <cell r="H2034">
            <v>565015</v>
          </cell>
        </row>
        <row r="2035">
          <cell r="A2035">
            <v>220980</v>
          </cell>
          <cell r="B2035" t="str">
            <v>PI</v>
          </cell>
          <cell r="C2035" t="str">
            <v>SÃO GONÇALO DO PIAUÍ</v>
          </cell>
          <cell r="D2035" t="str">
            <v>220980</v>
          </cell>
          <cell r="F2035">
            <v>365490</v>
          </cell>
          <cell r="H2035">
            <v>271170</v>
          </cell>
        </row>
        <row r="2036">
          <cell r="A2036">
            <v>220985</v>
          </cell>
          <cell r="B2036" t="str">
            <v>PI</v>
          </cell>
          <cell r="C2036" t="str">
            <v>SÃO JOÃO DA CANABRAVA</v>
          </cell>
          <cell r="D2036" t="str">
            <v>220985</v>
          </cell>
          <cell r="E2036">
            <v>3690</v>
          </cell>
          <cell r="F2036">
            <v>2759064</v>
          </cell>
          <cell r="G2036">
            <v>2790</v>
          </cell>
          <cell r="H2036">
            <v>1899973</v>
          </cell>
        </row>
        <row r="2037">
          <cell r="A2037">
            <v>220987</v>
          </cell>
          <cell r="B2037" t="str">
            <v>PI</v>
          </cell>
          <cell r="C2037" t="str">
            <v>SÃO JOÃO DA FRONTEIRA</v>
          </cell>
          <cell r="D2037" t="str">
            <v>220987</v>
          </cell>
          <cell r="F2037">
            <v>2621639</v>
          </cell>
          <cell r="H2037">
            <v>1945087</v>
          </cell>
        </row>
        <row r="2038">
          <cell r="A2038">
            <v>220995</v>
          </cell>
          <cell r="B2038" t="str">
            <v>PI</v>
          </cell>
          <cell r="C2038" t="str">
            <v>SÃO JOÃO DA VARJOTA</v>
          </cell>
          <cell r="D2038" t="str">
            <v>220995</v>
          </cell>
          <cell r="E2038">
            <v>240</v>
          </cell>
          <cell r="F2038">
            <v>7225030</v>
          </cell>
          <cell r="H2038">
            <v>5360150</v>
          </cell>
        </row>
        <row r="2039">
          <cell r="A2039">
            <v>220997</v>
          </cell>
          <cell r="B2039" t="str">
            <v>PI</v>
          </cell>
          <cell r="C2039" t="str">
            <v>SÃO JOÃO DO ARRAIAL</v>
          </cell>
          <cell r="D2039" t="str">
            <v>220997</v>
          </cell>
          <cell r="E2039">
            <v>1038</v>
          </cell>
          <cell r="F2039">
            <v>3945415</v>
          </cell>
          <cell r="G2039">
            <v>2042</v>
          </cell>
          <cell r="H2039">
            <v>3045767</v>
          </cell>
        </row>
        <row r="2040">
          <cell r="A2040">
            <v>221000</v>
          </cell>
          <cell r="B2040" t="str">
            <v>PI</v>
          </cell>
          <cell r="C2040" t="str">
            <v>SÃO JOÃO DO PIAUÍ</v>
          </cell>
          <cell r="D2040" t="str">
            <v>221000</v>
          </cell>
          <cell r="F2040">
            <v>2809344</v>
          </cell>
          <cell r="H2040">
            <v>2084352</v>
          </cell>
        </row>
        <row r="2041">
          <cell r="A2041">
            <v>221005</v>
          </cell>
          <cell r="B2041" t="str">
            <v>PI</v>
          </cell>
          <cell r="C2041" t="str">
            <v>SÃO JOSÉ DO DIVINO</v>
          </cell>
          <cell r="D2041" t="str">
            <v>221005</v>
          </cell>
          <cell r="E2041">
            <v>45827</v>
          </cell>
          <cell r="F2041">
            <v>2995763</v>
          </cell>
          <cell r="G2041">
            <v>36721</v>
          </cell>
          <cell r="H2041">
            <v>2996025</v>
          </cell>
        </row>
        <row r="2042">
          <cell r="A2042">
            <v>221010</v>
          </cell>
          <cell r="B2042" t="str">
            <v>PI</v>
          </cell>
          <cell r="C2042" t="str">
            <v>SÃO JOSÉ DO PEIXE</v>
          </cell>
          <cell r="D2042" t="str">
            <v>221010</v>
          </cell>
          <cell r="E2042">
            <v>13507</v>
          </cell>
          <cell r="F2042">
            <v>6641899</v>
          </cell>
          <cell r="G2042">
            <v>682</v>
          </cell>
          <cell r="H2042">
            <v>4805446</v>
          </cell>
        </row>
        <row r="2043">
          <cell r="A2043">
            <v>221030</v>
          </cell>
          <cell r="B2043" t="str">
            <v>PI</v>
          </cell>
          <cell r="C2043" t="str">
            <v>SÃO JULIÃO</v>
          </cell>
          <cell r="D2043" t="str">
            <v>221030</v>
          </cell>
          <cell r="E2043">
            <v>1603</v>
          </cell>
          <cell r="F2043">
            <v>2727925</v>
          </cell>
          <cell r="G2043">
            <v>801</v>
          </cell>
          <cell r="H2043">
            <v>2337132</v>
          </cell>
        </row>
        <row r="2044">
          <cell r="A2044">
            <v>221035</v>
          </cell>
          <cell r="B2044" t="str">
            <v>PI</v>
          </cell>
          <cell r="C2044" t="str">
            <v>SÃO LOURENÇO DO PIAUÍ</v>
          </cell>
          <cell r="D2044" t="str">
            <v>221035</v>
          </cell>
          <cell r="F2044">
            <v>37369</v>
          </cell>
          <cell r="H2044">
            <v>33074</v>
          </cell>
        </row>
        <row r="2045">
          <cell r="A2045">
            <v>221037</v>
          </cell>
          <cell r="B2045" t="str">
            <v>PI</v>
          </cell>
          <cell r="C2045" t="str">
            <v>SÃO LUIS DO PIAUÍ</v>
          </cell>
          <cell r="D2045" t="str">
            <v>221037</v>
          </cell>
          <cell r="E2045">
            <v>9510</v>
          </cell>
          <cell r="F2045">
            <v>2139842</v>
          </cell>
          <cell r="G2045">
            <v>5160</v>
          </cell>
          <cell r="H2045">
            <v>1411154</v>
          </cell>
        </row>
        <row r="2046">
          <cell r="A2046">
            <v>221038</v>
          </cell>
          <cell r="B2046" t="str">
            <v>PI</v>
          </cell>
          <cell r="C2046" t="str">
            <v>SÃO MIGUEL DA BAIXA GRANDE</v>
          </cell>
          <cell r="D2046" t="str">
            <v>221038</v>
          </cell>
          <cell r="F2046">
            <v>17665257</v>
          </cell>
          <cell r="H2046">
            <v>13106481</v>
          </cell>
        </row>
        <row r="2047">
          <cell r="A2047">
            <v>221039</v>
          </cell>
          <cell r="B2047" t="str">
            <v>PI</v>
          </cell>
          <cell r="C2047" t="str">
            <v>SÃO MIGUEL DO FIDALGO</v>
          </cell>
          <cell r="D2047" t="str">
            <v>221039</v>
          </cell>
          <cell r="E2047">
            <v>16827</v>
          </cell>
          <cell r="F2047">
            <v>3052011</v>
          </cell>
          <cell r="G2047">
            <v>10312</v>
          </cell>
          <cell r="H2047">
            <v>2024961</v>
          </cell>
        </row>
        <row r="2048">
          <cell r="A2048">
            <v>221040</v>
          </cell>
          <cell r="B2048" t="str">
            <v>PI</v>
          </cell>
          <cell r="C2048" t="str">
            <v>SÃO MIGUEL DO TAPUIO</v>
          </cell>
          <cell r="D2048" t="str">
            <v>221040</v>
          </cell>
          <cell r="F2048">
            <v>5335162</v>
          </cell>
          <cell r="H2048">
            <v>3958346</v>
          </cell>
        </row>
        <row r="2049">
          <cell r="A2049">
            <v>221062</v>
          </cell>
          <cell r="B2049" t="str">
            <v>PI</v>
          </cell>
          <cell r="C2049" t="str">
            <v>SEBASTIÃO BARROS</v>
          </cell>
          <cell r="D2049" t="str">
            <v>221062</v>
          </cell>
          <cell r="F2049">
            <v>4015118</v>
          </cell>
          <cell r="H2049">
            <v>3030894</v>
          </cell>
        </row>
        <row r="2050">
          <cell r="A2050">
            <v>221063</v>
          </cell>
          <cell r="B2050" t="str">
            <v>PI</v>
          </cell>
          <cell r="C2050" t="str">
            <v>SEBASTIÃO LEAL</v>
          </cell>
          <cell r="D2050" t="str">
            <v>221063</v>
          </cell>
          <cell r="E2050">
            <v>8961</v>
          </cell>
          <cell r="F2050">
            <v>1406502</v>
          </cell>
          <cell r="G2050">
            <v>3836</v>
          </cell>
          <cell r="H2050">
            <v>1017895</v>
          </cell>
        </row>
        <row r="2051">
          <cell r="A2051">
            <v>221065</v>
          </cell>
          <cell r="B2051" t="str">
            <v>PI</v>
          </cell>
          <cell r="C2051" t="str">
            <v>SIGEFREDO PACHECO</v>
          </cell>
          <cell r="D2051" t="str">
            <v>221065</v>
          </cell>
          <cell r="F2051">
            <v>193131</v>
          </cell>
          <cell r="G2051">
            <v>8829</v>
          </cell>
          <cell r="H2051">
            <v>397785</v>
          </cell>
        </row>
        <row r="2052">
          <cell r="A2052">
            <v>221070</v>
          </cell>
          <cell r="B2052" t="str">
            <v>PI</v>
          </cell>
          <cell r="C2052" t="str">
            <v>SIMÕES</v>
          </cell>
          <cell r="D2052" t="str">
            <v>221070</v>
          </cell>
          <cell r="E2052">
            <v>7558</v>
          </cell>
          <cell r="F2052">
            <v>3652051</v>
          </cell>
          <cell r="H2052">
            <v>2929625</v>
          </cell>
        </row>
        <row r="2053">
          <cell r="A2053">
            <v>221090</v>
          </cell>
          <cell r="B2053" t="str">
            <v>PI</v>
          </cell>
          <cell r="C2053" t="str">
            <v>SOCORRO DO PIAUÍ</v>
          </cell>
          <cell r="D2053" t="str">
            <v>221090</v>
          </cell>
          <cell r="E2053">
            <v>36358</v>
          </cell>
          <cell r="F2053">
            <v>2298414</v>
          </cell>
          <cell r="G2053">
            <v>29203</v>
          </cell>
          <cell r="H2053">
            <v>2038228</v>
          </cell>
        </row>
        <row r="2054">
          <cell r="A2054">
            <v>221093</v>
          </cell>
          <cell r="B2054" t="str">
            <v>PI</v>
          </cell>
          <cell r="C2054" t="str">
            <v>SUSSUAPARA</v>
          </cell>
          <cell r="D2054" t="str">
            <v>221093</v>
          </cell>
          <cell r="E2054">
            <v>2850</v>
          </cell>
          <cell r="F2054">
            <v>1633128</v>
          </cell>
          <cell r="G2054">
            <v>1500</v>
          </cell>
          <cell r="H2054">
            <v>1607980</v>
          </cell>
        </row>
        <row r="2055">
          <cell r="A2055">
            <v>221095</v>
          </cell>
          <cell r="B2055" t="str">
            <v>PI</v>
          </cell>
          <cell r="C2055" t="str">
            <v>TAMBORIL DO PIAUÍ</v>
          </cell>
          <cell r="D2055" t="str">
            <v>221095</v>
          </cell>
          <cell r="F2055">
            <v>20818337</v>
          </cell>
          <cell r="G2055">
            <v>842</v>
          </cell>
          <cell r="H2055">
            <v>15533394</v>
          </cell>
        </row>
        <row r="2056">
          <cell r="A2056">
            <v>221100</v>
          </cell>
          <cell r="B2056" t="str">
            <v>PI</v>
          </cell>
          <cell r="C2056" t="str">
            <v>TERESINA</v>
          </cell>
          <cell r="D2056" t="str">
            <v>221100</v>
          </cell>
          <cell r="E2056">
            <v>337946</v>
          </cell>
          <cell r="F2056">
            <v>620051819</v>
          </cell>
          <cell r="G2056">
            <v>314557</v>
          </cell>
          <cell r="H2056">
            <v>478273969</v>
          </cell>
        </row>
        <row r="2057">
          <cell r="A2057">
            <v>221110</v>
          </cell>
          <cell r="B2057" t="str">
            <v>PI</v>
          </cell>
          <cell r="C2057" t="str">
            <v>UNIÃO</v>
          </cell>
          <cell r="D2057" t="str">
            <v>221110</v>
          </cell>
          <cell r="F2057">
            <v>117086075</v>
          </cell>
          <cell r="H2057">
            <v>84381732</v>
          </cell>
        </row>
        <row r="2058">
          <cell r="A2058">
            <v>221120</v>
          </cell>
          <cell r="B2058" t="str">
            <v>PI</v>
          </cell>
          <cell r="C2058" t="str">
            <v>URUÇUÍ</v>
          </cell>
          <cell r="D2058" t="str">
            <v>221120</v>
          </cell>
          <cell r="E2058">
            <v>128096</v>
          </cell>
          <cell r="F2058">
            <v>29863220</v>
          </cell>
          <cell r="G2058">
            <v>112152</v>
          </cell>
          <cell r="H2058">
            <v>24089725</v>
          </cell>
        </row>
        <row r="2059">
          <cell r="A2059">
            <v>221130</v>
          </cell>
          <cell r="B2059" t="str">
            <v>PI</v>
          </cell>
          <cell r="C2059" t="str">
            <v>VALENÇA DO PIAUÍ</v>
          </cell>
          <cell r="D2059" t="str">
            <v>221130</v>
          </cell>
          <cell r="F2059">
            <v>1330768</v>
          </cell>
          <cell r="H2059">
            <v>987344</v>
          </cell>
        </row>
        <row r="2060">
          <cell r="A2060">
            <v>221135</v>
          </cell>
          <cell r="B2060" t="str">
            <v>PI</v>
          </cell>
          <cell r="C2060" t="str">
            <v>VÁRZEA BRANCA</v>
          </cell>
          <cell r="D2060" t="str">
            <v>221135</v>
          </cell>
          <cell r="E2060">
            <v>26489</v>
          </cell>
          <cell r="F2060">
            <v>5088995</v>
          </cell>
          <cell r="G2060">
            <v>11638</v>
          </cell>
          <cell r="H2060">
            <v>3593112</v>
          </cell>
        </row>
        <row r="2061">
          <cell r="A2061">
            <v>221140</v>
          </cell>
          <cell r="B2061" t="str">
            <v>PI</v>
          </cell>
          <cell r="C2061" t="str">
            <v>VÁRZEA GRANDE</v>
          </cell>
          <cell r="D2061" t="str">
            <v>221140</v>
          </cell>
          <cell r="E2061">
            <v>5992</v>
          </cell>
          <cell r="F2061">
            <v>5622803</v>
          </cell>
          <cell r="G2061">
            <v>2102</v>
          </cell>
          <cell r="H2061">
            <v>4117820</v>
          </cell>
        </row>
        <row r="2062">
          <cell r="A2062">
            <v>221150</v>
          </cell>
          <cell r="B2062" t="str">
            <v>PI</v>
          </cell>
          <cell r="C2062" t="str">
            <v>VERA MENDES</v>
          </cell>
          <cell r="D2062" t="str">
            <v>221150</v>
          </cell>
          <cell r="E2062">
            <v>52369</v>
          </cell>
          <cell r="F2062">
            <v>4993937</v>
          </cell>
          <cell r="G2062">
            <v>10621</v>
          </cell>
          <cell r="H2062">
            <v>3061804</v>
          </cell>
        </row>
        <row r="2063">
          <cell r="A2063">
            <v>221160</v>
          </cell>
          <cell r="B2063" t="str">
            <v>PI</v>
          </cell>
          <cell r="C2063" t="str">
            <v>VILA NOVA DO PIAUÍ</v>
          </cell>
          <cell r="D2063" t="str">
            <v>221160</v>
          </cell>
          <cell r="E2063">
            <v>1289</v>
          </cell>
          <cell r="F2063">
            <v>938231</v>
          </cell>
          <cell r="G2063">
            <v>155</v>
          </cell>
          <cell r="H2063">
            <v>777217</v>
          </cell>
        </row>
        <row r="2064">
          <cell r="A2064">
            <v>221170</v>
          </cell>
          <cell r="B2064" t="str">
            <v>PI</v>
          </cell>
          <cell r="C2064" t="str">
            <v>WALL FERRAZ</v>
          </cell>
          <cell r="D2064" t="str">
            <v>221170</v>
          </cell>
          <cell r="E2064">
            <v>10912</v>
          </cell>
          <cell r="F2064">
            <v>3227391</v>
          </cell>
          <cell r="G2064">
            <v>14481</v>
          </cell>
          <cell r="H2064">
            <v>2165247</v>
          </cell>
        </row>
        <row r="2065">
          <cell r="A2065">
            <v>330015</v>
          </cell>
          <cell r="B2065" t="str">
            <v>RJ</v>
          </cell>
          <cell r="C2065" t="str">
            <v>APERIBÉ</v>
          </cell>
          <cell r="D2065" t="str">
            <v>330015</v>
          </cell>
          <cell r="F2065">
            <v>0</v>
          </cell>
          <cell r="H2065">
            <v>0</v>
          </cell>
        </row>
        <row r="2066">
          <cell r="A2066">
            <v>330022</v>
          </cell>
          <cell r="B2066" t="str">
            <v>RJ</v>
          </cell>
          <cell r="C2066" t="str">
            <v>AREAL</v>
          </cell>
          <cell r="D2066" t="str">
            <v>330022</v>
          </cell>
          <cell r="E2066">
            <v>178900</v>
          </cell>
          <cell r="F2066">
            <v>37323979</v>
          </cell>
          <cell r="G2066">
            <v>122331</v>
          </cell>
          <cell r="H2066">
            <v>24564127</v>
          </cell>
        </row>
        <row r="2067">
          <cell r="A2067">
            <v>330030</v>
          </cell>
          <cell r="B2067" t="str">
            <v>RJ</v>
          </cell>
          <cell r="C2067" t="str">
            <v>BARRA DO PIRAÍ</v>
          </cell>
          <cell r="D2067" t="str">
            <v>330030</v>
          </cell>
          <cell r="F2067">
            <v>6022494</v>
          </cell>
          <cell r="H2067">
            <v>4468302</v>
          </cell>
        </row>
        <row r="2068">
          <cell r="A2068">
            <v>330040</v>
          </cell>
          <cell r="B2068" t="str">
            <v>RJ</v>
          </cell>
          <cell r="C2068" t="str">
            <v>BARRA MANSA</v>
          </cell>
          <cell r="D2068" t="str">
            <v>330040</v>
          </cell>
          <cell r="E2068">
            <v>562968</v>
          </cell>
          <cell r="F2068">
            <v>114307330</v>
          </cell>
          <cell r="G2068">
            <v>434033</v>
          </cell>
          <cell r="H2068">
            <v>109097541</v>
          </cell>
        </row>
        <row r="2069">
          <cell r="A2069">
            <v>330050</v>
          </cell>
          <cell r="B2069" t="str">
            <v>RJ</v>
          </cell>
          <cell r="C2069" t="str">
            <v>BOM JARDIM</v>
          </cell>
          <cell r="D2069" t="str">
            <v>330050</v>
          </cell>
          <cell r="F2069">
            <v>354299</v>
          </cell>
          <cell r="H2069">
            <v>262867</v>
          </cell>
        </row>
        <row r="2070">
          <cell r="A2070">
            <v>330090</v>
          </cell>
          <cell r="B2070" t="str">
            <v>RJ</v>
          </cell>
          <cell r="C2070" t="str">
            <v>CAMBUCI</v>
          </cell>
          <cell r="D2070" t="str">
            <v>330090</v>
          </cell>
          <cell r="E2070">
            <v>63787</v>
          </cell>
          <cell r="F2070">
            <v>30502005</v>
          </cell>
          <cell r="G2070">
            <v>36639</v>
          </cell>
          <cell r="H2070">
            <v>21558083</v>
          </cell>
        </row>
        <row r="2071">
          <cell r="A2071">
            <v>330110</v>
          </cell>
          <cell r="B2071" t="str">
            <v>RJ</v>
          </cell>
          <cell r="C2071" t="str">
            <v>CANTAGALO</v>
          </cell>
          <cell r="D2071" t="str">
            <v>330110</v>
          </cell>
          <cell r="E2071">
            <v>353790</v>
          </cell>
          <cell r="F2071">
            <v>54204526</v>
          </cell>
          <cell r="G2071">
            <v>273875</v>
          </cell>
          <cell r="H2071">
            <v>39223172</v>
          </cell>
        </row>
        <row r="2072">
          <cell r="A2072">
            <v>330115</v>
          </cell>
          <cell r="B2072" t="str">
            <v>RJ</v>
          </cell>
          <cell r="C2072" t="str">
            <v>CARDOSO MOREIRA</v>
          </cell>
          <cell r="D2072" t="str">
            <v>330115</v>
          </cell>
          <cell r="E2072">
            <v>86659</v>
          </cell>
          <cell r="F2072">
            <v>22858762</v>
          </cell>
          <cell r="G2072">
            <v>65710</v>
          </cell>
          <cell r="H2072">
            <v>23839672</v>
          </cell>
        </row>
        <row r="2073">
          <cell r="A2073">
            <v>330120</v>
          </cell>
          <cell r="B2073" t="str">
            <v>RJ</v>
          </cell>
          <cell r="C2073" t="str">
            <v>CARMO</v>
          </cell>
          <cell r="D2073" t="str">
            <v>330120</v>
          </cell>
          <cell r="F2073">
            <v>1550000</v>
          </cell>
          <cell r="H2073">
            <v>1150000</v>
          </cell>
        </row>
        <row r="2074">
          <cell r="A2074">
            <v>330095</v>
          </cell>
          <cell r="B2074" t="str">
            <v>RJ</v>
          </cell>
          <cell r="C2074" t="str">
            <v>COMENDADOR LEVY GASPARIAN</v>
          </cell>
          <cell r="D2074" t="str">
            <v>330095</v>
          </cell>
          <cell r="F2074">
            <v>7781</v>
          </cell>
          <cell r="H2074">
            <v>5773</v>
          </cell>
        </row>
        <row r="2075">
          <cell r="A2075">
            <v>330140</v>
          </cell>
          <cell r="B2075" t="str">
            <v>RJ</v>
          </cell>
          <cell r="C2075" t="str">
            <v>CONCEIÇÃO DE MACABU</v>
          </cell>
          <cell r="D2075" t="str">
            <v>330140</v>
          </cell>
          <cell r="F2075">
            <v>13914629</v>
          </cell>
          <cell r="H2075">
            <v>10323757</v>
          </cell>
        </row>
        <row r="2076">
          <cell r="A2076">
            <v>330150</v>
          </cell>
          <cell r="B2076" t="str">
            <v>RJ</v>
          </cell>
          <cell r="C2076" t="str">
            <v>CORDEIRO</v>
          </cell>
          <cell r="D2076" t="str">
            <v>330150</v>
          </cell>
          <cell r="F2076">
            <v>16144955</v>
          </cell>
          <cell r="H2076">
            <v>11978515</v>
          </cell>
        </row>
        <row r="2077">
          <cell r="A2077">
            <v>330160</v>
          </cell>
          <cell r="B2077" t="str">
            <v>RJ</v>
          </cell>
          <cell r="C2077" t="str">
            <v>DUAS BARRAS</v>
          </cell>
          <cell r="D2077" t="str">
            <v>330160</v>
          </cell>
          <cell r="F2077">
            <v>439270</v>
          </cell>
          <cell r="H2077">
            <v>325910</v>
          </cell>
        </row>
        <row r="2078">
          <cell r="A2078">
            <v>330180</v>
          </cell>
          <cell r="B2078" t="str">
            <v>RJ</v>
          </cell>
          <cell r="C2078" t="str">
            <v>ENGENHEIRO PAULO DE FRONTIN</v>
          </cell>
          <cell r="D2078" t="str">
            <v>330180</v>
          </cell>
          <cell r="F2078">
            <v>54429521</v>
          </cell>
          <cell r="H2078">
            <v>40383193</v>
          </cell>
        </row>
        <row r="2079">
          <cell r="A2079">
            <v>330187</v>
          </cell>
          <cell r="B2079" t="str">
            <v>RJ</v>
          </cell>
          <cell r="C2079" t="str">
            <v>IGUABA GRANDE</v>
          </cell>
          <cell r="D2079" t="str">
            <v>330187</v>
          </cell>
          <cell r="E2079">
            <v>245642</v>
          </cell>
          <cell r="F2079">
            <v>44874716</v>
          </cell>
          <cell r="G2079">
            <v>227190</v>
          </cell>
          <cell r="H2079">
            <v>181303988</v>
          </cell>
        </row>
        <row r="2080">
          <cell r="A2080">
            <v>330190</v>
          </cell>
          <cell r="B2080" t="str">
            <v>RJ</v>
          </cell>
          <cell r="C2080" t="str">
            <v>ITABORAÍ</v>
          </cell>
          <cell r="D2080" t="str">
            <v>330190</v>
          </cell>
          <cell r="E2080">
            <v>195021</v>
          </cell>
          <cell r="F2080">
            <v>63312676</v>
          </cell>
          <cell r="G2080">
            <v>154023</v>
          </cell>
          <cell r="H2080">
            <v>46927975</v>
          </cell>
        </row>
        <row r="2081">
          <cell r="A2081">
            <v>330200</v>
          </cell>
          <cell r="B2081" t="str">
            <v>RJ</v>
          </cell>
          <cell r="C2081" t="str">
            <v>ITAGUAÍ</v>
          </cell>
          <cell r="D2081" t="str">
            <v>330200</v>
          </cell>
          <cell r="F2081">
            <v>328425563</v>
          </cell>
          <cell r="H2081">
            <v>243670579</v>
          </cell>
        </row>
        <row r="2082">
          <cell r="A2082">
            <v>330210</v>
          </cell>
          <cell r="B2082" t="str">
            <v>RJ</v>
          </cell>
          <cell r="C2082" t="str">
            <v>ITAOCARA</v>
          </cell>
          <cell r="D2082" t="str">
            <v>330210</v>
          </cell>
          <cell r="E2082">
            <v>949</v>
          </cell>
          <cell r="F2082">
            <v>39714147</v>
          </cell>
          <cell r="H2082">
            <v>29462011</v>
          </cell>
        </row>
        <row r="2083">
          <cell r="A2083">
            <v>330225</v>
          </cell>
          <cell r="B2083" t="str">
            <v>RJ</v>
          </cell>
          <cell r="C2083" t="str">
            <v>ITATIAIA</v>
          </cell>
          <cell r="D2083" t="str">
            <v>330225</v>
          </cell>
          <cell r="F2083">
            <v>48748802</v>
          </cell>
          <cell r="H2083">
            <v>36168466</v>
          </cell>
        </row>
        <row r="2084">
          <cell r="A2084">
            <v>330227</v>
          </cell>
          <cell r="B2084" t="str">
            <v>RJ</v>
          </cell>
          <cell r="C2084" t="str">
            <v>JAPERI</v>
          </cell>
          <cell r="D2084" t="str">
            <v>330227</v>
          </cell>
          <cell r="F2084">
            <v>25522238</v>
          </cell>
          <cell r="H2084">
            <v>18935854</v>
          </cell>
        </row>
        <row r="2085">
          <cell r="A2085">
            <v>330230</v>
          </cell>
          <cell r="B2085" t="str">
            <v>RJ</v>
          </cell>
          <cell r="C2085" t="str">
            <v>LAJE DO MURIAÉ</v>
          </cell>
          <cell r="D2085" t="str">
            <v>330230</v>
          </cell>
          <cell r="F2085">
            <v>2863625</v>
          </cell>
          <cell r="H2085">
            <v>2124625</v>
          </cell>
        </row>
        <row r="2086">
          <cell r="A2086">
            <v>330240</v>
          </cell>
          <cell r="B2086" t="str">
            <v>RJ</v>
          </cell>
          <cell r="C2086" t="str">
            <v>MACAÉ</v>
          </cell>
          <cell r="D2086" t="str">
            <v>330240</v>
          </cell>
          <cell r="F2086">
            <v>912698683</v>
          </cell>
          <cell r="H2086">
            <v>677163539</v>
          </cell>
        </row>
        <row r="2087">
          <cell r="A2087">
            <v>330245</v>
          </cell>
          <cell r="B2087" t="str">
            <v>RJ</v>
          </cell>
          <cell r="C2087" t="str">
            <v>MACUCO</v>
          </cell>
          <cell r="D2087" t="str">
            <v>330245</v>
          </cell>
          <cell r="E2087">
            <v>46834</v>
          </cell>
          <cell r="F2087">
            <v>9249544</v>
          </cell>
          <cell r="G2087">
            <v>36079</v>
          </cell>
          <cell r="H2087">
            <v>7351842</v>
          </cell>
        </row>
        <row r="2088">
          <cell r="A2088">
            <v>330270</v>
          </cell>
          <cell r="B2088" t="str">
            <v>RJ</v>
          </cell>
          <cell r="C2088" t="str">
            <v>MARICÁ</v>
          </cell>
          <cell r="D2088" t="str">
            <v>330270</v>
          </cell>
          <cell r="E2088">
            <v>1251735</v>
          </cell>
          <cell r="F2088">
            <v>185359661</v>
          </cell>
          <cell r="G2088">
            <v>1189565</v>
          </cell>
          <cell r="H2088">
            <v>182847733</v>
          </cell>
        </row>
        <row r="2089">
          <cell r="A2089">
            <v>330280</v>
          </cell>
          <cell r="B2089" t="str">
            <v>RJ</v>
          </cell>
          <cell r="C2089" t="str">
            <v>MENDES</v>
          </cell>
          <cell r="D2089" t="str">
            <v>330280</v>
          </cell>
          <cell r="F2089">
            <v>17086673</v>
          </cell>
          <cell r="H2089">
            <v>12677209</v>
          </cell>
        </row>
        <row r="2090">
          <cell r="A2090">
            <v>330285</v>
          </cell>
          <cell r="B2090" t="str">
            <v>RJ</v>
          </cell>
          <cell r="C2090" t="str">
            <v>MESQUITA</v>
          </cell>
          <cell r="D2090" t="str">
            <v>330285</v>
          </cell>
          <cell r="F2090">
            <v>197271259</v>
          </cell>
          <cell r="H2090">
            <v>146362547</v>
          </cell>
        </row>
        <row r="2091">
          <cell r="A2091">
            <v>330290</v>
          </cell>
          <cell r="B2091" t="str">
            <v>RJ</v>
          </cell>
          <cell r="C2091" t="str">
            <v>MIGUEL PEREIRA</v>
          </cell>
          <cell r="D2091" t="str">
            <v>330290</v>
          </cell>
          <cell r="E2091">
            <v>342973</v>
          </cell>
          <cell r="F2091">
            <v>50654200</v>
          </cell>
          <cell r="G2091">
            <v>283608</v>
          </cell>
          <cell r="H2091">
            <v>42499690</v>
          </cell>
        </row>
        <row r="2092">
          <cell r="A2092">
            <v>330300</v>
          </cell>
          <cell r="B2092" t="str">
            <v>RJ</v>
          </cell>
          <cell r="C2092" t="str">
            <v>MIRACEMA</v>
          </cell>
          <cell r="D2092" t="str">
            <v>330300</v>
          </cell>
          <cell r="E2092">
            <v>7159</v>
          </cell>
          <cell r="F2092">
            <v>44531914</v>
          </cell>
          <cell r="G2092">
            <v>10385</v>
          </cell>
          <cell r="H2092">
            <v>32936562</v>
          </cell>
        </row>
        <row r="2093">
          <cell r="A2093">
            <v>330310</v>
          </cell>
          <cell r="B2093" t="str">
            <v>RJ</v>
          </cell>
          <cell r="C2093" t="str">
            <v>NATIVIDADE</v>
          </cell>
          <cell r="D2093" t="str">
            <v>330310</v>
          </cell>
          <cell r="E2093">
            <v>1980</v>
          </cell>
          <cell r="F2093">
            <v>68905627</v>
          </cell>
          <cell r="G2093">
            <v>47107</v>
          </cell>
          <cell r="H2093">
            <v>49285248</v>
          </cell>
        </row>
        <row r="2094">
          <cell r="A2094">
            <v>330330</v>
          </cell>
          <cell r="B2094" t="str">
            <v>RJ</v>
          </cell>
          <cell r="C2094" t="str">
            <v>NITERÓI</v>
          </cell>
          <cell r="D2094" t="str">
            <v>330330</v>
          </cell>
          <cell r="F2094">
            <v>494191328</v>
          </cell>
          <cell r="H2094">
            <v>368204378</v>
          </cell>
        </row>
        <row r="2095">
          <cell r="A2095">
            <v>330340</v>
          </cell>
          <cell r="B2095" t="str">
            <v>RJ</v>
          </cell>
          <cell r="C2095" t="str">
            <v>NOVA FRIBURGO</v>
          </cell>
          <cell r="D2095" t="str">
            <v>330340</v>
          </cell>
          <cell r="E2095">
            <v>1455</v>
          </cell>
          <cell r="F2095">
            <v>154313735</v>
          </cell>
          <cell r="G2095">
            <v>1411</v>
          </cell>
          <cell r="H2095">
            <v>114481205</v>
          </cell>
        </row>
        <row r="2096">
          <cell r="A2096">
            <v>330350</v>
          </cell>
          <cell r="B2096" t="str">
            <v>RJ</v>
          </cell>
          <cell r="C2096" t="str">
            <v>NOVA IGUAÇU</v>
          </cell>
          <cell r="D2096" t="str">
            <v>330350</v>
          </cell>
          <cell r="F2096">
            <v>728172981</v>
          </cell>
          <cell r="H2096">
            <v>540257373</v>
          </cell>
        </row>
        <row r="2097">
          <cell r="A2097">
            <v>330360</v>
          </cell>
          <cell r="B2097" t="str">
            <v>RJ</v>
          </cell>
          <cell r="C2097" t="str">
            <v>PARACAMBI</v>
          </cell>
          <cell r="D2097" t="str">
            <v>330360</v>
          </cell>
          <cell r="E2097">
            <v>5455</v>
          </cell>
          <cell r="F2097">
            <v>16945503</v>
          </cell>
          <cell r="G2097">
            <v>10795</v>
          </cell>
          <cell r="H2097">
            <v>12619157</v>
          </cell>
        </row>
        <row r="2098">
          <cell r="A2098">
            <v>330370</v>
          </cell>
          <cell r="B2098" t="str">
            <v>RJ</v>
          </cell>
          <cell r="C2098" t="str">
            <v>PARAÍBA DO SUL</v>
          </cell>
          <cell r="D2098" t="str">
            <v>330370</v>
          </cell>
          <cell r="E2098">
            <v>164695</v>
          </cell>
          <cell r="F2098">
            <v>214396259</v>
          </cell>
          <cell r="G2098">
            <v>123679</v>
          </cell>
          <cell r="H2098">
            <v>155204734</v>
          </cell>
        </row>
        <row r="2099">
          <cell r="A2099">
            <v>330385</v>
          </cell>
          <cell r="B2099" t="str">
            <v>RJ</v>
          </cell>
          <cell r="C2099" t="str">
            <v>PATY DO ALFERES</v>
          </cell>
          <cell r="D2099" t="str">
            <v>330385</v>
          </cell>
          <cell r="E2099">
            <v>435559</v>
          </cell>
          <cell r="F2099">
            <v>126340140</v>
          </cell>
          <cell r="G2099">
            <v>357721</v>
          </cell>
          <cell r="H2099">
            <v>84262920</v>
          </cell>
        </row>
        <row r="2100">
          <cell r="A2100">
            <v>330395</v>
          </cell>
          <cell r="B2100" t="str">
            <v>RJ</v>
          </cell>
          <cell r="C2100" t="str">
            <v>PINHEIRAL</v>
          </cell>
          <cell r="D2100" t="str">
            <v>330395</v>
          </cell>
          <cell r="F2100">
            <v>14742453</v>
          </cell>
          <cell r="H2100">
            <v>10937949</v>
          </cell>
        </row>
        <row r="2101">
          <cell r="A2101">
            <v>330400</v>
          </cell>
          <cell r="B2101" t="str">
            <v>RJ</v>
          </cell>
          <cell r="C2101" t="str">
            <v>PIRAÍ</v>
          </cell>
          <cell r="D2101" t="str">
            <v>330400</v>
          </cell>
          <cell r="E2101">
            <v>49788</v>
          </cell>
          <cell r="F2101">
            <v>160433889</v>
          </cell>
          <cell r="G2101">
            <v>33013</v>
          </cell>
          <cell r="H2101">
            <v>116477259</v>
          </cell>
        </row>
        <row r="2102">
          <cell r="A2102">
            <v>330410</v>
          </cell>
          <cell r="B2102" t="str">
            <v>RJ</v>
          </cell>
          <cell r="C2102" t="str">
            <v>PORCIÚNCULA</v>
          </cell>
          <cell r="D2102" t="str">
            <v>330410</v>
          </cell>
          <cell r="F2102">
            <v>45426532</v>
          </cell>
          <cell r="H2102">
            <v>33703556</v>
          </cell>
        </row>
        <row r="2103">
          <cell r="A2103">
            <v>330411</v>
          </cell>
          <cell r="B2103" t="str">
            <v>RJ</v>
          </cell>
          <cell r="C2103" t="str">
            <v>PORTO REAL</v>
          </cell>
          <cell r="D2103" t="str">
            <v>330411</v>
          </cell>
          <cell r="F2103">
            <v>78837805</v>
          </cell>
          <cell r="H2103">
            <v>58492565</v>
          </cell>
        </row>
        <row r="2104">
          <cell r="A2104">
            <v>330412</v>
          </cell>
          <cell r="B2104" t="str">
            <v>RJ</v>
          </cell>
          <cell r="C2104" t="str">
            <v>QUATIS</v>
          </cell>
          <cell r="D2104" t="str">
            <v>330412</v>
          </cell>
          <cell r="F2104">
            <v>27666322</v>
          </cell>
          <cell r="H2104">
            <v>20526626</v>
          </cell>
        </row>
        <row r="2105">
          <cell r="A2105">
            <v>330414</v>
          </cell>
          <cell r="B2105" t="str">
            <v>RJ</v>
          </cell>
          <cell r="C2105" t="str">
            <v>QUEIMADOS</v>
          </cell>
          <cell r="D2105" t="str">
            <v>330414</v>
          </cell>
          <cell r="F2105">
            <v>100835808</v>
          </cell>
          <cell r="H2105">
            <v>74813664</v>
          </cell>
        </row>
        <row r="2106">
          <cell r="A2106">
            <v>330415</v>
          </cell>
          <cell r="B2106" t="str">
            <v>RJ</v>
          </cell>
          <cell r="C2106" t="str">
            <v>QUISSAMÃ</v>
          </cell>
          <cell r="D2106" t="str">
            <v>330415</v>
          </cell>
          <cell r="F2106">
            <v>43081072</v>
          </cell>
          <cell r="H2106">
            <v>31963376</v>
          </cell>
        </row>
        <row r="2107">
          <cell r="A2107">
            <v>330420</v>
          </cell>
          <cell r="B2107" t="str">
            <v>RJ</v>
          </cell>
          <cell r="C2107" t="str">
            <v>RESENDE</v>
          </cell>
          <cell r="D2107" t="str">
            <v>330420</v>
          </cell>
          <cell r="F2107">
            <v>473693175</v>
          </cell>
          <cell r="H2107">
            <v>351449775</v>
          </cell>
        </row>
        <row r="2108">
          <cell r="A2108">
            <v>330430</v>
          </cell>
          <cell r="B2108" t="str">
            <v>RJ</v>
          </cell>
          <cell r="C2108" t="str">
            <v>RIO BONITO</v>
          </cell>
          <cell r="D2108" t="str">
            <v>330430</v>
          </cell>
          <cell r="F2108">
            <v>36111280</v>
          </cell>
          <cell r="H2108">
            <v>26792240</v>
          </cell>
        </row>
        <row r="2109">
          <cell r="A2109">
            <v>330440</v>
          </cell>
          <cell r="B2109" t="str">
            <v>RJ</v>
          </cell>
          <cell r="C2109" t="str">
            <v>RIO CLARO</v>
          </cell>
          <cell r="D2109" t="str">
            <v>330440</v>
          </cell>
          <cell r="E2109">
            <v>199319</v>
          </cell>
          <cell r="F2109">
            <v>47408146</v>
          </cell>
          <cell r="G2109">
            <v>154427</v>
          </cell>
          <cell r="H2109">
            <v>34426139</v>
          </cell>
        </row>
        <row r="2110">
          <cell r="A2110">
            <v>330450</v>
          </cell>
          <cell r="B2110" t="str">
            <v>RJ</v>
          </cell>
          <cell r="C2110" t="str">
            <v>RIO DAS FLORES</v>
          </cell>
          <cell r="D2110" t="str">
            <v>330450</v>
          </cell>
          <cell r="E2110">
            <v>124232</v>
          </cell>
          <cell r="F2110">
            <v>18688357</v>
          </cell>
          <cell r="G2110">
            <v>92718</v>
          </cell>
          <cell r="H2110">
            <v>18042981</v>
          </cell>
        </row>
        <row r="2111">
          <cell r="A2111">
            <v>330455</v>
          </cell>
          <cell r="B2111" t="str">
            <v>RJ</v>
          </cell>
          <cell r="C2111" t="str">
            <v>RIO DE JANEIRO</v>
          </cell>
          <cell r="D2111" t="str">
            <v>330455</v>
          </cell>
          <cell r="F2111">
            <v>26040</v>
          </cell>
          <cell r="H2111">
            <v>19320</v>
          </cell>
        </row>
        <row r="2112">
          <cell r="A2112">
            <v>330480</v>
          </cell>
          <cell r="B2112" t="str">
            <v>RJ</v>
          </cell>
          <cell r="C2112" t="str">
            <v>SÃO FIDÉLIS</v>
          </cell>
          <cell r="D2112" t="str">
            <v>330480</v>
          </cell>
          <cell r="F2112">
            <v>57611082</v>
          </cell>
          <cell r="H2112">
            <v>42743706</v>
          </cell>
        </row>
        <row r="2113">
          <cell r="A2113">
            <v>330475</v>
          </cell>
          <cell r="B2113" t="str">
            <v>RJ</v>
          </cell>
          <cell r="C2113" t="str">
            <v>SÃO FRANCISCO DE ITABAPOANA</v>
          </cell>
          <cell r="D2113" t="str">
            <v>330475</v>
          </cell>
          <cell r="F2113">
            <v>13733868</v>
          </cell>
          <cell r="H2113">
            <v>10189644</v>
          </cell>
        </row>
        <row r="2114">
          <cell r="A2114">
            <v>330513</v>
          </cell>
          <cell r="B2114" t="str">
            <v>RJ</v>
          </cell>
          <cell r="C2114" t="str">
            <v>SÃO JOSÉ DE UBÁ</v>
          </cell>
          <cell r="D2114" t="str">
            <v>330513</v>
          </cell>
          <cell r="E2114">
            <v>51712</v>
          </cell>
          <cell r="F2114">
            <v>11367093</v>
          </cell>
          <cell r="G2114">
            <v>30312</v>
          </cell>
          <cell r="H2114">
            <v>8891575</v>
          </cell>
        </row>
        <row r="2115">
          <cell r="A2115">
            <v>330515</v>
          </cell>
          <cell r="B2115" t="str">
            <v>RJ</v>
          </cell>
          <cell r="C2115" t="str">
            <v>SÃO JOSÉ DO VALE DO RIO PRETO</v>
          </cell>
          <cell r="D2115" t="str">
            <v>330515</v>
          </cell>
          <cell r="E2115">
            <v>20665</v>
          </cell>
          <cell r="F2115">
            <v>26989679</v>
          </cell>
          <cell r="G2115">
            <v>9546</v>
          </cell>
          <cell r="H2115">
            <v>21554836</v>
          </cell>
        </row>
        <row r="2116">
          <cell r="A2116">
            <v>330520</v>
          </cell>
          <cell r="B2116" t="str">
            <v>RJ</v>
          </cell>
          <cell r="C2116" t="str">
            <v>SÃO PEDRO DA ALDEIA</v>
          </cell>
          <cell r="D2116" t="str">
            <v>330520</v>
          </cell>
          <cell r="E2116">
            <v>273725</v>
          </cell>
          <cell r="F2116">
            <v>180386472</v>
          </cell>
          <cell r="G2116">
            <v>268722</v>
          </cell>
          <cell r="H2116">
            <v>128503203</v>
          </cell>
        </row>
        <row r="2117">
          <cell r="A2117">
            <v>330530</v>
          </cell>
          <cell r="B2117" t="str">
            <v>RJ</v>
          </cell>
          <cell r="C2117" t="str">
            <v>SÃO SEBASTIÃO DO ALTO</v>
          </cell>
          <cell r="D2117" t="str">
            <v>330530</v>
          </cell>
          <cell r="E2117">
            <v>81123</v>
          </cell>
          <cell r="F2117">
            <v>75546682</v>
          </cell>
          <cell r="G2117">
            <v>49225</v>
          </cell>
          <cell r="H2117">
            <v>52616461</v>
          </cell>
        </row>
        <row r="2118">
          <cell r="A2118">
            <v>330540</v>
          </cell>
          <cell r="B2118" t="str">
            <v>RJ</v>
          </cell>
          <cell r="C2118" t="str">
            <v>SAPUCAIA</v>
          </cell>
          <cell r="D2118" t="str">
            <v>330540</v>
          </cell>
          <cell r="E2118">
            <v>56000</v>
          </cell>
          <cell r="F2118">
            <v>47511079</v>
          </cell>
          <cell r="G2118">
            <v>46615</v>
          </cell>
          <cell r="H2118">
            <v>35857635</v>
          </cell>
        </row>
        <row r="2119">
          <cell r="A2119">
            <v>330560</v>
          </cell>
          <cell r="B2119" t="str">
            <v>RJ</v>
          </cell>
          <cell r="C2119" t="str">
            <v>SILVA JARDIM</v>
          </cell>
          <cell r="D2119" t="str">
            <v>330560</v>
          </cell>
          <cell r="F2119">
            <v>488684</v>
          </cell>
          <cell r="H2119">
            <v>362572</v>
          </cell>
        </row>
        <row r="2120">
          <cell r="A2120">
            <v>330570</v>
          </cell>
          <cell r="B2120" t="str">
            <v>RJ</v>
          </cell>
          <cell r="C2120" t="str">
            <v>SUMIDOURO</v>
          </cell>
          <cell r="D2120" t="str">
            <v>330570</v>
          </cell>
          <cell r="F2120">
            <v>71660840</v>
          </cell>
          <cell r="H2120">
            <v>50995132</v>
          </cell>
        </row>
        <row r="2121">
          <cell r="A2121">
            <v>330580</v>
          </cell>
          <cell r="B2121" t="str">
            <v>RJ</v>
          </cell>
          <cell r="C2121" t="str">
            <v>TERESÓPOLIS</v>
          </cell>
          <cell r="D2121" t="str">
            <v>330580</v>
          </cell>
          <cell r="F2121">
            <v>75849808</v>
          </cell>
          <cell r="H2121">
            <v>56275664</v>
          </cell>
        </row>
        <row r="2122">
          <cell r="A2122">
            <v>330590</v>
          </cell>
          <cell r="B2122" t="str">
            <v>RJ</v>
          </cell>
          <cell r="C2122" t="str">
            <v>TRAJANO DE MORAES</v>
          </cell>
          <cell r="D2122" t="str">
            <v>330590</v>
          </cell>
          <cell r="F2122">
            <v>12288710</v>
          </cell>
          <cell r="H2122">
            <v>8228647</v>
          </cell>
        </row>
        <row r="2123">
          <cell r="A2123">
            <v>330600</v>
          </cell>
          <cell r="B2123" t="str">
            <v>RJ</v>
          </cell>
          <cell r="C2123" t="str">
            <v>TRÊS RIOS</v>
          </cell>
          <cell r="D2123" t="str">
            <v>330600</v>
          </cell>
          <cell r="E2123">
            <v>336454</v>
          </cell>
          <cell r="F2123">
            <v>68985339</v>
          </cell>
          <cell r="G2123">
            <v>259613</v>
          </cell>
          <cell r="H2123">
            <v>48117786</v>
          </cell>
        </row>
        <row r="2124">
          <cell r="A2124">
            <v>330610</v>
          </cell>
          <cell r="B2124" t="str">
            <v>RJ</v>
          </cell>
          <cell r="C2124" t="str">
            <v>VALENÇA</v>
          </cell>
          <cell r="D2124" t="str">
            <v>330610</v>
          </cell>
          <cell r="F2124">
            <v>387825190</v>
          </cell>
          <cell r="H2124">
            <v>287741270</v>
          </cell>
        </row>
        <row r="2125">
          <cell r="A2125">
            <v>330615</v>
          </cell>
          <cell r="B2125" t="str">
            <v>RJ</v>
          </cell>
          <cell r="C2125" t="str">
            <v>VARRE-SAI</v>
          </cell>
          <cell r="D2125" t="str">
            <v>330615</v>
          </cell>
          <cell r="E2125">
            <v>86488</v>
          </cell>
          <cell r="F2125">
            <v>8830415</v>
          </cell>
          <cell r="G2125">
            <v>52160</v>
          </cell>
          <cell r="H2125">
            <v>4897790</v>
          </cell>
        </row>
        <row r="2126">
          <cell r="A2126">
            <v>330620</v>
          </cell>
          <cell r="B2126" t="str">
            <v>RJ</v>
          </cell>
          <cell r="C2126" t="str">
            <v>VASSOURAS</v>
          </cell>
          <cell r="D2126" t="str">
            <v>330620</v>
          </cell>
          <cell r="E2126">
            <v>121221</v>
          </cell>
          <cell r="F2126">
            <v>64219841</v>
          </cell>
          <cell r="G2126">
            <v>90893</v>
          </cell>
          <cell r="H2126">
            <v>40890908</v>
          </cell>
        </row>
        <row r="2127">
          <cell r="A2127">
            <v>330630</v>
          </cell>
          <cell r="B2127" t="str">
            <v>RJ</v>
          </cell>
          <cell r="C2127" t="str">
            <v>VOLTA REDONDA</v>
          </cell>
          <cell r="D2127" t="str">
            <v>330630</v>
          </cell>
          <cell r="E2127">
            <v>60</v>
          </cell>
          <cell r="F2127">
            <v>907944256</v>
          </cell>
          <cell r="G2127">
            <v>30</v>
          </cell>
          <cell r="H2127">
            <v>673637618</v>
          </cell>
        </row>
        <row r="2128">
          <cell r="A2128">
            <v>240010</v>
          </cell>
          <cell r="B2128" t="str">
            <v>RN</v>
          </cell>
          <cell r="C2128" t="str">
            <v>ACARI</v>
          </cell>
          <cell r="D2128" t="str">
            <v>240010</v>
          </cell>
          <cell r="E2128">
            <v>118455</v>
          </cell>
          <cell r="F2128">
            <v>8411683</v>
          </cell>
          <cell r="G2128">
            <v>85816</v>
          </cell>
          <cell r="H2128">
            <v>7085351</v>
          </cell>
        </row>
        <row r="2129">
          <cell r="A2129">
            <v>240020</v>
          </cell>
          <cell r="B2129" t="str">
            <v>RN</v>
          </cell>
          <cell r="C2129" t="str">
            <v>AÇU</v>
          </cell>
          <cell r="D2129" t="str">
            <v>240020</v>
          </cell>
          <cell r="E2129">
            <v>177680</v>
          </cell>
          <cell r="F2129">
            <v>100893250</v>
          </cell>
          <cell r="G2129">
            <v>78329</v>
          </cell>
          <cell r="H2129">
            <v>75343244</v>
          </cell>
        </row>
        <row r="2130">
          <cell r="A2130">
            <v>240030</v>
          </cell>
          <cell r="B2130" t="str">
            <v>RN</v>
          </cell>
          <cell r="C2130" t="str">
            <v>AFONSO BEZERRA</v>
          </cell>
          <cell r="D2130" t="str">
            <v>240030</v>
          </cell>
          <cell r="F2130">
            <v>14977898</v>
          </cell>
          <cell r="H2130">
            <v>11112634</v>
          </cell>
        </row>
        <row r="2131">
          <cell r="A2131">
            <v>240040</v>
          </cell>
          <cell r="B2131" t="str">
            <v>RN</v>
          </cell>
          <cell r="C2131" t="str">
            <v>ÁGUA NOVA</v>
          </cell>
          <cell r="D2131" t="str">
            <v>240040</v>
          </cell>
          <cell r="E2131">
            <v>12460</v>
          </cell>
          <cell r="F2131">
            <v>2826106</v>
          </cell>
          <cell r="G2131">
            <v>3996</v>
          </cell>
          <cell r="H2131">
            <v>1956196</v>
          </cell>
        </row>
        <row r="2132">
          <cell r="A2132">
            <v>240050</v>
          </cell>
          <cell r="B2132" t="str">
            <v>RN</v>
          </cell>
          <cell r="C2132" t="str">
            <v>ALEXANDRIA</v>
          </cell>
          <cell r="D2132" t="str">
            <v>240050</v>
          </cell>
          <cell r="E2132">
            <v>29834</v>
          </cell>
          <cell r="F2132">
            <v>2633568</v>
          </cell>
          <cell r="G2132">
            <v>12458</v>
          </cell>
          <cell r="H2132">
            <v>1733440</v>
          </cell>
        </row>
        <row r="2133">
          <cell r="A2133">
            <v>240060</v>
          </cell>
          <cell r="B2133" t="str">
            <v>RN</v>
          </cell>
          <cell r="C2133" t="str">
            <v>ALMINO AFONSO</v>
          </cell>
          <cell r="D2133" t="str">
            <v>240060</v>
          </cell>
          <cell r="E2133">
            <v>1424</v>
          </cell>
          <cell r="F2133">
            <v>1461848</v>
          </cell>
          <cell r="G2133">
            <v>968</v>
          </cell>
          <cell r="H2133">
            <v>1060697</v>
          </cell>
        </row>
        <row r="2134">
          <cell r="A2134">
            <v>240070</v>
          </cell>
          <cell r="B2134" t="str">
            <v>RN</v>
          </cell>
          <cell r="C2134" t="str">
            <v>ALTO DO RODRIGUES</v>
          </cell>
          <cell r="D2134" t="str">
            <v>240070</v>
          </cell>
          <cell r="E2134">
            <v>60190</v>
          </cell>
          <cell r="F2134">
            <v>35706846</v>
          </cell>
          <cell r="G2134">
            <v>32006</v>
          </cell>
          <cell r="H2134">
            <v>23611173</v>
          </cell>
        </row>
        <row r="2135">
          <cell r="A2135">
            <v>240080</v>
          </cell>
          <cell r="B2135" t="str">
            <v>RN</v>
          </cell>
          <cell r="C2135" t="str">
            <v>ANGICOS</v>
          </cell>
          <cell r="D2135" t="str">
            <v>240080</v>
          </cell>
          <cell r="E2135">
            <v>56115</v>
          </cell>
          <cell r="F2135">
            <v>30852303</v>
          </cell>
          <cell r="G2135">
            <v>39315</v>
          </cell>
          <cell r="H2135">
            <v>22587745</v>
          </cell>
        </row>
        <row r="2136">
          <cell r="A2136">
            <v>240090</v>
          </cell>
          <cell r="B2136" t="str">
            <v>RN</v>
          </cell>
          <cell r="C2136" t="str">
            <v>ANTÔNIO MARTINS</v>
          </cell>
          <cell r="D2136" t="str">
            <v>240090</v>
          </cell>
          <cell r="E2136">
            <v>7357</v>
          </cell>
          <cell r="F2136">
            <v>3740518</v>
          </cell>
          <cell r="G2136">
            <v>13152</v>
          </cell>
          <cell r="H2136">
            <v>3598713</v>
          </cell>
        </row>
        <row r="2137">
          <cell r="A2137">
            <v>240100</v>
          </cell>
          <cell r="B2137" t="str">
            <v>RN</v>
          </cell>
          <cell r="C2137" t="str">
            <v>APODI</v>
          </cell>
          <cell r="D2137" t="str">
            <v>240100</v>
          </cell>
          <cell r="E2137">
            <v>48857</v>
          </cell>
          <cell r="F2137">
            <v>45749488</v>
          </cell>
          <cell r="G2137">
            <v>47249</v>
          </cell>
          <cell r="H2137">
            <v>35661869</v>
          </cell>
        </row>
        <row r="2138">
          <cell r="A2138">
            <v>240110</v>
          </cell>
          <cell r="B2138" t="str">
            <v>RN</v>
          </cell>
          <cell r="C2138" t="str">
            <v>AREIA BRANCA</v>
          </cell>
          <cell r="D2138" t="str">
            <v>240110</v>
          </cell>
          <cell r="F2138">
            <v>1825962</v>
          </cell>
          <cell r="H2138">
            <v>1354746</v>
          </cell>
        </row>
        <row r="2139">
          <cell r="A2139">
            <v>240120</v>
          </cell>
          <cell r="B2139" t="str">
            <v>RN</v>
          </cell>
          <cell r="C2139" t="str">
            <v>ARÊS</v>
          </cell>
          <cell r="D2139" t="str">
            <v>240120</v>
          </cell>
          <cell r="E2139">
            <v>16936</v>
          </cell>
          <cell r="F2139">
            <v>45852823</v>
          </cell>
          <cell r="G2139">
            <v>17225</v>
          </cell>
          <cell r="H2139">
            <v>34480223</v>
          </cell>
        </row>
        <row r="2140">
          <cell r="A2140">
            <v>240130</v>
          </cell>
          <cell r="B2140" t="str">
            <v>RN</v>
          </cell>
          <cell r="C2140" t="str">
            <v>AUGUSTO SEVERO</v>
          </cell>
          <cell r="D2140" t="str">
            <v>240130</v>
          </cell>
          <cell r="F2140">
            <v>25964373</v>
          </cell>
          <cell r="H2140">
            <v>19945249</v>
          </cell>
        </row>
        <row r="2141">
          <cell r="A2141">
            <v>240140</v>
          </cell>
          <cell r="B2141" t="str">
            <v>RN</v>
          </cell>
          <cell r="C2141" t="str">
            <v>BAÍA FORMOSA</v>
          </cell>
          <cell r="D2141" t="str">
            <v>240140</v>
          </cell>
          <cell r="F2141">
            <v>11707150</v>
          </cell>
          <cell r="H2141">
            <v>8685950</v>
          </cell>
        </row>
        <row r="2142">
          <cell r="A2142">
            <v>240145</v>
          </cell>
          <cell r="B2142" t="str">
            <v>RN</v>
          </cell>
          <cell r="C2142" t="str">
            <v>BARAÚNA</v>
          </cell>
          <cell r="D2142" t="str">
            <v>240145</v>
          </cell>
          <cell r="E2142">
            <v>43829</v>
          </cell>
          <cell r="F2142">
            <v>36716185</v>
          </cell>
          <cell r="G2142">
            <v>55594</v>
          </cell>
          <cell r="H2142">
            <v>28265737</v>
          </cell>
        </row>
        <row r="2143">
          <cell r="A2143">
            <v>240150</v>
          </cell>
          <cell r="B2143" t="str">
            <v>RN</v>
          </cell>
          <cell r="C2143" t="str">
            <v>BARCELONA</v>
          </cell>
          <cell r="D2143" t="str">
            <v>240150</v>
          </cell>
          <cell r="E2143">
            <v>21524</v>
          </cell>
          <cell r="F2143">
            <v>8773713</v>
          </cell>
          <cell r="G2143">
            <v>17704</v>
          </cell>
          <cell r="H2143">
            <v>6512002</v>
          </cell>
        </row>
        <row r="2144">
          <cell r="A2144">
            <v>240160</v>
          </cell>
          <cell r="B2144" t="str">
            <v>RN</v>
          </cell>
          <cell r="C2144" t="str">
            <v>BENTO FERNANDES</v>
          </cell>
          <cell r="D2144" t="str">
            <v>240160</v>
          </cell>
          <cell r="E2144">
            <v>1666</v>
          </cell>
          <cell r="F2144">
            <v>15486346</v>
          </cell>
          <cell r="G2144">
            <v>808</v>
          </cell>
          <cell r="H2144">
            <v>11457022</v>
          </cell>
        </row>
        <row r="2145">
          <cell r="A2145">
            <v>240165</v>
          </cell>
          <cell r="B2145" t="str">
            <v>RN</v>
          </cell>
          <cell r="C2145" t="str">
            <v>BODÓ</v>
          </cell>
          <cell r="D2145" t="str">
            <v>240165</v>
          </cell>
          <cell r="F2145">
            <v>3929839</v>
          </cell>
          <cell r="H2145">
            <v>2915687</v>
          </cell>
        </row>
        <row r="2146">
          <cell r="A2146">
            <v>240170</v>
          </cell>
          <cell r="B2146" t="str">
            <v>RN</v>
          </cell>
          <cell r="C2146" t="str">
            <v>BOM JESUS</v>
          </cell>
          <cell r="D2146" t="str">
            <v>240170</v>
          </cell>
          <cell r="F2146">
            <v>1182092</v>
          </cell>
          <cell r="H2146">
            <v>877036</v>
          </cell>
        </row>
        <row r="2147">
          <cell r="A2147">
            <v>240180</v>
          </cell>
          <cell r="B2147" t="str">
            <v>RN</v>
          </cell>
          <cell r="C2147" t="str">
            <v>BREJINHO</v>
          </cell>
          <cell r="D2147" t="str">
            <v>240180</v>
          </cell>
          <cell r="E2147">
            <v>48585</v>
          </cell>
          <cell r="F2147">
            <v>12218930</v>
          </cell>
          <cell r="G2147">
            <v>31061</v>
          </cell>
          <cell r="H2147">
            <v>9218186</v>
          </cell>
        </row>
        <row r="2148">
          <cell r="A2148">
            <v>240185</v>
          </cell>
          <cell r="B2148" t="str">
            <v>RN</v>
          </cell>
          <cell r="C2148" t="str">
            <v>CAIÇARA DO NORTE</v>
          </cell>
          <cell r="D2148" t="str">
            <v>240185</v>
          </cell>
          <cell r="E2148">
            <v>25269</v>
          </cell>
          <cell r="F2148">
            <v>11536039</v>
          </cell>
          <cell r="G2148">
            <v>16638</v>
          </cell>
          <cell r="H2148">
            <v>8082843</v>
          </cell>
        </row>
        <row r="2149">
          <cell r="A2149">
            <v>240190</v>
          </cell>
          <cell r="B2149" t="str">
            <v>RN</v>
          </cell>
          <cell r="C2149" t="str">
            <v>CAIÇARA DO RIO DO VENTO</v>
          </cell>
          <cell r="D2149" t="str">
            <v>240190</v>
          </cell>
          <cell r="E2149">
            <v>58529</v>
          </cell>
          <cell r="F2149">
            <v>12496613</v>
          </cell>
          <cell r="G2149">
            <v>39813</v>
          </cell>
          <cell r="H2149">
            <v>8136836</v>
          </cell>
        </row>
        <row r="2150">
          <cell r="A2150">
            <v>240200</v>
          </cell>
          <cell r="B2150" t="str">
            <v>RN</v>
          </cell>
          <cell r="C2150" t="str">
            <v>CAICÓ</v>
          </cell>
          <cell r="D2150" t="str">
            <v>240200</v>
          </cell>
          <cell r="E2150">
            <v>410197</v>
          </cell>
          <cell r="F2150">
            <v>54993745</v>
          </cell>
          <cell r="G2150">
            <v>325217</v>
          </cell>
          <cell r="H2150">
            <v>35088237</v>
          </cell>
        </row>
        <row r="2151">
          <cell r="A2151">
            <v>240210</v>
          </cell>
          <cell r="B2151" t="str">
            <v>RN</v>
          </cell>
          <cell r="C2151" t="str">
            <v>CAMPO REDONDO</v>
          </cell>
          <cell r="D2151" t="str">
            <v>240210</v>
          </cell>
          <cell r="E2151">
            <v>19708</v>
          </cell>
          <cell r="F2151">
            <v>976090</v>
          </cell>
          <cell r="G2151">
            <v>25251</v>
          </cell>
          <cell r="H2151">
            <v>678848</v>
          </cell>
        </row>
        <row r="2152">
          <cell r="A2152">
            <v>240220</v>
          </cell>
          <cell r="B2152" t="str">
            <v>RN</v>
          </cell>
          <cell r="C2152" t="str">
            <v>CANGUARETAMA</v>
          </cell>
          <cell r="D2152" t="str">
            <v>240220</v>
          </cell>
          <cell r="E2152">
            <v>34705</v>
          </cell>
          <cell r="F2152">
            <v>3660212</v>
          </cell>
          <cell r="G2152">
            <v>30820</v>
          </cell>
          <cell r="H2152">
            <v>2375762</v>
          </cell>
        </row>
        <row r="2153">
          <cell r="A2153">
            <v>240230</v>
          </cell>
          <cell r="B2153" t="str">
            <v>RN</v>
          </cell>
          <cell r="C2153" t="str">
            <v>CARAÚBAS</v>
          </cell>
          <cell r="D2153" t="str">
            <v>240230</v>
          </cell>
          <cell r="E2153">
            <v>40086</v>
          </cell>
          <cell r="F2153">
            <v>5958563</v>
          </cell>
          <cell r="G2153">
            <v>35647</v>
          </cell>
          <cell r="H2153">
            <v>6276926</v>
          </cell>
        </row>
        <row r="2154">
          <cell r="A2154">
            <v>240240</v>
          </cell>
          <cell r="B2154" t="str">
            <v>RN</v>
          </cell>
          <cell r="C2154" t="str">
            <v>CARNAÚBA DOS DANTAS</v>
          </cell>
          <cell r="D2154" t="str">
            <v>240240</v>
          </cell>
          <cell r="F2154">
            <v>4812285</v>
          </cell>
          <cell r="G2154">
            <v>470</v>
          </cell>
          <cell r="H2154">
            <v>3685160</v>
          </cell>
        </row>
        <row r="2155">
          <cell r="A2155">
            <v>240260</v>
          </cell>
          <cell r="B2155" t="str">
            <v>RN</v>
          </cell>
          <cell r="C2155" t="str">
            <v>CEARÁ-MIRIM</v>
          </cell>
          <cell r="D2155" t="str">
            <v>240260</v>
          </cell>
          <cell r="E2155">
            <v>38883</v>
          </cell>
          <cell r="F2155">
            <v>63078439</v>
          </cell>
          <cell r="G2155">
            <v>38507</v>
          </cell>
          <cell r="H2155">
            <v>45920355</v>
          </cell>
        </row>
        <row r="2156">
          <cell r="A2156">
            <v>240270</v>
          </cell>
          <cell r="B2156" t="str">
            <v>RN</v>
          </cell>
          <cell r="C2156" t="str">
            <v>CERRO CORÁ</v>
          </cell>
          <cell r="D2156" t="str">
            <v>240270</v>
          </cell>
          <cell r="F2156">
            <v>4160813</v>
          </cell>
          <cell r="H2156">
            <v>3054630</v>
          </cell>
        </row>
        <row r="2157">
          <cell r="A2157">
            <v>240280</v>
          </cell>
          <cell r="B2157" t="str">
            <v>RN</v>
          </cell>
          <cell r="C2157" t="str">
            <v>CORONEL EZEQUIEL</v>
          </cell>
          <cell r="D2157" t="str">
            <v>240280</v>
          </cell>
          <cell r="E2157">
            <v>399</v>
          </cell>
          <cell r="F2157">
            <v>391278</v>
          </cell>
          <cell r="H2157">
            <v>285361</v>
          </cell>
        </row>
        <row r="2158">
          <cell r="A2158">
            <v>240290</v>
          </cell>
          <cell r="B2158" t="str">
            <v>RN</v>
          </cell>
          <cell r="C2158" t="str">
            <v>CORONEL JOÃO PESSOA</v>
          </cell>
          <cell r="D2158" t="str">
            <v>240290</v>
          </cell>
          <cell r="E2158">
            <v>711</v>
          </cell>
          <cell r="F2158">
            <v>497635</v>
          </cell>
          <cell r="G2158">
            <v>717</v>
          </cell>
          <cell r="H2158">
            <v>309201</v>
          </cell>
        </row>
        <row r="2159">
          <cell r="A2159">
            <v>240300</v>
          </cell>
          <cell r="B2159" t="str">
            <v>RN</v>
          </cell>
          <cell r="C2159" t="str">
            <v>CRUZETA</v>
          </cell>
          <cell r="D2159" t="str">
            <v>240300</v>
          </cell>
          <cell r="E2159">
            <v>25862</v>
          </cell>
          <cell r="F2159">
            <v>1392506</v>
          </cell>
          <cell r="G2159">
            <v>19818</v>
          </cell>
          <cell r="H2159">
            <v>822362</v>
          </cell>
        </row>
        <row r="2160">
          <cell r="A2160">
            <v>240310</v>
          </cell>
          <cell r="B2160" t="str">
            <v>RN</v>
          </cell>
          <cell r="C2160" t="str">
            <v>CURRAIS NOVOS</v>
          </cell>
          <cell r="D2160" t="str">
            <v>240310</v>
          </cell>
          <cell r="E2160">
            <v>82702</v>
          </cell>
          <cell r="F2160">
            <v>64391506</v>
          </cell>
          <cell r="G2160">
            <v>26647</v>
          </cell>
          <cell r="H2160">
            <v>48894769</v>
          </cell>
        </row>
        <row r="2161">
          <cell r="A2161">
            <v>240320</v>
          </cell>
          <cell r="B2161" t="str">
            <v>RN</v>
          </cell>
          <cell r="C2161" t="str">
            <v>DOUTOR SEVERIANO</v>
          </cell>
          <cell r="D2161" t="str">
            <v>240320</v>
          </cell>
          <cell r="E2161">
            <v>5748</v>
          </cell>
          <cell r="F2161">
            <v>4121234</v>
          </cell>
          <cell r="G2161">
            <v>4028</v>
          </cell>
          <cell r="H2161">
            <v>3035013</v>
          </cell>
        </row>
        <row r="2162">
          <cell r="A2162">
            <v>240330</v>
          </cell>
          <cell r="B2162" t="str">
            <v>RN</v>
          </cell>
          <cell r="C2162" t="str">
            <v>ENCANTO</v>
          </cell>
          <cell r="D2162" t="str">
            <v>240330</v>
          </cell>
          <cell r="E2162">
            <v>34962</v>
          </cell>
          <cell r="F2162">
            <v>6358609</v>
          </cell>
          <cell r="G2162">
            <v>27593</v>
          </cell>
          <cell r="H2162">
            <v>4719670</v>
          </cell>
        </row>
        <row r="2163">
          <cell r="A2163">
            <v>240340</v>
          </cell>
          <cell r="B2163" t="str">
            <v>RN</v>
          </cell>
          <cell r="C2163" t="str">
            <v>EQUADOR</v>
          </cell>
          <cell r="D2163" t="str">
            <v>240340</v>
          </cell>
          <cell r="E2163">
            <v>20031</v>
          </cell>
          <cell r="F2163">
            <v>1350095</v>
          </cell>
          <cell r="G2163">
            <v>18703</v>
          </cell>
          <cell r="H2163">
            <v>1514558</v>
          </cell>
        </row>
        <row r="2164">
          <cell r="A2164">
            <v>240350</v>
          </cell>
          <cell r="B2164" t="str">
            <v>RN</v>
          </cell>
          <cell r="C2164" t="str">
            <v>ESPÍRITO SANTO</v>
          </cell>
          <cell r="D2164" t="str">
            <v>240350</v>
          </cell>
          <cell r="E2164">
            <v>3822</v>
          </cell>
          <cell r="F2164">
            <v>5122891</v>
          </cell>
          <cell r="G2164">
            <v>665</v>
          </cell>
          <cell r="H2164">
            <v>3862995</v>
          </cell>
        </row>
        <row r="2165">
          <cell r="A2165">
            <v>240360</v>
          </cell>
          <cell r="B2165" t="str">
            <v>RN</v>
          </cell>
          <cell r="C2165" t="str">
            <v>EXTREMOZ</v>
          </cell>
          <cell r="D2165" t="str">
            <v>240360</v>
          </cell>
          <cell r="E2165">
            <v>52579</v>
          </cell>
          <cell r="F2165">
            <v>35400006</v>
          </cell>
          <cell r="G2165">
            <v>53410</v>
          </cell>
          <cell r="H2165">
            <v>37617963</v>
          </cell>
        </row>
        <row r="2166">
          <cell r="A2166">
            <v>240370</v>
          </cell>
          <cell r="B2166" t="str">
            <v>RN</v>
          </cell>
          <cell r="C2166" t="str">
            <v>FELIPE GUERRA</v>
          </cell>
          <cell r="D2166" t="str">
            <v>240370</v>
          </cell>
          <cell r="E2166">
            <v>25187</v>
          </cell>
          <cell r="F2166">
            <v>3980357</v>
          </cell>
          <cell r="G2166">
            <v>16338</v>
          </cell>
          <cell r="H2166">
            <v>2650262</v>
          </cell>
        </row>
        <row r="2167">
          <cell r="A2167">
            <v>240375</v>
          </cell>
          <cell r="B2167" t="str">
            <v>RN</v>
          </cell>
          <cell r="C2167" t="str">
            <v>FERNANDO PEDROZA</v>
          </cell>
          <cell r="D2167" t="str">
            <v>240375</v>
          </cell>
          <cell r="E2167">
            <v>32744</v>
          </cell>
          <cell r="F2167">
            <v>11932428</v>
          </cell>
          <cell r="G2167">
            <v>10030</v>
          </cell>
          <cell r="H2167">
            <v>8785581</v>
          </cell>
        </row>
        <row r="2168">
          <cell r="A2168">
            <v>240380</v>
          </cell>
          <cell r="B2168" t="str">
            <v>RN</v>
          </cell>
          <cell r="C2168" t="str">
            <v>FLORÂNIA</v>
          </cell>
          <cell r="D2168" t="str">
            <v>240380</v>
          </cell>
          <cell r="F2168">
            <v>1255500</v>
          </cell>
          <cell r="H2168">
            <v>931500</v>
          </cell>
        </row>
        <row r="2169">
          <cell r="A2169">
            <v>240390</v>
          </cell>
          <cell r="B2169" t="str">
            <v>RN</v>
          </cell>
          <cell r="C2169" t="str">
            <v>FRANCISCO DANTAS</v>
          </cell>
          <cell r="D2169" t="str">
            <v>240390</v>
          </cell>
          <cell r="E2169">
            <v>31811</v>
          </cell>
          <cell r="F2169">
            <v>4368156</v>
          </cell>
          <cell r="G2169">
            <v>26104</v>
          </cell>
          <cell r="H2169">
            <v>3083492</v>
          </cell>
        </row>
        <row r="2170">
          <cell r="A2170">
            <v>240400</v>
          </cell>
          <cell r="B2170" t="str">
            <v>RN</v>
          </cell>
          <cell r="C2170" t="str">
            <v>FRUTUOSO GOMES</v>
          </cell>
          <cell r="D2170" t="str">
            <v>240400</v>
          </cell>
          <cell r="E2170">
            <v>1578</v>
          </cell>
          <cell r="F2170">
            <v>2625679</v>
          </cell>
          <cell r="G2170">
            <v>1390</v>
          </cell>
          <cell r="H2170">
            <v>2023867</v>
          </cell>
        </row>
        <row r="2171">
          <cell r="A2171">
            <v>240410</v>
          </cell>
          <cell r="B2171" t="str">
            <v>RN</v>
          </cell>
          <cell r="C2171" t="str">
            <v>GALINHOS</v>
          </cell>
          <cell r="D2171" t="str">
            <v>240410</v>
          </cell>
          <cell r="F2171">
            <v>3640981</v>
          </cell>
          <cell r="H2171">
            <v>2701373</v>
          </cell>
        </row>
        <row r="2172">
          <cell r="A2172">
            <v>240420</v>
          </cell>
          <cell r="B2172" t="str">
            <v>RN</v>
          </cell>
          <cell r="C2172" t="str">
            <v>GOIANINHA</v>
          </cell>
          <cell r="D2172" t="str">
            <v>240420</v>
          </cell>
          <cell r="E2172">
            <v>57003</v>
          </cell>
          <cell r="F2172">
            <v>6287267</v>
          </cell>
          <cell r="G2172">
            <v>48202</v>
          </cell>
          <cell r="H2172">
            <v>5389805</v>
          </cell>
        </row>
        <row r="2173">
          <cell r="A2173">
            <v>240430</v>
          </cell>
          <cell r="B2173" t="str">
            <v>RN</v>
          </cell>
          <cell r="C2173" t="str">
            <v>GOVERNADOR DIX-SEPT ROSADO</v>
          </cell>
          <cell r="D2173" t="str">
            <v>240430</v>
          </cell>
          <cell r="E2173">
            <v>3545</v>
          </cell>
          <cell r="F2173">
            <v>24701368</v>
          </cell>
          <cell r="G2173">
            <v>1294</v>
          </cell>
          <cell r="H2173">
            <v>18288842</v>
          </cell>
        </row>
        <row r="2174">
          <cell r="A2174">
            <v>240440</v>
          </cell>
          <cell r="B2174" t="str">
            <v>RN</v>
          </cell>
          <cell r="C2174" t="str">
            <v>GROSSOS</v>
          </cell>
          <cell r="D2174" t="str">
            <v>240440</v>
          </cell>
          <cell r="E2174">
            <v>4914</v>
          </cell>
          <cell r="F2174">
            <v>8473067</v>
          </cell>
          <cell r="G2174">
            <v>4434</v>
          </cell>
          <cell r="H2174">
            <v>5578075</v>
          </cell>
        </row>
        <row r="2175">
          <cell r="A2175">
            <v>240450</v>
          </cell>
          <cell r="B2175" t="str">
            <v>RN</v>
          </cell>
          <cell r="C2175" t="str">
            <v>GUAMARÉ</v>
          </cell>
          <cell r="D2175" t="str">
            <v>240450</v>
          </cell>
          <cell r="E2175">
            <v>86479</v>
          </cell>
          <cell r="F2175">
            <v>22818303</v>
          </cell>
          <cell r="G2175">
            <v>49195</v>
          </cell>
          <cell r="H2175">
            <v>14602730</v>
          </cell>
        </row>
        <row r="2176">
          <cell r="A2176">
            <v>240460</v>
          </cell>
          <cell r="B2176" t="str">
            <v>RN</v>
          </cell>
          <cell r="C2176" t="str">
            <v>IELMO MARINHO</v>
          </cell>
          <cell r="D2176" t="str">
            <v>240460</v>
          </cell>
          <cell r="F2176">
            <v>7433397</v>
          </cell>
          <cell r="H2176">
            <v>5515101</v>
          </cell>
        </row>
        <row r="2177">
          <cell r="A2177">
            <v>240470</v>
          </cell>
          <cell r="B2177" t="str">
            <v>RN</v>
          </cell>
          <cell r="C2177" t="str">
            <v>IPANGUAÇU</v>
          </cell>
          <cell r="D2177" t="str">
            <v>240470</v>
          </cell>
          <cell r="E2177">
            <v>80550</v>
          </cell>
          <cell r="F2177">
            <v>19729233</v>
          </cell>
          <cell r="G2177">
            <v>14254</v>
          </cell>
          <cell r="H2177">
            <v>13821914</v>
          </cell>
        </row>
        <row r="2178">
          <cell r="A2178">
            <v>240480</v>
          </cell>
          <cell r="B2178" t="str">
            <v>RN</v>
          </cell>
          <cell r="C2178" t="str">
            <v>IPUEIRA</v>
          </cell>
          <cell r="D2178" t="str">
            <v>240480</v>
          </cell>
          <cell r="E2178">
            <v>22603</v>
          </cell>
          <cell r="F2178">
            <v>3734400</v>
          </cell>
          <cell r="G2178">
            <v>18203</v>
          </cell>
          <cell r="H2178">
            <v>2724923</v>
          </cell>
        </row>
        <row r="2179">
          <cell r="A2179">
            <v>240485</v>
          </cell>
          <cell r="B2179" t="str">
            <v>RN</v>
          </cell>
          <cell r="C2179" t="str">
            <v>ITAJÁ</v>
          </cell>
          <cell r="D2179" t="str">
            <v>240485</v>
          </cell>
          <cell r="E2179">
            <v>602</v>
          </cell>
          <cell r="F2179">
            <v>4865740</v>
          </cell>
          <cell r="G2179">
            <v>2</v>
          </cell>
          <cell r="H2179">
            <v>3274994</v>
          </cell>
        </row>
        <row r="2180">
          <cell r="A2180">
            <v>240490</v>
          </cell>
          <cell r="B2180" t="str">
            <v>RN</v>
          </cell>
          <cell r="C2180" t="str">
            <v>ITAÚ</v>
          </cell>
          <cell r="D2180" t="str">
            <v>240490</v>
          </cell>
          <cell r="E2180">
            <v>23960</v>
          </cell>
          <cell r="F2180">
            <v>14830712</v>
          </cell>
          <cell r="G2180">
            <v>35207</v>
          </cell>
          <cell r="H2180">
            <v>12197673</v>
          </cell>
        </row>
        <row r="2181">
          <cell r="A2181">
            <v>240500</v>
          </cell>
          <cell r="B2181" t="str">
            <v>RN</v>
          </cell>
          <cell r="C2181" t="str">
            <v>JAÇANÃ</v>
          </cell>
          <cell r="D2181" t="str">
            <v>240500</v>
          </cell>
          <cell r="E2181">
            <v>5527</v>
          </cell>
          <cell r="F2181">
            <v>554336</v>
          </cell>
          <cell r="G2181">
            <v>4379</v>
          </cell>
          <cell r="H2181">
            <v>406162</v>
          </cell>
        </row>
        <row r="2182">
          <cell r="A2182">
            <v>240510</v>
          </cell>
          <cell r="B2182" t="str">
            <v>RN</v>
          </cell>
          <cell r="C2182" t="str">
            <v>JANDAÍRA</v>
          </cell>
          <cell r="D2182" t="str">
            <v>240510</v>
          </cell>
          <cell r="F2182">
            <v>87668</v>
          </cell>
          <cell r="H2182">
            <v>65044</v>
          </cell>
        </row>
        <row r="2183">
          <cell r="A2183">
            <v>240520</v>
          </cell>
          <cell r="B2183" t="str">
            <v>RN</v>
          </cell>
          <cell r="C2183" t="str">
            <v>JANDUÍS</v>
          </cell>
          <cell r="D2183" t="str">
            <v>240520</v>
          </cell>
          <cell r="E2183">
            <v>39726</v>
          </cell>
          <cell r="F2183">
            <v>8138214</v>
          </cell>
          <cell r="G2183">
            <v>24971</v>
          </cell>
          <cell r="H2183">
            <v>5956014</v>
          </cell>
        </row>
        <row r="2184">
          <cell r="A2184">
            <v>240530</v>
          </cell>
          <cell r="B2184" t="str">
            <v>RN</v>
          </cell>
          <cell r="C2184" t="str">
            <v>JANUÁRIO CICCO</v>
          </cell>
          <cell r="D2184" t="str">
            <v>240530</v>
          </cell>
          <cell r="E2184">
            <v>27652</v>
          </cell>
          <cell r="F2184">
            <v>1921576</v>
          </cell>
          <cell r="G2184">
            <v>22932</v>
          </cell>
          <cell r="H2184">
            <v>1566560</v>
          </cell>
        </row>
        <row r="2185">
          <cell r="A2185">
            <v>240540</v>
          </cell>
          <cell r="B2185" t="str">
            <v>RN</v>
          </cell>
          <cell r="C2185" t="str">
            <v>JAPI</v>
          </cell>
          <cell r="D2185" t="str">
            <v>240540</v>
          </cell>
          <cell r="E2185">
            <v>3498</v>
          </cell>
          <cell r="F2185">
            <v>268422</v>
          </cell>
          <cell r="G2185">
            <v>8316</v>
          </cell>
          <cell r="H2185">
            <v>345821</v>
          </cell>
        </row>
        <row r="2186">
          <cell r="A2186">
            <v>240550</v>
          </cell>
          <cell r="B2186" t="str">
            <v>RN</v>
          </cell>
          <cell r="C2186" t="str">
            <v>JARDIM DE ANGICOS</v>
          </cell>
          <cell r="D2186" t="str">
            <v>240550</v>
          </cell>
          <cell r="E2186">
            <v>315</v>
          </cell>
          <cell r="F2186">
            <v>47274</v>
          </cell>
          <cell r="G2186">
            <v>88</v>
          </cell>
          <cell r="H2186">
            <v>29000</v>
          </cell>
        </row>
        <row r="2187">
          <cell r="A2187">
            <v>240560</v>
          </cell>
          <cell r="B2187" t="str">
            <v>RN</v>
          </cell>
          <cell r="C2187" t="str">
            <v>JARDIM DE PIRANHAS</v>
          </cell>
          <cell r="D2187" t="str">
            <v>240560</v>
          </cell>
          <cell r="E2187">
            <v>48266</v>
          </cell>
          <cell r="F2187">
            <v>4142863</v>
          </cell>
          <cell r="G2187">
            <v>28316</v>
          </cell>
          <cell r="H2187">
            <v>2671468</v>
          </cell>
        </row>
        <row r="2188">
          <cell r="A2188">
            <v>240570</v>
          </cell>
          <cell r="B2188" t="str">
            <v>RN</v>
          </cell>
          <cell r="C2188" t="str">
            <v>JARDIM DO SERIDÓ</v>
          </cell>
          <cell r="D2188" t="str">
            <v>240570</v>
          </cell>
          <cell r="E2188">
            <v>19283</v>
          </cell>
          <cell r="F2188">
            <v>7879600</v>
          </cell>
          <cell r="G2188">
            <v>17369</v>
          </cell>
          <cell r="H2188">
            <v>6583086</v>
          </cell>
        </row>
        <row r="2189">
          <cell r="A2189">
            <v>240580</v>
          </cell>
          <cell r="B2189" t="str">
            <v>RN</v>
          </cell>
          <cell r="C2189" t="str">
            <v>JOÃO CÂMARA</v>
          </cell>
          <cell r="D2189" t="str">
            <v>240580</v>
          </cell>
          <cell r="E2189">
            <v>98226</v>
          </cell>
          <cell r="F2189">
            <v>17410847</v>
          </cell>
          <cell r="G2189">
            <v>71644</v>
          </cell>
          <cell r="H2189">
            <v>11545040</v>
          </cell>
        </row>
        <row r="2190">
          <cell r="A2190">
            <v>240590</v>
          </cell>
          <cell r="B2190" t="str">
            <v>RN</v>
          </cell>
          <cell r="C2190" t="str">
            <v>JOÃO DIAS</v>
          </cell>
          <cell r="D2190" t="str">
            <v>240590</v>
          </cell>
          <cell r="E2190">
            <v>5922</v>
          </cell>
          <cell r="F2190">
            <v>3391108</v>
          </cell>
          <cell r="G2190">
            <v>4900</v>
          </cell>
          <cell r="H2190">
            <v>2361225</v>
          </cell>
        </row>
        <row r="2191">
          <cell r="A2191">
            <v>240600</v>
          </cell>
          <cell r="B2191" t="str">
            <v>RN</v>
          </cell>
          <cell r="C2191" t="str">
            <v>JOSÉ DA PENHA</v>
          </cell>
          <cell r="D2191" t="str">
            <v>240600</v>
          </cell>
          <cell r="E2191">
            <v>18390</v>
          </cell>
          <cell r="F2191">
            <v>3588882</v>
          </cell>
          <cell r="G2191">
            <v>3614</v>
          </cell>
          <cell r="H2191">
            <v>2543724</v>
          </cell>
        </row>
        <row r="2192">
          <cell r="A2192">
            <v>240610</v>
          </cell>
          <cell r="B2192" t="str">
            <v>RN</v>
          </cell>
          <cell r="C2192" t="str">
            <v>JUCURUTU</v>
          </cell>
          <cell r="D2192" t="str">
            <v>240610</v>
          </cell>
          <cell r="E2192">
            <v>77927</v>
          </cell>
          <cell r="F2192">
            <v>14975118</v>
          </cell>
          <cell r="G2192">
            <v>65259</v>
          </cell>
          <cell r="H2192">
            <v>11656162</v>
          </cell>
        </row>
        <row r="2193">
          <cell r="A2193">
            <v>240615</v>
          </cell>
          <cell r="B2193" t="str">
            <v>RN</v>
          </cell>
          <cell r="C2193" t="str">
            <v>JUNDIÁ</v>
          </cell>
          <cell r="D2193" t="str">
            <v>240615</v>
          </cell>
          <cell r="E2193">
            <v>377</v>
          </cell>
          <cell r="F2193">
            <v>1378739</v>
          </cell>
          <cell r="G2193">
            <v>732</v>
          </cell>
          <cell r="H2193">
            <v>1010830</v>
          </cell>
        </row>
        <row r="2194">
          <cell r="A2194">
            <v>240620</v>
          </cell>
          <cell r="B2194" t="str">
            <v>RN</v>
          </cell>
          <cell r="C2194" t="str">
            <v>LAGOA D'ANTA</v>
          </cell>
          <cell r="D2194" t="str">
            <v>240620</v>
          </cell>
          <cell r="E2194">
            <v>9288</v>
          </cell>
          <cell r="F2194">
            <v>1098925</v>
          </cell>
          <cell r="G2194">
            <v>4630</v>
          </cell>
          <cell r="H2194">
            <v>645086</v>
          </cell>
        </row>
        <row r="2195">
          <cell r="A2195">
            <v>240630</v>
          </cell>
          <cell r="B2195" t="str">
            <v>RN</v>
          </cell>
          <cell r="C2195" t="str">
            <v>LAGOA DE PEDRAS</v>
          </cell>
          <cell r="D2195" t="str">
            <v>240630</v>
          </cell>
          <cell r="E2195">
            <v>2046</v>
          </cell>
          <cell r="F2195">
            <v>18319839</v>
          </cell>
          <cell r="G2195">
            <v>1556</v>
          </cell>
          <cell r="H2195">
            <v>13565963</v>
          </cell>
        </row>
        <row r="2196">
          <cell r="A2196">
            <v>240640</v>
          </cell>
          <cell r="B2196" t="str">
            <v>RN</v>
          </cell>
          <cell r="C2196" t="str">
            <v>LAGOA DE VELHOS</v>
          </cell>
          <cell r="D2196" t="str">
            <v>240640</v>
          </cell>
          <cell r="F2196">
            <v>932945</v>
          </cell>
          <cell r="H2196">
            <v>692185</v>
          </cell>
        </row>
        <row r="2197">
          <cell r="A2197">
            <v>240650</v>
          </cell>
          <cell r="B2197" t="str">
            <v>RN</v>
          </cell>
          <cell r="C2197" t="str">
            <v>LAGOA NOVA</v>
          </cell>
          <cell r="D2197" t="str">
            <v>240650</v>
          </cell>
          <cell r="E2197">
            <v>3844</v>
          </cell>
          <cell r="F2197">
            <v>2602854</v>
          </cell>
          <cell r="G2197">
            <v>3293</v>
          </cell>
          <cell r="H2197">
            <v>1680455</v>
          </cell>
        </row>
        <row r="2198">
          <cell r="A2198">
            <v>240660</v>
          </cell>
          <cell r="B2198" t="str">
            <v>RN</v>
          </cell>
          <cell r="C2198" t="str">
            <v>LAGOA SALGADA</v>
          </cell>
          <cell r="D2198" t="str">
            <v>240660</v>
          </cell>
          <cell r="E2198">
            <v>1946</v>
          </cell>
          <cell r="F2198">
            <v>2225843</v>
          </cell>
          <cell r="G2198">
            <v>724</v>
          </cell>
          <cell r="H2198">
            <v>1635453</v>
          </cell>
        </row>
        <row r="2199">
          <cell r="A2199">
            <v>240670</v>
          </cell>
          <cell r="B2199" t="str">
            <v>RN</v>
          </cell>
          <cell r="C2199" t="str">
            <v>LAJES</v>
          </cell>
          <cell r="D2199" t="str">
            <v>240670</v>
          </cell>
          <cell r="E2199">
            <v>24478</v>
          </cell>
          <cell r="F2199">
            <v>39429431</v>
          </cell>
          <cell r="G2199">
            <v>22084</v>
          </cell>
          <cell r="H2199">
            <v>28778652</v>
          </cell>
        </row>
        <row r="2200">
          <cell r="A2200">
            <v>240680</v>
          </cell>
          <cell r="B2200" t="str">
            <v>RN</v>
          </cell>
          <cell r="C2200" t="str">
            <v>LAJES PINTADAS</v>
          </cell>
          <cell r="D2200" t="str">
            <v>240680</v>
          </cell>
          <cell r="E2200">
            <v>28822</v>
          </cell>
          <cell r="F2200">
            <v>2704218</v>
          </cell>
          <cell r="G2200">
            <v>22739</v>
          </cell>
          <cell r="H2200">
            <v>2088425</v>
          </cell>
        </row>
        <row r="2201">
          <cell r="A2201">
            <v>240690</v>
          </cell>
          <cell r="B2201" t="str">
            <v>RN</v>
          </cell>
          <cell r="C2201" t="str">
            <v>LUCRÉCIA</v>
          </cell>
          <cell r="D2201" t="str">
            <v>240690</v>
          </cell>
          <cell r="E2201">
            <v>25784</v>
          </cell>
          <cell r="F2201">
            <v>3108742</v>
          </cell>
          <cell r="G2201">
            <v>27473</v>
          </cell>
          <cell r="H2201">
            <v>2312974</v>
          </cell>
        </row>
        <row r="2202">
          <cell r="A2202">
            <v>240700</v>
          </cell>
          <cell r="B2202" t="str">
            <v>RN</v>
          </cell>
          <cell r="C2202" t="str">
            <v>LUÍS GOMES</v>
          </cell>
          <cell r="D2202" t="str">
            <v>240700</v>
          </cell>
          <cell r="E2202">
            <v>3170</v>
          </cell>
          <cell r="F2202">
            <v>3885123</v>
          </cell>
          <cell r="G2202">
            <v>720</v>
          </cell>
          <cell r="H2202">
            <v>2735175</v>
          </cell>
        </row>
        <row r="2203">
          <cell r="A2203">
            <v>240710</v>
          </cell>
          <cell r="B2203" t="str">
            <v>RN</v>
          </cell>
          <cell r="C2203" t="str">
            <v>MACAÍBA</v>
          </cell>
          <cell r="D2203" t="str">
            <v>240710</v>
          </cell>
          <cell r="E2203">
            <v>3277</v>
          </cell>
          <cell r="F2203">
            <v>566100</v>
          </cell>
          <cell r="G2203">
            <v>538</v>
          </cell>
          <cell r="H2203">
            <v>546138</v>
          </cell>
        </row>
        <row r="2204">
          <cell r="A2204">
            <v>240720</v>
          </cell>
          <cell r="B2204" t="str">
            <v>RN</v>
          </cell>
          <cell r="C2204" t="str">
            <v>MACAU</v>
          </cell>
          <cell r="D2204" t="str">
            <v>240720</v>
          </cell>
          <cell r="E2204">
            <v>9105</v>
          </cell>
          <cell r="F2204">
            <v>1655957</v>
          </cell>
          <cell r="G2204">
            <v>14411</v>
          </cell>
          <cell r="H2204">
            <v>1440634</v>
          </cell>
        </row>
        <row r="2205">
          <cell r="A2205">
            <v>240725</v>
          </cell>
          <cell r="B2205" t="str">
            <v>RN</v>
          </cell>
          <cell r="C2205" t="str">
            <v>MAJOR SALES</v>
          </cell>
          <cell r="D2205" t="str">
            <v>240725</v>
          </cell>
          <cell r="E2205">
            <v>24027</v>
          </cell>
          <cell r="F2205">
            <v>2916570</v>
          </cell>
          <cell r="G2205">
            <v>48805</v>
          </cell>
          <cell r="H2205">
            <v>3651427</v>
          </cell>
        </row>
        <row r="2206">
          <cell r="A2206">
            <v>240730</v>
          </cell>
          <cell r="B2206" t="str">
            <v>RN</v>
          </cell>
          <cell r="C2206" t="str">
            <v>MARCELINO VIEIRA</v>
          </cell>
          <cell r="D2206" t="str">
            <v>240730</v>
          </cell>
          <cell r="E2206">
            <v>22935</v>
          </cell>
          <cell r="F2206">
            <v>13253096</v>
          </cell>
          <cell r="G2206">
            <v>10370</v>
          </cell>
          <cell r="H2206">
            <v>9467727</v>
          </cell>
        </row>
        <row r="2207">
          <cell r="A2207">
            <v>240740</v>
          </cell>
          <cell r="B2207" t="str">
            <v>RN</v>
          </cell>
          <cell r="C2207" t="str">
            <v>MARTINS</v>
          </cell>
          <cell r="D2207" t="str">
            <v>240740</v>
          </cell>
          <cell r="E2207">
            <v>40759</v>
          </cell>
          <cell r="F2207">
            <v>5801937</v>
          </cell>
          <cell r="G2207">
            <v>29451</v>
          </cell>
          <cell r="H2207">
            <v>5274579</v>
          </cell>
        </row>
        <row r="2208">
          <cell r="A2208">
            <v>240760</v>
          </cell>
          <cell r="B2208" t="str">
            <v>RN</v>
          </cell>
          <cell r="C2208" t="str">
            <v>MESSIAS TARGINO</v>
          </cell>
          <cell r="D2208" t="str">
            <v>240760</v>
          </cell>
          <cell r="F2208">
            <v>935952</v>
          </cell>
          <cell r="H2208">
            <v>810142</v>
          </cell>
        </row>
        <row r="2209">
          <cell r="A2209">
            <v>240770</v>
          </cell>
          <cell r="B2209" t="str">
            <v>RN</v>
          </cell>
          <cell r="C2209" t="str">
            <v>MONTANHAS</v>
          </cell>
          <cell r="D2209" t="str">
            <v>240770</v>
          </cell>
          <cell r="E2209">
            <v>77361</v>
          </cell>
          <cell r="F2209">
            <v>9242929</v>
          </cell>
          <cell r="G2209">
            <v>33722</v>
          </cell>
          <cell r="H2209">
            <v>3890021</v>
          </cell>
        </row>
        <row r="2210">
          <cell r="A2210">
            <v>240780</v>
          </cell>
          <cell r="B2210" t="str">
            <v>RN</v>
          </cell>
          <cell r="C2210" t="str">
            <v>MONTE ALEGRE</v>
          </cell>
          <cell r="D2210" t="str">
            <v>240780</v>
          </cell>
          <cell r="E2210">
            <v>6888</v>
          </cell>
          <cell r="F2210">
            <v>110477863</v>
          </cell>
          <cell r="G2210">
            <v>6363</v>
          </cell>
          <cell r="H2210">
            <v>83582320</v>
          </cell>
        </row>
        <row r="2211">
          <cell r="A2211">
            <v>240790</v>
          </cell>
          <cell r="B2211" t="str">
            <v>RN</v>
          </cell>
          <cell r="C2211" t="str">
            <v>MONTE DAS GAMELEIRAS</v>
          </cell>
          <cell r="D2211" t="str">
            <v>240790</v>
          </cell>
          <cell r="E2211">
            <v>6536</v>
          </cell>
          <cell r="F2211">
            <v>8961503</v>
          </cell>
          <cell r="G2211">
            <v>15631</v>
          </cell>
          <cell r="H2211">
            <v>6298666</v>
          </cell>
        </row>
        <row r="2212">
          <cell r="A2212">
            <v>240800</v>
          </cell>
          <cell r="B2212" t="str">
            <v>RN</v>
          </cell>
          <cell r="C2212" t="str">
            <v>MOSSORÓ</v>
          </cell>
          <cell r="D2212" t="str">
            <v>240800</v>
          </cell>
          <cell r="E2212">
            <v>914149</v>
          </cell>
          <cell r="F2212">
            <v>203041408</v>
          </cell>
          <cell r="G2212">
            <v>863170</v>
          </cell>
          <cell r="H2212">
            <v>167486629</v>
          </cell>
        </row>
        <row r="2213">
          <cell r="A2213">
            <v>240810</v>
          </cell>
          <cell r="B2213" t="str">
            <v>RN</v>
          </cell>
          <cell r="C2213" t="str">
            <v>NATAL</v>
          </cell>
          <cell r="D2213" t="str">
            <v>240810</v>
          </cell>
          <cell r="E2213">
            <v>519671</v>
          </cell>
          <cell r="F2213">
            <v>622429281</v>
          </cell>
          <cell r="G2213">
            <v>366715</v>
          </cell>
          <cell r="H2213">
            <v>464265038</v>
          </cell>
        </row>
        <row r="2214">
          <cell r="A2214">
            <v>240820</v>
          </cell>
          <cell r="B2214" t="str">
            <v>RN</v>
          </cell>
          <cell r="C2214" t="str">
            <v>NÍSIA FLORESTA</v>
          </cell>
          <cell r="D2214" t="str">
            <v>240820</v>
          </cell>
          <cell r="F2214">
            <v>65150003</v>
          </cell>
          <cell r="H2214">
            <v>48337099</v>
          </cell>
        </row>
        <row r="2215">
          <cell r="A2215">
            <v>240830</v>
          </cell>
          <cell r="B2215" t="str">
            <v>RN</v>
          </cell>
          <cell r="C2215" t="str">
            <v>NOVA CRUZ</v>
          </cell>
          <cell r="D2215" t="str">
            <v>240830</v>
          </cell>
          <cell r="E2215">
            <v>83085</v>
          </cell>
          <cell r="F2215">
            <v>10852701</v>
          </cell>
          <cell r="G2215">
            <v>82061</v>
          </cell>
          <cell r="H2215">
            <v>9070408</v>
          </cell>
        </row>
        <row r="2216">
          <cell r="A2216">
            <v>240840</v>
          </cell>
          <cell r="B2216" t="str">
            <v>RN</v>
          </cell>
          <cell r="C2216" t="str">
            <v>OLHO-D'ÁGUA DO BORGES</v>
          </cell>
          <cell r="D2216" t="str">
            <v>240840</v>
          </cell>
          <cell r="E2216">
            <v>32865</v>
          </cell>
          <cell r="F2216">
            <v>9965879</v>
          </cell>
          <cell r="G2216">
            <v>40845</v>
          </cell>
          <cell r="H2216">
            <v>6340072</v>
          </cell>
        </row>
        <row r="2217">
          <cell r="A2217">
            <v>240850</v>
          </cell>
          <cell r="B2217" t="str">
            <v>RN</v>
          </cell>
          <cell r="C2217" t="str">
            <v>OURO BRANCO</v>
          </cell>
          <cell r="D2217" t="str">
            <v>240850</v>
          </cell>
          <cell r="E2217">
            <v>149</v>
          </cell>
          <cell r="F2217">
            <v>70243710</v>
          </cell>
          <cell r="G2217">
            <v>24</v>
          </cell>
          <cell r="H2217">
            <v>66531756</v>
          </cell>
        </row>
        <row r="2218">
          <cell r="A2218">
            <v>240860</v>
          </cell>
          <cell r="B2218" t="str">
            <v>RN</v>
          </cell>
          <cell r="C2218" t="str">
            <v>PARANÁ</v>
          </cell>
          <cell r="D2218" t="str">
            <v>240860</v>
          </cell>
          <cell r="F2218">
            <v>8262585</v>
          </cell>
          <cell r="H2218">
            <v>6130305</v>
          </cell>
        </row>
        <row r="2219">
          <cell r="A2219">
            <v>240870</v>
          </cell>
          <cell r="B2219" t="str">
            <v>RN</v>
          </cell>
          <cell r="C2219" t="str">
            <v>PARAÚ</v>
          </cell>
          <cell r="D2219" t="str">
            <v>240870</v>
          </cell>
          <cell r="F2219">
            <v>740373</v>
          </cell>
          <cell r="H2219">
            <v>549309</v>
          </cell>
        </row>
        <row r="2220">
          <cell r="A2220">
            <v>240880</v>
          </cell>
          <cell r="B2220" t="str">
            <v>RN</v>
          </cell>
          <cell r="C2220" t="str">
            <v>PARAZINHO</v>
          </cell>
          <cell r="D2220" t="str">
            <v>240880</v>
          </cell>
          <cell r="E2220">
            <v>10513</v>
          </cell>
          <cell r="F2220">
            <v>2772664</v>
          </cell>
          <cell r="G2220">
            <v>9534</v>
          </cell>
          <cell r="H2220">
            <v>2217123</v>
          </cell>
        </row>
        <row r="2221">
          <cell r="A2221">
            <v>240890</v>
          </cell>
          <cell r="B2221" t="str">
            <v>RN</v>
          </cell>
          <cell r="C2221" t="str">
            <v>PARELHAS</v>
          </cell>
          <cell r="D2221" t="str">
            <v>240890</v>
          </cell>
          <cell r="E2221">
            <v>76899</v>
          </cell>
          <cell r="F2221">
            <v>10227195</v>
          </cell>
          <cell r="G2221">
            <v>69073</v>
          </cell>
          <cell r="H2221">
            <v>7520911</v>
          </cell>
        </row>
        <row r="2222">
          <cell r="A2222">
            <v>240325</v>
          </cell>
          <cell r="B2222" t="str">
            <v>RN</v>
          </cell>
          <cell r="C2222" t="str">
            <v>PARNAMIRIM</v>
          </cell>
          <cell r="D2222" t="str">
            <v>240325</v>
          </cell>
          <cell r="F2222">
            <v>71888597</v>
          </cell>
          <cell r="H2222">
            <v>53336701</v>
          </cell>
        </row>
        <row r="2223">
          <cell r="A2223">
            <v>240910</v>
          </cell>
          <cell r="B2223" t="str">
            <v>RN</v>
          </cell>
          <cell r="C2223" t="str">
            <v>PASSA E FICA</v>
          </cell>
          <cell r="D2223" t="str">
            <v>240910</v>
          </cell>
          <cell r="F2223">
            <v>20813276</v>
          </cell>
          <cell r="H2223">
            <v>15442108</v>
          </cell>
        </row>
        <row r="2224">
          <cell r="A2224">
            <v>240920</v>
          </cell>
          <cell r="B2224" t="str">
            <v>RN</v>
          </cell>
          <cell r="C2224" t="str">
            <v>PASSAGEM</v>
          </cell>
          <cell r="D2224" t="str">
            <v>240920</v>
          </cell>
          <cell r="E2224">
            <v>52</v>
          </cell>
          <cell r="F2224">
            <v>1318787</v>
          </cell>
          <cell r="H2224">
            <v>978325</v>
          </cell>
        </row>
        <row r="2225">
          <cell r="A2225">
            <v>240930</v>
          </cell>
          <cell r="B2225" t="str">
            <v>RN</v>
          </cell>
          <cell r="C2225" t="str">
            <v>PATU</v>
          </cell>
          <cell r="D2225" t="str">
            <v>240930</v>
          </cell>
          <cell r="F2225">
            <v>419523</v>
          </cell>
          <cell r="H2225">
            <v>311259</v>
          </cell>
        </row>
        <row r="2226">
          <cell r="A2226">
            <v>240940</v>
          </cell>
          <cell r="B2226" t="str">
            <v>RN</v>
          </cell>
          <cell r="C2226" t="str">
            <v>PAU DOS FERROS</v>
          </cell>
          <cell r="D2226" t="str">
            <v>240940</v>
          </cell>
          <cell r="E2226">
            <v>2969</v>
          </cell>
          <cell r="F2226">
            <v>13499199</v>
          </cell>
          <cell r="G2226">
            <v>5760</v>
          </cell>
          <cell r="H2226">
            <v>10077614</v>
          </cell>
        </row>
        <row r="2227">
          <cell r="A2227">
            <v>240950</v>
          </cell>
          <cell r="B2227" t="str">
            <v>RN</v>
          </cell>
          <cell r="C2227" t="str">
            <v>PEDRA GRANDE</v>
          </cell>
          <cell r="D2227" t="str">
            <v>240950</v>
          </cell>
          <cell r="F2227">
            <v>6243803</v>
          </cell>
          <cell r="H2227">
            <v>4632499</v>
          </cell>
        </row>
        <row r="2228">
          <cell r="A2228">
            <v>240960</v>
          </cell>
          <cell r="B2228" t="str">
            <v>RN</v>
          </cell>
          <cell r="C2228" t="str">
            <v>PEDRA PRETA</v>
          </cell>
          <cell r="D2228" t="str">
            <v>240960</v>
          </cell>
          <cell r="E2228">
            <v>6608</v>
          </cell>
          <cell r="F2228">
            <v>1199222</v>
          </cell>
          <cell r="G2228">
            <v>120</v>
          </cell>
          <cell r="H2228">
            <v>776896</v>
          </cell>
        </row>
        <row r="2229">
          <cell r="A2229">
            <v>240970</v>
          </cell>
          <cell r="B2229" t="str">
            <v>RN</v>
          </cell>
          <cell r="C2229" t="str">
            <v>PEDRO AVELINO</v>
          </cell>
          <cell r="D2229" t="str">
            <v>240970</v>
          </cell>
          <cell r="E2229">
            <v>24307</v>
          </cell>
          <cell r="F2229">
            <v>14178538</v>
          </cell>
          <cell r="G2229">
            <v>11853</v>
          </cell>
          <cell r="H2229">
            <v>10565482</v>
          </cell>
        </row>
        <row r="2230">
          <cell r="A2230">
            <v>240980</v>
          </cell>
          <cell r="B2230" t="str">
            <v>RN</v>
          </cell>
          <cell r="C2230" t="str">
            <v>PEDRO VELHO</v>
          </cell>
          <cell r="D2230" t="str">
            <v>240980</v>
          </cell>
          <cell r="E2230">
            <v>5429</v>
          </cell>
          <cell r="F2230">
            <v>6912868</v>
          </cell>
          <cell r="H2230">
            <v>5028858</v>
          </cell>
        </row>
        <row r="2231">
          <cell r="A2231">
            <v>240990</v>
          </cell>
          <cell r="B2231" t="str">
            <v>RN</v>
          </cell>
          <cell r="C2231" t="str">
            <v>PENDÊNCIAS</v>
          </cell>
          <cell r="D2231" t="str">
            <v>240990</v>
          </cell>
          <cell r="E2231">
            <v>7865</v>
          </cell>
          <cell r="F2231">
            <v>2381039</v>
          </cell>
          <cell r="G2231">
            <v>4445</v>
          </cell>
          <cell r="H2231">
            <v>1739406</v>
          </cell>
        </row>
        <row r="2232">
          <cell r="A2232">
            <v>241000</v>
          </cell>
          <cell r="B2232" t="str">
            <v>RN</v>
          </cell>
          <cell r="C2232" t="str">
            <v>PILÕES</v>
          </cell>
          <cell r="D2232" t="str">
            <v>241000</v>
          </cell>
          <cell r="E2232">
            <v>1314</v>
          </cell>
          <cell r="F2232">
            <v>362356</v>
          </cell>
          <cell r="G2232">
            <v>797</v>
          </cell>
          <cell r="H2232">
            <v>201602</v>
          </cell>
        </row>
        <row r="2233">
          <cell r="A2233">
            <v>241010</v>
          </cell>
          <cell r="B2233" t="str">
            <v>RN</v>
          </cell>
          <cell r="C2233" t="str">
            <v>POÇO BRANCO</v>
          </cell>
          <cell r="D2233" t="str">
            <v>241010</v>
          </cell>
          <cell r="E2233">
            <v>6286</v>
          </cell>
          <cell r="F2233">
            <v>1422780</v>
          </cell>
          <cell r="G2233">
            <v>29128</v>
          </cell>
          <cell r="H2233">
            <v>1198095</v>
          </cell>
        </row>
        <row r="2234">
          <cell r="A2234">
            <v>241020</v>
          </cell>
          <cell r="B2234" t="str">
            <v>RN</v>
          </cell>
          <cell r="C2234" t="str">
            <v>PORTALEGRE</v>
          </cell>
          <cell r="D2234" t="str">
            <v>241020</v>
          </cell>
          <cell r="E2234">
            <v>4176</v>
          </cell>
          <cell r="F2234">
            <v>8232673</v>
          </cell>
          <cell r="G2234">
            <v>8</v>
          </cell>
          <cell r="H2234">
            <v>6118370</v>
          </cell>
        </row>
        <row r="2235">
          <cell r="A2235">
            <v>241025</v>
          </cell>
          <cell r="B2235" t="str">
            <v>RN</v>
          </cell>
          <cell r="C2235" t="str">
            <v>PORTO DO MANGUE</v>
          </cell>
          <cell r="D2235" t="str">
            <v>241025</v>
          </cell>
          <cell r="E2235">
            <v>3150</v>
          </cell>
          <cell r="F2235">
            <v>3821526</v>
          </cell>
          <cell r="G2235">
            <v>148</v>
          </cell>
          <cell r="H2235">
            <v>2783423</v>
          </cell>
        </row>
        <row r="2236">
          <cell r="A2236">
            <v>241040</v>
          </cell>
          <cell r="B2236" t="str">
            <v>RN</v>
          </cell>
          <cell r="C2236" t="str">
            <v>PUREZA</v>
          </cell>
          <cell r="D2236" t="str">
            <v>241040</v>
          </cell>
          <cell r="F2236">
            <v>2219520</v>
          </cell>
          <cell r="H2236">
            <v>1742027</v>
          </cell>
        </row>
        <row r="2237">
          <cell r="A2237">
            <v>241050</v>
          </cell>
          <cell r="B2237" t="str">
            <v>RN</v>
          </cell>
          <cell r="C2237" t="str">
            <v>RAFAEL FERNANDES</v>
          </cell>
          <cell r="D2237" t="str">
            <v>241050</v>
          </cell>
          <cell r="E2237">
            <v>11083</v>
          </cell>
          <cell r="F2237">
            <v>11529310</v>
          </cell>
          <cell r="G2237">
            <v>18102</v>
          </cell>
          <cell r="H2237">
            <v>8863211</v>
          </cell>
        </row>
        <row r="2238">
          <cell r="A2238">
            <v>241060</v>
          </cell>
          <cell r="B2238" t="str">
            <v>RN</v>
          </cell>
          <cell r="C2238" t="str">
            <v>RAFAEL GODEIRO</v>
          </cell>
          <cell r="D2238" t="str">
            <v>241060</v>
          </cell>
          <cell r="E2238">
            <v>1227</v>
          </cell>
          <cell r="F2238">
            <v>2382173</v>
          </cell>
          <cell r="G2238">
            <v>753</v>
          </cell>
          <cell r="H2238">
            <v>1742492</v>
          </cell>
        </row>
        <row r="2239">
          <cell r="A2239">
            <v>241070</v>
          </cell>
          <cell r="B2239" t="str">
            <v>RN</v>
          </cell>
          <cell r="C2239" t="str">
            <v>RIACHO DA CRUZ</v>
          </cell>
          <cell r="D2239" t="str">
            <v>241070</v>
          </cell>
          <cell r="E2239">
            <v>33449</v>
          </cell>
          <cell r="F2239">
            <v>16310865</v>
          </cell>
          <cell r="G2239">
            <v>20015</v>
          </cell>
          <cell r="H2239">
            <v>12096781</v>
          </cell>
        </row>
        <row r="2240">
          <cell r="A2240">
            <v>241080</v>
          </cell>
          <cell r="B2240" t="str">
            <v>RN</v>
          </cell>
          <cell r="C2240" t="str">
            <v>RIACHO DE SANTANA</v>
          </cell>
          <cell r="D2240" t="str">
            <v>241080</v>
          </cell>
          <cell r="E2240">
            <v>366</v>
          </cell>
          <cell r="F2240">
            <v>1204330</v>
          </cell>
          <cell r="G2240">
            <v>150</v>
          </cell>
          <cell r="H2240">
            <v>774402</v>
          </cell>
        </row>
        <row r="2241">
          <cell r="A2241">
            <v>241090</v>
          </cell>
          <cell r="B2241" t="str">
            <v>RN</v>
          </cell>
          <cell r="C2241" t="str">
            <v>RIACHUELO</v>
          </cell>
          <cell r="D2241" t="str">
            <v>241090</v>
          </cell>
          <cell r="E2241">
            <v>4029</v>
          </cell>
          <cell r="F2241">
            <v>1310944</v>
          </cell>
          <cell r="G2241">
            <v>8825</v>
          </cell>
          <cell r="H2241">
            <v>1072167</v>
          </cell>
        </row>
        <row r="2242">
          <cell r="A2242">
            <v>240895</v>
          </cell>
          <cell r="B2242" t="str">
            <v>RN</v>
          </cell>
          <cell r="C2242" t="str">
            <v>RIO DO FOGO</v>
          </cell>
          <cell r="D2242" t="str">
            <v>240895</v>
          </cell>
          <cell r="E2242">
            <v>1630</v>
          </cell>
          <cell r="F2242">
            <v>4440295</v>
          </cell>
          <cell r="G2242">
            <v>1240</v>
          </cell>
          <cell r="H2242">
            <v>3482069</v>
          </cell>
        </row>
        <row r="2243">
          <cell r="A2243">
            <v>241100</v>
          </cell>
          <cell r="B2243" t="str">
            <v>RN</v>
          </cell>
          <cell r="C2243" t="str">
            <v>RODOLFO FERNANDES</v>
          </cell>
          <cell r="D2243" t="str">
            <v>241100</v>
          </cell>
          <cell r="F2243">
            <v>7999674</v>
          </cell>
          <cell r="H2243">
            <v>5935242</v>
          </cell>
        </row>
        <row r="2244">
          <cell r="A2244">
            <v>241110</v>
          </cell>
          <cell r="B2244" t="str">
            <v>RN</v>
          </cell>
          <cell r="C2244" t="str">
            <v>RUY BARBOSA</v>
          </cell>
          <cell r="D2244" t="str">
            <v>241110</v>
          </cell>
          <cell r="E2244">
            <v>14146</v>
          </cell>
          <cell r="F2244">
            <v>1858337</v>
          </cell>
          <cell r="G2244">
            <v>8153</v>
          </cell>
          <cell r="H2244">
            <v>1155783</v>
          </cell>
        </row>
        <row r="2245">
          <cell r="A2245">
            <v>241120</v>
          </cell>
          <cell r="B2245" t="str">
            <v>RN</v>
          </cell>
          <cell r="C2245" t="str">
            <v>SANTA CRUZ</v>
          </cell>
          <cell r="D2245" t="str">
            <v>241120</v>
          </cell>
          <cell r="E2245">
            <v>9695</v>
          </cell>
          <cell r="F2245">
            <v>4014162</v>
          </cell>
          <cell r="G2245">
            <v>1984</v>
          </cell>
          <cell r="H2245">
            <v>3180066</v>
          </cell>
        </row>
        <row r="2246">
          <cell r="A2246">
            <v>240933</v>
          </cell>
          <cell r="B2246" t="str">
            <v>RN</v>
          </cell>
          <cell r="C2246" t="str">
            <v>SANTA MARIA</v>
          </cell>
          <cell r="D2246" t="str">
            <v>240933</v>
          </cell>
          <cell r="F2246">
            <v>1333434</v>
          </cell>
          <cell r="H2246">
            <v>989322</v>
          </cell>
        </row>
        <row r="2247">
          <cell r="A2247">
            <v>241140</v>
          </cell>
          <cell r="B2247" t="str">
            <v>RN</v>
          </cell>
          <cell r="C2247" t="str">
            <v>SANTANA DO MATOS</v>
          </cell>
          <cell r="D2247" t="str">
            <v>241140</v>
          </cell>
          <cell r="F2247">
            <v>7842597</v>
          </cell>
          <cell r="H2247">
            <v>5818701</v>
          </cell>
        </row>
        <row r="2248">
          <cell r="A2248">
            <v>241142</v>
          </cell>
          <cell r="B2248" t="str">
            <v>RN</v>
          </cell>
          <cell r="C2248" t="str">
            <v>SANTANA DO SERIDÓ</v>
          </cell>
          <cell r="D2248" t="str">
            <v>241142</v>
          </cell>
          <cell r="E2248">
            <v>22372</v>
          </cell>
          <cell r="F2248">
            <v>8292575</v>
          </cell>
          <cell r="G2248">
            <v>16617</v>
          </cell>
          <cell r="H2248">
            <v>6103232</v>
          </cell>
        </row>
        <row r="2249">
          <cell r="A2249">
            <v>241150</v>
          </cell>
          <cell r="B2249" t="str">
            <v>RN</v>
          </cell>
          <cell r="C2249" t="str">
            <v>SANTO ANTÔNIO</v>
          </cell>
          <cell r="D2249" t="str">
            <v>241150</v>
          </cell>
          <cell r="E2249">
            <v>1920</v>
          </cell>
          <cell r="F2249">
            <v>18276969</v>
          </cell>
          <cell r="H2249">
            <v>13530417</v>
          </cell>
        </row>
        <row r="2250">
          <cell r="A2250">
            <v>241160</v>
          </cell>
          <cell r="B2250" t="str">
            <v>RN</v>
          </cell>
          <cell r="C2250" t="str">
            <v>SÃO BENTO DO NORTE</v>
          </cell>
          <cell r="D2250" t="str">
            <v>241160</v>
          </cell>
          <cell r="F2250">
            <v>1112280</v>
          </cell>
          <cell r="H2250">
            <v>825240</v>
          </cell>
        </row>
        <row r="2251">
          <cell r="A2251">
            <v>241170</v>
          </cell>
          <cell r="B2251" t="str">
            <v>RN</v>
          </cell>
          <cell r="C2251" t="str">
            <v>SÃO BENTO DO TRAIRÍ</v>
          </cell>
          <cell r="D2251" t="str">
            <v>241170</v>
          </cell>
          <cell r="E2251">
            <v>3210</v>
          </cell>
          <cell r="F2251">
            <v>254956</v>
          </cell>
          <cell r="G2251">
            <v>5385</v>
          </cell>
          <cell r="H2251">
            <v>254284</v>
          </cell>
        </row>
        <row r="2252">
          <cell r="A2252">
            <v>241180</v>
          </cell>
          <cell r="B2252" t="str">
            <v>RN</v>
          </cell>
          <cell r="C2252" t="str">
            <v>SÃO FERNANDO</v>
          </cell>
          <cell r="D2252" t="str">
            <v>241180</v>
          </cell>
          <cell r="E2252">
            <v>415</v>
          </cell>
          <cell r="F2252">
            <v>26219099</v>
          </cell>
          <cell r="G2252">
            <v>120</v>
          </cell>
          <cell r="H2252">
            <v>20770139</v>
          </cell>
        </row>
        <row r="2253">
          <cell r="A2253">
            <v>241190</v>
          </cell>
          <cell r="B2253" t="str">
            <v>RN</v>
          </cell>
          <cell r="C2253" t="str">
            <v>SÃO FRANCISCO DO OESTE</v>
          </cell>
          <cell r="D2253" t="str">
            <v>241190</v>
          </cell>
          <cell r="E2253">
            <v>35960</v>
          </cell>
          <cell r="F2253">
            <v>2701361</v>
          </cell>
          <cell r="G2253">
            <v>30752</v>
          </cell>
          <cell r="H2253">
            <v>1972834</v>
          </cell>
        </row>
        <row r="2254">
          <cell r="A2254">
            <v>241200</v>
          </cell>
          <cell r="B2254" t="str">
            <v>RN</v>
          </cell>
          <cell r="C2254" t="str">
            <v>SÃO GONÇALO DO AMARANTE</v>
          </cell>
          <cell r="D2254" t="str">
            <v>241200</v>
          </cell>
          <cell r="E2254">
            <v>350120</v>
          </cell>
          <cell r="F2254">
            <v>1391629768</v>
          </cell>
          <cell r="G2254">
            <v>231862</v>
          </cell>
          <cell r="H2254">
            <v>1017874980</v>
          </cell>
        </row>
        <row r="2255">
          <cell r="A2255">
            <v>241210</v>
          </cell>
          <cell r="B2255" t="str">
            <v>RN</v>
          </cell>
          <cell r="C2255" t="str">
            <v>SÃO JOÃO DO SABUGI</v>
          </cell>
          <cell r="D2255" t="str">
            <v>241210</v>
          </cell>
          <cell r="E2255">
            <v>3486</v>
          </cell>
          <cell r="F2255">
            <v>518930</v>
          </cell>
          <cell r="G2255">
            <v>2494</v>
          </cell>
          <cell r="H2255">
            <v>394545</v>
          </cell>
        </row>
        <row r="2256">
          <cell r="A2256">
            <v>241220</v>
          </cell>
          <cell r="B2256" t="str">
            <v>RN</v>
          </cell>
          <cell r="C2256" t="str">
            <v>SÃO JOSÉ DE MIPIBU</v>
          </cell>
          <cell r="D2256" t="str">
            <v>241220</v>
          </cell>
          <cell r="E2256">
            <v>123490</v>
          </cell>
          <cell r="F2256">
            <v>22478284</v>
          </cell>
          <cell r="G2256">
            <v>67443</v>
          </cell>
          <cell r="H2256">
            <v>16687586</v>
          </cell>
        </row>
        <row r="2257">
          <cell r="A2257">
            <v>241230</v>
          </cell>
          <cell r="B2257" t="str">
            <v>RN</v>
          </cell>
          <cell r="C2257" t="str">
            <v>SÃO JOSÉ DO CAMPESTRE</v>
          </cell>
          <cell r="D2257" t="str">
            <v>241230</v>
          </cell>
          <cell r="F2257">
            <v>2751405</v>
          </cell>
          <cell r="H2257">
            <v>2041365</v>
          </cell>
        </row>
        <row r="2258">
          <cell r="A2258">
            <v>241240</v>
          </cell>
          <cell r="B2258" t="str">
            <v>RN</v>
          </cell>
          <cell r="C2258" t="str">
            <v>SÃO JOSÉ DO SERIDÓ</v>
          </cell>
          <cell r="D2258" t="str">
            <v>241240</v>
          </cell>
          <cell r="E2258">
            <v>9715</v>
          </cell>
          <cell r="F2258">
            <v>1756530</v>
          </cell>
          <cell r="G2258">
            <v>10696</v>
          </cell>
          <cell r="H2258">
            <v>1480661</v>
          </cell>
        </row>
        <row r="2259">
          <cell r="A2259">
            <v>241250</v>
          </cell>
          <cell r="B2259" t="str">
            <v>RN</v>
          </cell>
          <cell r="C2259" t="str">
            <v>SÃO MIGUEL</v>
          </cell>
          <cell r="D2259" t="str">
            <v>241250</v>
          </cell>
          <cell r="E2259">
            <v>8734</v>
          </cell>
          <cell r="F2259">
            <v>23375473</v>
          </cell>
          <cell r="G2259">
            <v>3283</v>
          </cell>
          <cell r="H2259">
            <v>17222508</v>
          </cell>
        </row>
        <row r="2260">
          <cell r="A2260">
            <v>241255</v>
          </cell>
          <cell r="B2260" t="str">
            <v>RN</v>
          </cell>
          <cell r="C2260" t="str">
            <v>SÃO MIGUEL DO GOSTOSO</v>
          </cell>
          <cell r="D2260" t="str">
            <v>241255</v>
          </cell>
          <cell r="E2260">
            <v>2617</v>
          </cell>
          <cell r="F2260">
            <v>22180577</v>
          </cell>
          <cell r="G2260">
            <v>2795</v>
          </cell>
          <cell r="H2260">
            <v>16460342</v>
          </cell>
        </row>
        <row r="2261">
          <cell r="A2261">
            <v>241260</v>
          </cell>
          <cell r="B2261" t="str">
            <v>RN</v>
          </cell>
          <cell r="C2261" t="str">
            <v>SÃO PAULO DO POTENGI</v>
          </cell>
          <cell r="D2261" t="str">
            <v>241260</v>
          </cell>
          <cell r="E2261">
            <v>93992</v>
          </cell>
          <cell r="F2261">
            <v>12072946</v>
          </cell>
          <cell r="G2261">
            <v>69948</v>
          </cell>
          <cell r="H2261">
            <v>9080033</v>
          </cell>
        </row>
        <row r="2262">
          <cell r="A2262">
            <v>241270</v>
          </cell>
          <cell r="B2262" t="str">
            <v>RN</v>
          </cell>
          <cell r="C2262" t="str">
            <v>SÃO PEDRO</v>
          </cell>
          <cell r="D2262" t="str">
            <v>241270</v>
          </cell>
          <cell r="E2262">
            <v>1534</v>
          </cell>
          <cell r="F2262">
            <v>325300</v>
          </cell>
          <cell r="G2262">
            <v>1258</v>
          </cell>
          <cell r="H2262">
            <v>202973</v>
          </cell>
        </row>
        <row r="2263">
          <cell r="A2263">
            <v>241280</v>
          </cell>
          <cell r="B2263" t="str">
            <v>RN</v>
          </cell>
          <cell r="C2263" t="str">
            <v>SÃO RAFAEL</v>
          </cell>
          <cell r="D2263" t="str">
            <v>241280</v>
          </cell>
          <cell r="F2263">
            <v>6441304</v>
          </cell>
          <cell r="H2263">
            <v>4779032</v>
          </cell>
        </row>
        <row r="2264">
          <cell r="A2264">
            <v>241290</v>
          </cell>
          <cell r="B2264" t="str">
            <v>RN</v>
          </cell>
          <cell r="C2264" t="str">
            <v>SÃO TOMÉ</v>
          </cell>
          <cell r="D2264" t="str">
            <v>241290</v>
          </cell>
          <cell r="E2264">
            <v>16875</v>
          </cell>
          <cell r="F2264">
            <v>4244704</v>
          </cell>
          <cell r="G2264">
            <v>4158</v>
          </cell>
          <cell r="H2264">
            <v>4026235</v>
          </cell>
        </row>
        <row r="2265">
          <cell r="A2265">
            <v>241300</v>
          </cell>
          <cell r="B2265" t="str">
            <v>RN</v>
          </cell>
          <cell r="C2265" t="str">
            <v>SÃO VICENTE</v>
          </cell>
          <cell r="D2265" t="str">
            <v>241300</v>
          </cell>
          <cell r="E2265">
            <v>1596</v>
          </cell>
          <cell r="F2265">
            <v>6168250</v>
          </cell>
          <cell r="G2265">
            <v>909</v>
          </cell>
          <cell r="H2265">
            <v>4550328</v>
          </cell>
        </row>
        <row r="2266">
          <cell r="A2266">
            <v>241310</v>
          </cell>
          <cell r="B2266" t="str">
            <v>RN</v>
          </cell>
          <cell r="C2266" t="str">
            <v>SENADOR ELÓI DE SOUZA</v>
          </cell>
          <cell r="D2266" t="str">
            <v>241310</v>
          </cell>
          <cell r="F2266">
            <v>7190295</v>
          </cell>
          <cell r="H2266">
            <v>5334735</v>
          </cell>
        </row>
        <row r="2267">
          <cell r="A2267">
            <v>241320</v>
          </cell>
          <cell r="B2267" t="str">
            <v>RN</v>
          </cell>
          <cell r="C2267" t="str">
            <v>SENADOR GEORGINO AVELINO</v>
          </cell>
          <cell r="D2267" t="str">
            <v>241320</v>
          </cell>
          <cell r="E2267">
            <v>7315</v>
          </cell>
          <cell r="F2267">
            <v>7557378</v>
          </cell>
          <cell r="G2267">
            <v>4351</v>
          </cell>
          <cell r="H2267">
            <v>5040593</v>
          </cell>
        </row>
        <row r="2268">
          <cell r="A2268">
            <v>241030</v>
          </cell>
          <cell r="B2268" t="str">
            <v>RN</v>
          </cell>
          <cell r="C2268" t="str">
            <v>SERRA CAIADA</v>
          </cell>
          <cell r="D2268" t="str">
            <v>241030</v>
          </cell>
          <cell r="E2268">
            <v>8768</v>
          </cell>
          <cell r="F2268">
            <v>19666669</v>
          </cell>
          <cell r="G2268">
            <v>5355</v>
          </cell>
          <cell r="H2268">
            <v>14421081</v>
          </cell>
        </row>
        <row r="2269">
          <cell r="A2269">
            <v>241330</v>
          </cell>
          <cell r="B2269" t="str">
            <v>RN</v>
          </cell>
          <cell r="C2269" t="str">
            <v>SERRA DE SÃO BENTO</v>
          </cell>
          <cell r="D2269" t="str">
            <v>241330</v>
          </cell>
          <cell r="E2269">
            <v>13478</v>
          </cell>
          <cell r="F2269">
            <v>2078136</v>
          </cell>
          <cell r="G2269">
            <v>10073</v>
          </cell>
          <cell r="H2269">
            <v>1731610</v>
          </cell>
        </row>
        <row r="2270">
          <cell r="A2270">
            <v>241335</v>
          </cell>
          <cell r="B2270" t="str">
            <v>RN</v>
          </cell>
          <cell r="C2270" t="str">
            <v>SERRA DO MEL</v>
          </cell>
          <cell r="D2270" t="str">
            <v>241335</v>
          </cell>
          <cell r="F2270">
            <v>12893117</v>
          </cell>
          <cell r="H2270">
            <v>9565861</v>
          </cell>
        </row>
        <row r="2271">
          <cell r="A2271">
            <v>241340</v>
          </cell>
          <cell r="B2271" t="str">
            <v>RN</v>
          </cell>
          <cell r="C2271" t="str">
            <v>SERRA NEGRA DO NORTE</v>
          </cell>
          <cell r="D2271" t="str">
            <v>241340</v>
          </cell>
          <cell r="E2271">
            <v>80688</v>
          </cell>
          <cell r="F2271">
            <v>27861660</v>
          </cell>
          <cell r="G2271">
            <v>66042</v>
          </cell>
          <cell r="H2271">
            <v>22118414</v>
          </cell>
        </row>
        <row r="2272">
          <cell r="A2272">
            <v>241350</v>
          </cell>
          <cell r="B2272" t="str">
            <v>RN</v>
          </cell>
          <cell r="C2272" t="str">
            <v>SERRINHA</v>
          </cell>
          <cell r="D2272" t="str">
            <v>241350</v>
          </cell>
          <cell r="E2272">
            <v>27165</v>
          </cell>
          <cell r="F2272">
            <v>13618532</v>
          </cell>
          <cell r="G2272">
            <v>19972</v>
          </cell>
          <cell r="H2272">
            <v>9865147</v>
          </cell>
        </row>
        <row r="2273">
          <cell r="A2273">
            <v>241355</v>
          </cell>
          <cell r="B2273" t="str">
            <v>RN</v>
          </cell>
          <cell r="C2273" t="str">
            <v>SERRINHA DOS PINTOS</v>
          </cell>
          <cell r="D2273" t="str">
            <v>241355</v>
          </cell>
          <cell r="E2273">
            <v>343</v>
          </cell>
          <cell r="F2273">
            <v>1649981</v>
          </cell>
          <cell r="G2273">
            <v>936</v>
          </cell>
          <cell r="H2273">
            <v>1240852</v>
          </cell>
        </row>
        <row r="2274">
          <cell r="A2274">
            <v>241360</v>
          </cell>
          <cell r="B2274" t="str">
            <v>RN</v>
          </cell>
          <cell r="C2274" t="str">
            <v>SEVERIANO MELO</v>
          </cell>
          <cell r="D2274" t="str">
            <v>241360</v>
          </cell>
          <cell r="E2274">
            <v>13495</v>
          </cell>
          <cell r="F2274">
            <v>26052968</v>
          </cell>
          <cell r="G2274">
            <v>10042</v>
          </cell>
          <cell r="H2274">
            <v>19114635</v>
          </cell>
        </row>
        <row r="2275">
          <cell r="A2275">
            <v>241370</v>
          </cell>
          <cell r="B2275" t="str">
            <v>RN</v>
          </cell>
          <cell r="C2275" t="str">
            <v>SÍTIO NOVO</v>
          </cell>
          <cell r="D2275" t="str">
            <v>241370</v>
          </cell>
          <cell r="F2275">
            <v>3670307</v>
          </cell>
          <cell r="H2275">
            <v>2723131</v>
          </cell>
        </row>
        <row r="2276">
          <cell r="A2276">
            <v>241380</v>
          </cell>
          <cell r="B2276" t="str">
            <v>RN</v>
          </cell>
          <cell r="C2276" t="str">
            <v>TABOLEIRO GRANDE</v>
          </cell>
          <cell r="D2276" t="str">
            <v>241380</v>
          </cell>
          <cell r="E2276">
            <v>25180</v>
          </cell>
          <cell r="F2276">
            <v>5946823</v>
          </cell>
          <cell r="G2276">
            <v>20587</v>
          </cell>
          <cell r="H2276">
            <v>4493307</v>
          </cell>
        </row>
        <row r="2277">
          <cell r="A2277">
            <v>241390</v>
          </cell>
          <cell r="B2277" t="str">
            <v>RN</v>
          </cell>
          <cell r="C2277" t="str">
            <v>TAIPU</v>
          </cell>
          <cell r="D2277" t="str">
            <v>241390</v>
          </cell>
          <cell r="E2277">
            <v>46939</v>
          </cell>
          <cell r="F2277">
            <v>11294423</v>
          </cell>
          <cell r="G2277">
            <v>38752</v>
          </cell>
          <cell r="H2277">
            <v>8514900</v>
          </cell>
        </row>
        <row r="2278">
          <cell r="A2278">
            <v>241400</v>
          </cell>
          <cell r="B2278" t="str">
            <v>RN</v>
          </cell>
          <cell r="C2278" t="str">
            <v>TANGARÁ</v>
          </cell>
          <cell r="D2278" t="str">
            <v>241400</v>
          </cell>
          <cell r="E2278">
            <v>1180</v>
          </cell>
          <cell r="F2278">
            <v>1605736</v>
          </cell>
          <cell r="G2278">
            <v>5044</v>
          </cell>
          <cell r="H2278">
            <v>1550195</v>
          </cell>
        </row>
        <row r="2279">
          <cell r="A2279">
            <v>241410</v>
          </cell>
          <cell r="B2279" t="str">
            <v>RN</v>
          </cell>
          <cell r="C2279" t="str">
            <v>TENENTE ANANIAS</v>
          </cell>
          <cell r="D2279" t="str">
            <v>241410</v>
          </cell>
          <cell r="E2279">
            <v>20674</v>
          </cell>
          <cell r="F2279">
            <v>4062390</v>
          </cell>
          <cell r="G2279">
            <v>12620</v>
          </cell>
          <cell r="H2279">
            <v>2645822</v>
          </cell>
        </row>
        <row r="2280">
          <cell r="A2280">
            <v>241415</v>
          </cell>
          <cell r="B2280" t="str">
            <v>RN</v>
          </cell>
          <cell r="C2280" t="str">
            <v>TENENTE LAURENTINO CRUZ</v>
          </cell>
          <cell r="D2280" t="str">
            <v>241415</v>
          </cell>
          <cell r="F2280">
            <v>308047</v>
          </cell>
          <cell r="H2280">
            <v>228551</v>
          </cell>
        </row>
        <row r="2281">
          <cell r="A2281">
            <v>241105</v>
          </cell>
          <cell r="B2281" t="str">
            <v>RN</v>
          </cell>
          <cell r="C2281" t="str">
            <v>TIBAU</v>
          </cell>
          <cell r="D2281" t="str">
            <v>241105</v>
          </cell>
          <cell r="E2281">
            <v>74658</v>
          </cell>
          <cell r="F2281">
            <v>45726635</v>
          </cell>
          <cell r="G2281">
            <v>40247</v>
          </cell>
          <cell r="H2281">
            <v>27541336</v>
          </cell>
        </row>
        <row r="2282">
          <cell r="A2282">
            <v>241420</v>
          </cell>
          <cell r="B2282" t="str">
            <v>RN</v>
          </cell>
          <cell r="C2282" t="str">
            <v>TIBAU DO SUL</v>
          </cell>
          <cell r="D2282" t="str">
            <v>241420</v>
          </cell>
          <cell r="E2282">
            <v>23654</v>
          </cell>
          <cell r="F2282">
            <v>3355568</v>
          </cell>
          <cell r="G2282">
            <v>18629</v>
          </cell>
          <cell r="H2282">
            <v>3348809</v>
          </cell>
        </row>
        <row r="2283">
          <cell r="A2283">
            <v>241430</v>
          </cell>
          <cell r="B2283" t="str">
            <v>RN</v>
          </cell>
          <cell r="C2283" t="str">
            <v>TIMBAÚBA DOS BATISTAS</v>
          </cell>
          <cell r="D2283" t="str">
            <v>241430</v>
          </cell>
          <cell r="E2283">
            <v>32419</v>
          </cell>
          <cell r="F2283">
            <v>29581075</v>
          </cell>
          <cell r="G2283">
            <v>29085</v>
          </cell>
          <cell r="H2283">
            <v>21958831</v>
          </cell>
        </row>
        <row r="2284">
          <cell r="A2284">
            <v>241440</v>
          </cell>
          <cell r="B2284" t="str">
            <v>RN</v>
          </cell>
          <cell r="C2284" t="str">
            <v>TOUROS</v>
          </cell>
          <cell r="D2284" t="str">
            <v>241440</v>
          </cell>
          <cell r="E2284">
            <v>29190</v>
          </cell>
          <cell r="F2284">
            <v>23071592</v>
          </cell>
          <cell r="G2284">
            <v>22440</v>
          </cell>
          <cell r="H2284">
            <v>16967051</v>
          </cell>
        </row>
        <row r="2285">
          <cell r="A2285">
            <v>241445</v>
          </cell>
          <cell r="B2285" t="str">
            <v>RN</v>
          </cell>
          <cell r="C2285" t="str">
            <v>TRIUNFO POTIGUAR</v>
          </cell>
          <cell r="D2285" t="str">
            <v>241445</v>
          </cell>
          <cell r="E2285">
            <v>11147</v>
          </cell>
          <cell r="F2285">
            <v>6351659</v>
          </cell>
          <cell r="G2285">
            <v>16120</v>
          </cell>
          <cell r="H2285">
            <v>6394113</v>
          </cell>
        </row>
        <row r="2286">
          <cell r="A2286">
            <v>241450</v>
          </cell>
          <cell r="B2286" t="str">
            <v>RN</v>
          </cell>
          <cell r="C2286" t="str">
            <v>UMARIZAL</v>
          </cell>
          <cell r="D2286" t="str">
            <v>241450</v>
          </cell>
          <cell r="E2286">
            <v>17387</v>
          </cell>
          <cell r="F2286">
            <v>9124333</v>
          </cell>
          <cell r="G2286">
            <v>12244</v>
          </cell>
          <cell r="H2286">
            <v>7660901</v>
          </cell>
        </row>
        <row r="2287">
          <cell r="A2287">
            <v>241470</v>
          </cell>
          <cell r="B2287" t="str">
            <v>RN</v>
          </cell>
          <cell r="C2287" t="str">
            <v>VÁRZEA</v>
          </cell>
          <cell r="D2287" t="str">
            <v>241470</v>
          </cell>
          <cell r="E2287">
            <v>28</v>
          </cell>
          <cell r="F2287">
            <v>881076040</v>
          </cell>
          <cell r="H2287">
            <v>653701492</v>
          </cell>
        </row>
        <row r="2288">
          <cell r="A2288">
            <v>241475</v>
          </cell>
          <cell r="B2288" t="str">
            <v>RN</v>
          </cell>
          <cell r="C2288" t="str">
            <v>VENHA-VER</v>
          </cell>
          <cell r="D2288" t="str">
            <v>241475</v>
          </cell>
          <cell r="E2288">
            <v>180</v>
          </cell>
          <cell r="F2288">
            <v>16284</v>
          </cell>
          <cell r="G2288">
            <v>192</v>
          </cell>
          <cell r="H2288">
            <v>8224</v>
          </cell>
        </row>
        <row r="2289">
          <cell r="A2289">
            <v>241480</v>
          </cell>
          <cell r="B2289" t="str">
            <v>RN</v>
          </cell>
          <cell r="C2289" t="str">
            <v>VERA CRUZ</v>
          </cell>
          <cell r="D2289" t="str">
            <v>241480</v>
          </cell>
          <cell r="E2289">
            <v>42548</v>
          </cell>
          <cell r="F2289">
            <v>12142822</v>
          </cell>
          <cell r="G2289">
            <v>39266</v>
          </cell>
          <cell r="H2289">
            <v>8824459</v>
          </cell>
        </row>
        <row r="2290">
          <cell r="A2290">
            <v>241490</v>
          </cell>
          <cell r="B2290" t="str">
            <v>RN</v>
          </cell>
          <cell r="C2290" t="str">
            <v>VIÇOSA</v>
          </cell>
          <cell r="D2290" t="str">
            <v>241490</v>
          </cell>
          <cell r="F2290">
            <v>1313532</v>
          </cell>
          <cell r="H2290">
            <v>974556</v>
          </cell>
        </row>
        <row r="2291">
          <cell r="A2291">
            <v>241500</v>
          </cell>
          <cell r="B2291" t="str">
            <v>RN</v>
          </cell>
          <cell r="C2291" t="str">
            <v>VILA FLOR</v>
          </cell>
          <cell r="D2291" t="str">
            <v>241500</v>
          </cell>
          <cell r="E2291">
            <v>13706</v>
          </cell>
          <cell r="F2291">
            <v>2702467</v>
          </cell>
          <cell r="G2291">
            <v>5687</v>
          </cell>
          <cell r="H2291">
            <v>2432230</v>
          </cell>
        </row>
        <row r="2292">
          <cell r="A2292">
            <v>430003</v>
          </cell>
          <cell r="B2292" t="str">
            <v>RS</v>
          </cell>
          <cell r="C2292" t="str">
            <v>ACEGUÁ</v>
          </cell>
          <cell r="D2292" t="str">
            <v>430003</v>
          </cell>
          <cell r="E2292">
            <v>1199</v>
          </cell>
          <cell r="F2292">
            <v>25018630</v>
          </cell>
          <cell r="G2292">
            <v>811</v>
          </cell>
          <cell r="H2292">
            <v>18161990</v>
          </cell>
        </row>
        <row r="2293">
          <cell r="A2293">
            <v>430010</v>
          </cell>
          <cell r="B2293" t="str">
            <v>RS</v>
          </cell>
          <cell r="C2293" t="str">
            <v>AGUDO</v>
          </cell>
          <cell r="D2293" t="str">
            <v>430010</v>
          </cell>
          <cell r="F2293">
            <v>15389051</v>
          </cell>
          <cell r="H2293">
            <v>11417683</v>
          </cell>
        </row>
        <row r="2294">
          <cell r="A2294">
            <v>430020</v>
          </cell>
          <cell r="B2294" t="str">
            <v>RS</v>
          </cell>
          <cell r="C2294" t="str">
            <v>AJURICABA</v>
          </cell>
          <cell r="D2294" t="str">
            <v>430020</v>
          </cell>
          <cell r="E2294">
            <v>204237</v>
          </cell>
          <cell r="F2294">
            <v>21644586</v>
          </cell>
          <cell r="G2294">
            <v>154838</v>
          </cell>
          <cell r="H2294">
            <v>19627630</v>
          </cell>
        </row>
        <row r="2295">
          <cell r="A2295">
            <v>430063</v>
          </cell>
          <cell r="B2295" t="str">
            <v>RS</v>
          </cell>
          <cell r="C2295" t="str">
            <v>AMARAL FERRADOR</v>
          </cell>
          <cell r="D2295" t="str">
            <v>430063</v>
          </cell>
          <cell r="F2295">
            <v>5820622</v>
          </cell>
          <cell r="H2295">
            <v>4318526</v>
          </cell>
        </row>
        <row r="2296">
          <cell r="A2296">
            <v>430120</v>
          </cell>
          <cell r="B2296" t="str">
            <v>RS</v>
          </cell>
          <cell r="C2296" t="str">
            <v>ARROIO DO TIGRE</v>
          </cell>
          <cell r="D2296" t="str">
            <v>430120</v>
          </cell>
          <cell r="F2296">
            <v>12916925</v>
          </cell>
          <cell r="H2296">
            <v>9583525</v>
          </cell>
        </row>
        <row r="2297">
          <cell r="A2297">
            <v>430192</v>
          </cell>
          <cell r="B2297" t="str">
            <v>RS</v>
          </cell>
          <cell r="C2297" t="str">
            <v>BARRA DO RIO AZUL</v>
          </cell>
          <cell r="D2297" t="str">
            <v>430192</v>
          </cell>
          <cell r="F2297">
            <v>12584481</v>
          </cell>
          <cell r="H2297">
            <v>9336873</v>
          </cell>
        </row>
        <row r="2298">
          <cell r="A2298">
            <v>430205</v>
          </cell>
          <cell r="B2298" t="str">
            <v>RS</v>
          </cell>
          <cell r="C2298" t="str">
            <v>BENJAMIN CONSTANT DO SUL</v>
          </cell>
          <cell r="D2298" t="str">
            <v>430205</v>
          </cell>
          <cell r="F2298">
            <v>2436476</v>
          </cell>
          <cell r="H2298">
            <v>1807708</v>
          </cell>
        </row>
        <row r="2299">
          <cell r="A2299">
            <v>430210</v>
          </cell>
          <cell r="B2299" t="str">
            <v>RS</v>
          </cell>
          <cell r="C2299" t="str">
            <v>BENTO GONÇALVES</v>
          </cell>
          <cell r="D2299" t="str">
            <v>430210</v>
          </cell>
          <cell r="F2299">
            <v>0</v>
          </cell>
          <cell r="H2299">
            <v>0</v>
          </cell>
        </row>
        <row r="2300">
          <cell r="A2300">
            <v>430230</v>
          </cell>
          <cell r="B2300" t="str">
            <v>RS</v>
          </cell>
          <cell r="C2300" t="str">
            <v>BOM JESUS</v>
          </cell>
          <cell r="D2300" t="str">
            <v>430230</v>
          </cell>
          <cell r="E2300">
            <v>106906</v>
          </cell>
          <cell r="F2300">
            <v>12059912</v>
          </cell>
          <cell r="G2300">
            <v>95393</v>
          </cell>
          <cell r="H2300">
            <v>10742886</v>
          </cell>
        </row>
        <row r="2301">
          <cell r="A2301">
            <v>430270</v>
          </cell>
          <cell r="B2301" t="str">
            <v>RS</v>
          </cell>
          <cell r="C2301" t="str">
            <v>BUTIÁ</v>
          </cell>
          <cell r="D2301" t="str">
            <v>430270</v>
          </cell>
          <cell r="E2301">
            <v>180669</v>
          </cell>
          <cell r="F2301">
            <v>35845299</v>
          </cell>
          <cell r="G2301">
            <v>93056</v>
          </cell>
          <cell r="H2301">
            <v>23456426</v>
          </cell>
        </row>
        <row r="2302">
          <cell r="A2302">
            <v>430310</v>
          </cell>
          <cell r="B2302" t="str">
            <v>RS</v>
          </cell>
          <cell r="C2302" t="str">
            <v>CACHOEIRINHA</v>
          </cell>
          <cell r="D2302" t="str">
            <v>430310</v>
          </cell>
          <cell r="F2302">
            <v>72865469</v>
          </cell>
          <cell r="H2302">
            <v>54061477</v>
          </cell>
        </row>
        <row r="2303">
          <cell r="A2303">
            <v>430360</v>
          </cell>
          <cell r="B2303" t="str">
            <v>RS</v>
          </cell>
          <cell r="C2303" t="str">
            <v>CAMBARÁ DO SUL</v>
          </cell>
          <cell r="D2303" t="str">
            <v>430360</v>
          </cell>
          <cell r="F2303">
            <v>1542994</v>
          </cell>
          <cell r="H2303">
            <v>1029026</v>
          </cell>
        </row>
        <row r="2304">
          <cell r="A2304">
            <v>430367</v>
          </cell>
          <cell r="B2304" t="str">
            <v>RS</v>
          </cell>
          <cell r="C2304" t="str">
            <v>CAMPESTRE DA SERRA</v>
          </cell>
          <cell r="D2304" t="str">
            <v>430367</v>
          </cell>
          <cell r="F2304">
            <v>4249976</v>
          </cell>
          <cell r="H2304">
            <v>3153208</v>
          </cell>
        </row>
        <row r="2305">
          <cell r="A2305">
            <v>430435</v>
          </cell>
          <cell r="B2305" t="str">
            <v>RS</v>
          </cell>
          <cell r="C2305" t="str">
            <v>CANDIOTA</v>
          </cell>
          <cell r="D2305" t="str">
            <v>430435</v>
          </cell>
          <cell r="F2305">
            <v>33940536</v>
          </cell>
          <cell r="H2305">
            <v>25181688</v>
          </cell>
        </row>
        <row r="2306">
          <cell r="A2306">
            <v>430450</v>
          </cell>
          <cell r="B2306" t="str">
            <v>RS</v>
          </cell>
          <cell r="C2306" t="str">
            <v>CANGUÇU</v>
          </cell>
          <cell r="D2306" t="str">
            <v>430450</v>
          </cell>
          <cell r="F2306">
            <v>73440333</v>
          </cell>
          <cell r="H2306">
            <v>54487989</v>
          </cell>
        </row>
        <row r="2307">
          <cell r="A2307">
            <v>430461</v>
          </cell>
          <cell r="B2307" t="str">
            <v>RS</v>
          </cell>
          <cell r="C2307" t="str">
            <v>CANUDOS DO VALE</v>
          </cell>
          <cell r="D2307" t="str">
            <v>430461</v>
          </cell>
          <cell r="E2307">
            <v>79121</v>
          </cell>
          <cell r="F2307">
            <v>10316210</v>
          </cell>
          <cell r="G2307">
            <v>64091</v>
          </cell>
          <cell r="H2307">
            <v>6902959</v>
          </cell>
        </row>
        <row r="2308">
          <cell r="A2308">
            <v>430471</v>
          </cell>
          <cell r="B2308" t="str">
            <v>RS</v>
          </cell>
          <cell r="C2308" t="str">
            <v>CARAÁ</v>
          </cell>
          <cell r="D2308" t="str">
            <v>430471</v>
          </cell>
          <cell r="E2308">
            <v>105147</v>
          </cell>
          <cell r="F2308">
            <v>11805463</v>
          </cell>
          <cell r="G2308">
            <v>66434</v>
          </cell>
          <cell r="H2308">
            <v>8622279</v>
          </cell>
        </row>
        <row r="2309">
          <cell r="A2309">
            <v>430500</v>
          </cell>
          <cell r="B2309" t="str">
            <v>RS</v>
          </cell>
          <cell r="C2309" t="str">
            <v>CATUÍPE</v>
          </cell>
          <cell r="D2309" t="str">
            <v>430500</v>
          </cell>
          <cell r="E2309">
            <v>210212</v>
          </cell>
          <cell r="F2309">
            <v>18352825</v>
          </cell>
          <cell r="G2309">
            <v>121297</v>
          </cell>
          <cell r="H2309">
            <v>15522981</v>
          </cell>
        </row>
        <row r="2310">
          <cell r="A2310">
            <v>430510</v>
          </cell>
          <cell r="B2310" t="str">
            <v>RS</v>
          </cell>
          <cell r="C2310" t="str">
            <v>CAXIAS DO SUL</v>
          </cell>
          <cell r="D2310" t="str">
            <v>430510</v>
          </cell>
          <cell r="F2310">
            <v>6510</v>
          </cell>
          <cell r="H2310">
            <v>4830</v>
          </cell>
        </row>
        <row r="2311">
          <cell r="A2311">
            <v>430517</v>
          </cell>
          <cell r="B2311" t="str">
            <v>RS</v>
          </cell>
          <cell r="C2311" t="str">
            <v>CERRO GRANDE DO SUL</v>
          </cell>
          <cell r="D2311" t="str">
            <v>430517</v>
          </cell>
          <cell r="F2311">
            <v>3512641</v>
          </cell>
          <cell r="H2311">
            <v>2606153</v>
          </cell>
        </row>
        <row r="2312">
          <cell r="A2312">
            <v>430610</v>
          </cell>
          <cell r="B2312" t="str">
            <v>RS</v>
          </cell>
          <cell r="C2312" t="str">
            <v>CRUZ ALTA</v>
          </cell>
          <cell r="D2312" t="str">
            <v>430610</v>
          </cell>
          <cell r="F2312">
            <v>298688503</v>
          </cell>
          <cell r="H2312">
            <v>221607599</v>
          </cell>
        </row>
        <row r="2313">
          <cell r="A2313">
            <v>430637</v>
          </cell>
          <cell r="B2313" t="str">
            <v>RS</v>
          </cell>
          <cell r="C2313" t="str">
            <v>DILERMANDO DE AGUIAR</v>
          </cell>
          <cell r="D2313" t="str">
            <v>430637</v>
          </cell>
          <cell r="E2313">
            <v>56680</v>
          </cell>
          <cell r="F2313">
            <v>10202243</v>
          </cell>
          <cell r="G2313">
            <v>44025</v>
          </cell>
          <cell r="H2313">
            <v>8764104</v>
          </cell>
        </row>
        <row r="2314">
          <cell r="A2314">
            <v>430645</v>
          </cell>
          <cell r="B2314" t="str">
            <v>RS</v>
          </cell>
          <cell r="C2314" t="str">
            <v>DOIS LAJEADOS</v>
          </cell>
          <cell r="D2314" t="str">
            <v>430645</v>
          </cell>
          <cell r="E2314">
            <v>131</v>
          </cell>
          <cell r="F2314">
            <v>10354127</v>
          </cell>
          <cell r="G2314">
            <v>944</v>
          </cell>
          <cell r="H2314">
            <v>7734093</v>
          </cell>
        </row>
        <row r="2315">
          <cell r="A2315">
            <v>430650</v>
          </cell>
          <cell r="B2315" t="str">
            <v>RS</v>
          </cell>
          <cell r="C2315" t="str">
            <v>DOM FELICIANO</v>
          </cell>
          <cell r="D2315" t="str">
            <v>430650</v>
          </cell>
          <cell r="F2315">
            <v>10946286</v>
          </cell>
          <cell r="H2315">
            <v>8121438</v>
          </cell>
        </row>
        <row r="2316">
          <cell r="A2316">
            <v>430655</v>
          </cell>
          <cell r="B2316" t="str">
            <v>RS</v>
          </cell>
          <cell r="C2316" t="str">
            <v>DOM PEDRO DE ALCÂNTARA</v>
          </cell>
          <cell r="D2316" t="str">
            <v>430655</v>
          </cell>
          <cell r="E2316">
            <v>15743</v>
          </cell>
          <cell r="F2316">
            <v>7537899</v>
          </cell>
          <cell r="G2316">
            <v>17161</v>
          </cell>
          <cell r="H2316">
            <v>5555313</v>
          </cell>
        </row>
        <row r="2317">
          <cell r="A2317">
            <v>430675</v>
          </cell>
          <cell r="B2317" t="str">
            <v>RS</v>
          </cell>
          <cell r="C2317" t="str">
            <v>DOUTOR RICARDO</v>
          </cell>
          <cell r="D2317" t="str">
            <v>430675</v>
          </cell>
          <cell r="E2317">
            <v>73730</v>
          </cell>
          <cell r="F2317">
            <v>10171093</v>
          </cell>
          <cell r="G2317">
            <v>55061</v>
          </cell>
          <cell r="H2317">
            <v>6607370</v>
          </cell>
        </row>
        <row r="2318">
          <cell r="A2318">
            <v>430690</v>
          </cell>
          <cell r="B2318" t="str">
            <v>RS</v>
          </cell>
          <cell r="C2318" t="str">
            <v>ENCRUZILHADA DO SUL</v>
          </cell>
          <cell r="D2318" t="str">
            <v>430690</v>
          </cell>
          <cell r="E2318">
            <v>222228</v>
          </cell>
          <cell r="F2318">
            <v>13238715</v>
          </cell>
          <cell r="G2318">
            <v>177830</v>
          </cell>
          <cell r="H2318">
            <v>12713473</v>
          </cell>
        </row>
        <row r="2319">
          <cell r="A2319">
            <v>430693</v>
          </cell>
          <cell r="B2319" t="str">
            <v>RS</v>
          </cell>
          <cell r="C2319" t="str">
            <v>ENTRE-IJUÍS</v>
          </cell>
          <cell r="D2319" t="str">
            <v>430693</v>
          </cell>
          <cell r="F2319">
            <v>5890</v>
          </cell>
          <cell r="H2319">
            <v>4370</v>
          </cell>
        </row>
        <row r="2320">
          <cell r="A2320">
            <v>430820</v>
          </cell>
          <cell r="B2320" t="str">
            <v>RS</v>
          </cell>
          <cell r="C2320" t="str">
            <v>FLORES DA CUNHA</v>
          </cell>
          <cell r="D2320" t="str">
            <v>430820</v>
          </cell>
          <cell r="F2320">
            <v>0</v>
          </cell>
          <cell r="H2320">
            <v>0</v>
          </cell>
        </row>
        <row r="2321">
          <cell r="A2321">
            <v>430840</v>
          </cell>
          <cell r="B2321" t="str">
            <v>RS</v>
          </cell>
          <cell r="C2321" t="str">
            <v>FORMIGUEIRO</v>
          </cell>
          <cell r="D2321" t="str">
            <v>430840</v>
          </cell>
          <cell r="F2321">
            <v>4269165</v>
          </cell>
          <cell r="H2321">
            <v>3167445</v>
          </cell>
        </row>
        <row r="2322">
          <cell r="A2322">
            <v>430845</v>
          </cell>
          <cell r="B2322" t="str">
            <v>RS</v>
          </cell>
          <cell r="C2322" t="str">
            <v>FORTALEZA DOS VALOS</v>
          </cell>
          <cell r="D2322" t="str">
            <v>430845</v>
          </cell>
          <cell r="F2322">
            <v>16027</v>
          </cell>
          <cell r="H2322">
            <v>11891</v>
          </cell>
        </row>
        <row r="2323">
          <cell r="A2323">
            <v>430915</v>
          </cell>
          <cell r="B2323" t="str">
            <v>RS</v>
          </cell>
          <cell r="C2323" t="str">
            <v>GRAMADO XAVIER</v>
          </cell>
          <cell r="D2323" t="str">
            <v>430915</v>
          </cell>
          <cell r="E2323">
            <v>94183</v>
          </cell>
          <cell r="F2323">
            <v>21398263</v>
          </cell>
          <cell r="G2323">
            <v>74728</v>
          </cell>
          <cell r="H2323">
            <v>15068521</v>
          </cell>
        </row>
        <row r="2324">
          <cell r="A2324">
            <v>430930</v>
          </cell>
          <cell r="B2324" t="str">
            <v>RS</v>
          </cell>
          <cell r="C2324" t="str">
            <v>GUAÍBA</v>
          </cell>
          <cell r="D2324" t="str">
            <v>430930</v>
          </cell>
          <cell r="F2324">
            <v>53344087</v>
          </cell>
          <cell r="H2324">
            <v>39577871</v>
          </cell>
        </row>
        <row r="2325">
          <cell r="A2325">
            <v>430957</v>
          </cell>
          <cell r="B2325" t="str">
            <v>RS</v>
          </cell>
          <cell r="C2325" t="str">
            <v>HERVEIRAS</v>
          </cell>
          <cell r="D2325" t="str">
            <v>430957</v>
          </cell>
          <cell r="F2325">
            <v>0</v>
          </cell>
          <cell r="H2325">
            <v>0</v>
          </cell>
        </row>
        <row r="2326">
          <cell r="A2326">
            <v>430965</v>
          </cell>
          <cell r="B2326" t="str">
            <v>RS</v>
          </cell>
          <cell r="C2326" t="str">
            <v>HULHA NEGRA</v>
          </cell>
          <cell r="D2326" t="str">
            <v>430965</v>
          </cell>
          <cell r="F2326">
            <v>1461681</v>
          </cell>
          <cell r="H2326">
            <v>1084473</v>
          </cell>
        </row>
        <row r="2327">
          <cell r="A2327">
            <v>430975</v>
          </cell>
          <cell r="B2327" t="str">
            <v>RS</v>
          </cell>
          <cell r="C2327" t="str">
            <v>IBARAMA</v>
          </cell>
          <cell r="D2327" t="str">
            <v>430975</v>
          </cell>
          <cell r="E2327">
            <v>93879</v>
          </cell>
          <cell r="F2327">
            <v>9418835</v>
          </cell>
          <cell r="G2327">
            <v>90067</v>
          </cell>
          <cell r="H2327">
            <v>7067055</v>
          </cell>
        </row>
        <row r="2328">
          <cell r="A2328">
            <v>430995</v>
          </cell>
          <cell r="B2328" t="str">
            <v>RS</v>
          </cell>
          <cell r="C2328" t="str">
            <v>IBIRAPUITÃ</v>
          </cell>
          <cell r="D2328" t="str">
            <v>430995</v>
          </cell>
          <cell r="E2328">
            <v>96060</v>
          </cell>
          <cell r="F2328">
            <v>26793598</v>
          </cell>
          <cell r="G2328">
            <v>84107</v>
          </cell>
          <cell r="H2328">
            <v>20403093</v>
          </cell>
        </row>
        <row r="2329">
          <cell r="A2329">
            <v>431043</v>
          </cell>
          <cell r="B2329" t="str">
            <v>RS</v>
          </cell>
          <cell r="C2329" t="str">
            <v>IPÊ</v>
          </cell>
          <cell r="D2329" t="str">
            <v>431043</v>
          </cell>
          <cell r="E2329">
            <v>112065</v>
          </cell>
          <cell r="F2329">
            <v>22577444</v>
          </cell>
          <cell r="G2329">
            <v>88073</v>
          </cell>
          <cell r="H2329">
            <v>18076875</v>
          </cell>
        </row>
        <row r="2330">
          <cell r="A2330">
            <v>431053</v>
          </cell>
          <cell r="B2330" t="str">
            <v>RS</v>
          </cell>
          <cell r="C2330" t="str">
            <v>ITAARA</v>
          </cell>
          <cell r="D2330" t="str">
            <v>431053</v>
          </cell>
          <cell r="E2330">
            <v>115453</v>
          </cell>
          <cell r="F2330">
            <v>15557884</v>
          </cell>
          <cell r="G2330">
            <v>90408</v>
          </cell>
          <cell r="H2330">
            <v>12493145</v>
          </cell>
        </row>
        <row r="2331">
          <cell r="A2331">
            <v>431055</v>
          </cell>
          <cell r="B2331" t="str">
            <v>RS</v>
          </cell>
          <cell r="C2331" t="str">
            <v>ITACURUBI</v>
          </cell>
          <cell r="D2331" t="str">
            <v>431055</v>
          </cell>
          <cell r="F2331">
            <v>5297962</v>
          </cell>
          <cell r="H2331">
            <v>3930746</v>
          </cell>
        </row>
        <row r="2332">
          <cell r="A2332">
            <v>431075</v>
          </cell>
          <cell r="B2332" t="str">
            <v>RS</v>
          </cell>
          <cell r="C2332" t="str">
            <v>IVORÁ</v>
          </cell>
          <cell r="D2332" t="str">
            <v>431075</v>
          </cell>
          <cell r="F2332">
            <v>24524813</v>
          </cell>
          <cell r="H2332">
            <v>18195829</v>
          </cell>
        </row>
        <row r="2333">
          <cell r="A2333">
            <v>431087</v>
          </cell>
          <cell r="B2333" t="str">
            <v>RS</v>
          </cell>
          <cell r="C2333" t="str">
            <v>JACUIZINHO</v>
          </cell>
          <cell r="D2333" t="str">
            <v>431087</v>
          </cell>
          <cell r="F2333">
            <v>14233340</v>
          </cell>
          <cell r="H2333">
            <v>10560220</v>
          </cell>
        </row>
        <row r="2334">
          <cell r="A2334">
            <v>431113</v>
          </cell>
          <cell r="B2334" t="str">
            <v>RS</v>
          </cell>
          <cell r="C2334" t="str">
            <v>JARI</v>
          </cell>
          <cell r="D2334" t="str">
            <v>431113</v>
          </cell>
          <cell r="F2334">
            <v>45527127</v>
          </cell>
          <cell r="H2334">
            <v>33778191</v>
          </cell>
        </row>
        <row r="2335">
          <cell r="A2335">
            <v>431123</v>
          </cell>
          <cell r="B2335" t="str">
            <v>RS</v>
          </cell>
          <cell r="C2335" t="str">
            <v>LAGOA BONITA DO SUL</v>
          </cell>
          <cell r="D2335" t="str">
            <v>431123</v>
          </cell>
          <cell r="E2335">
            <v>86843</v>
          </cell>
          <cell r="F2335">
            <v>14691378</v>
          </cell>
          <cell r="G2335">
            <v>55513</v>
          </cell>
          <cell r="H2335">
            <v>9853417</v>
          </cell>
        </row>
        <row r="2336">
          <cell r="A2336">
            <v>431125</v>
          </cell>
          <cell r="B2336" t="str">
            <v>RS</v>
          </cell>
          <cell r="C2336" t="str">
            <v>LAGOÃO</v>
          </cell>
          <cell r="D2336" t="str">
            <v>431125</v>
          </cell>
          <cell r="E2336">
            <v>76830</v>
          </cell>
          <cell r="F2336">
            <v>10943052</v>
          </cell>
          <cell r="G2336">
            <v>38648</v>
          </cell>
          <cell r="H2336">
            <v>11100156</v>
          </cell>
        </row>
        <row r="2337">
          <cell r="A2337">
            <v>431164</v>
          </cell>
          <cell r="B2337" t="str">
            <v>RS</v>
          </cell>
          <cell r="C2337" t="str">
            <v>LINHA NOVA</v>
          </cell>
          <cell r="D2337" t="str">
            <v>431164</v>
          </cell>
          <cell r="E2337">
            <v>58419</v>
          </cell>
          <cell r="F2337">
            <v>14738246</v>
          </cell>
          <cell r="G2337">
            <v>54698</v>
          </cell>
          <cell r="H2337">
            <v>11119286</v>
          </cell>
        </row>
        <row r="2338">
          <cell r="A2338">
            <v>431177</v>
          </cell>
          <cell r="B2338" t="str">
            <v>RS</v>
          </cell>
          <cell r="C2338" t="str">
            <v>MAQUINÉ</v>
          </cell>
          <cell r="D2338" t="str">
            <v>431177</v>
          </cell>
          <cell r="E2338">
            <v>46464</v>
          </cell>
          <cell r="F2338">
            <v>6842550</v>
          </cell>
          <cell r="G2338">
            <v>40097</v>
          </cell>
          <cell r="H2338">
            <v>4482812</v>
          </cell>
        </row>
        <row r="2339">
          <cell r="A2339">
            <v>431179</v>
          </cell>
          <cell r="B2339" t="str">
            <v>RS</v>
          </cell>
          <cell r="C2339" t="str">
            <v>MARATÁ</v>
          </cell>
          <cell r="D2339" t="str">
            <v>431179</v>
          </cell>
          <cell r="F2339">
            <v>19436132</v>
          </cell>
          <cell r="H2339">
            <v>14420356</v>
          </cell>
        </row>
        <row r="2340">
          <cell r="A2340">
            <v>431210</v>
          </cell>
          <cell r="B2340" t="str">
            <v>RS</v>
          </cell>
          <cell r="C2340" t="str">
            <v>MATA</v>
          </cell>
          <cell r="D2340" t="str">
            <v>431210</v>
          </cell>
          <cell r="F2340">
            <v>9114961</v>
          </cell>
          <cell r="H2340">
            <v>6762713</v>
          </cell>
        </row>
        <row r="2341">
          <cell r="A2341">
            <v>431215</v>
          </cell>
          <cell r="B2341" t="str">
            <v>RS</v>
          </cell>
          <cell r="C2341" t="str">
            <v>MATO LEITÃO</v>
          </cell>
          <cell r="D2341" t="str">
            <v>431215</v>
          </cell>
          <cell r="F2341">
            <v>18910</v>
          </cell>
          <cell r="H2341">
            <v>14030</v>
          </cell>
        </row>
        <row r="2342">
          <cell r="A2342">
            <v>431220</v>
          </cell>
          <cell r="B2342" t="str">
            <v>RS</v>
          </cell>
          <cell r="C2342" t="str">
            <v>MAXIMILIANO DE ALMEIDA</v>
          </cell>
          <cell r="D2342" t="str">
            <v>431220</v>
          </cell>
          <cell r="E2342">
            <v>86931</v>
          </cell>
          <cell r="F2342">
            <v>10720128</v>
          </cell>
          <cell r="G2342">
            <v>84067</v>
          </cell>
          <cell r="H2342">
            <v>9905479</v>
          </cell>
        </row>
        <row r="2343">
          <cell r="A2343">
            <v>431238</v>
          </cell>
          <cell r="B2343" t="str">
            <v>RS</v>
          </cell>
          <cell r="C2343" t="str">
            <v>MONTE BELO DO SUL</v>
          </cell>
          <cell r="D2343" t="str">
            <v>431238</v>
          </cell>
          <cell r="F2343">
            <v>224657</v>
          </cell>
          <cell r="H2343">
            <v>166681</v>
          </cell>
        </row>
        <row r="2344">
          <cell r="A2344">
            <v>431250</v>
          </cell>
          <cell r="B2344" t="str">
            <v>RS</v>
          </cell>
          <cell r="C2344" t="str">
            <v>MOSTARDAS</v>
          </cell>
          <cell r="D2344" t="str">
            <v>431250</v>
          </cell>
          <cell r="F2344">
            <v>55674016</v>
          </cell>
          <cell r="H2344">
            <v>41306528</v>
          </cell>
        </row>
        <row r="2345">
          <cell r="A2345">
            <v>431260</v>
          </cell>
          <cell r="B2345" t="str">
            <v>RS</v>
          </cell>
          <cell r="C2345" t="str">
            <v>MUÇUM</v>
          </cell>
          <cell r="D2345" t="str">
            <v>431260</v>
          </cell>
          <cell r="E2345">
            <v>828</v>
          </cell>
          <cell r="F2345">
            <v>9974985</v>
          </cell>
          <cell r="G2345">
            <v>31259</v>
          </cell>
          <cell r="H2345">
            <v>7737849</v>
          </cell>
        </row>
        <row r="2346">
          <cell r="A2346">
            <v>431265</v>
          </cell>
          <cell r="B2346" t="str">
            <v>RS</v>
          </cell>
          <cell r="C2346" t="str">
            <v>NÃO-ME-TOQUE</v>
          </cell>
          <cell r="D2346" t="str">
            <v>431265</v>
          </cell>
          <cell r="E2346">
            <v>331689</v>
          </cell>
          <cell r="F2346">
            <v>83991033</v>
          </cell>
          <cell r="G2346">
            <v>248251</v>
          </cell>
          <cell r="H2346">
            <v>64063442</v>
          </cell>
        </row>
        <row r="2347">
          <cell r="A2347">
            <v>431280</v>
          </cell>
          <cell r="B2347" t="str">
            <v>RS</v>
          </cell>
          <cell r="C2347" t="str">
            <v>NOVA ARAÇÁ</v>
          </cell>
          <cell r="D2347" t="str">
            <v>431280</v>
          </cell>
          <cell r="F2347">
            <v>0</v>
          </cell>
          <cell r="H2347">
            <v>0</v>
          </cell>
        </row>
        <row r="2348">
          <cell r="A2348">
            <v>431333</v>
          </cell>
          <cell r="B2348" t="str">
            <v>RS</v>
          </cell>
          <cell r="C2348" t="str">
            <v>NOVA RAMADA</v>
          </cell>
          <cell r="D2348" t="str">
            <v>431333</v>
          </cell>
          <cell r="E2348">
            <v>105650</v>
          </cell>
          <cell r="F2348">
            <v>9277112</v>
          </cell>
          <cell r="G2348">
            <v>83097</v>
          </cell>
          <cell r="H2348">
            <v>8756960</v>
          </cell>
        </row>
        <row r="2349">
          <cell r="A2349">
            <v>431339</v>
          </cell>
          <cell r="B2349" t="str">
            <v>RS</v>
          </cell>
          <cell r="C2349" t="str">
            <v>NOVO CABRAIS</v>
          </cell>
          <cell r="D2349" t="str">
            <v>431339</v>
          </cell>
          <cell r="F2349">
            <v>12422878</v>
          </cell>
          <cell r="G2349">
            <v>30552</v>
          </cell>
          <cell r="H2349">
            <v>17727715</v>
          </cell>
        </row>
        <row r="2350">
          <cell r="A2350">
            <v>431344</v>
          </cell>
          <cell r="B2350" t="str">
            <v>RS</v>
          </cell>
          <cell r="C2350" t="str">
            <v>NOVO TIRADENTES</v>
          </cell>
          <cell r="D2350" t="str">
            <v>431344</v>
          </cell>
          <cell r="E2350">
            <v>52706</v>
          </cell>
          <cell r="F2350">
            <v>6438020</v>
          </cell>
          <cell r="G2350">
            <v>40608</v>
          </cell>
          <cell r="H2350">
            <v>5818766</v>
          </cell>
        </row>
        <row r="2351">
          <cell r="A2351">
            <v>431402</v>
          </cell>
          <cell r="B2351" t="str">
            <v>RS</v>
          </cell>
          <cell r="C2351" t="str">
            <v>PARAÍSO DO SUL</v>
          </cell>
          <cell r="D2351" t="str">
            <v>431402</v>
          </cell>
          <cell r="E2351">
            <v>59539</v>
          </cell>
          <cell r="F2351">
            <v>7201435</v>
          </cell>
          <cell r="G2351">
            <v>46294</v>
          </cell>
          <cell r="H2351">
            <v>5352641</v>
          </cell>
        </row>
        <row r="2352">
          <cell r="A2352">
            <v>431406</v>
          </cell>
          <cell r="B2352" t="str">
            <v>RS</v>
          </cell>
          <cell r="C2352" t="str">
            <v>PASSA SETE</v>
          </cell>
          <cell r="D2352" t="str">
            <v>431406</v>
          </cell>
          <cell r="E2352">
            <v>56921</v>
          </cell>
          <cell r="F2352">
            <v>16734187</v>
          </cell>
          <cell r="G2352">
            <v>44761</v>
          </cell>
          <cell r="H2352">
            <v>13508552</v>
          </cell>
        </row>
        <row r="2353">
          <cell r="A2353">
            <v>431407</v>
          </cell>
          <cell r="B2353" t="str">
            <v>RS</v>
          </cell>
          <cell r="C2353" t="str">
            <v>PASSO DO SOBRADO</v>
          </cell>
          <cell r="D2353" t="str">
            <v>431407</v>
          </cell>
          <cell r="F2353">
            <v>7339250</v>
          </cell>
          <cell r="H2353">
            <v>5445250</v>
          </cell>
        </row>
        <row r="2354">
          <cell r="A2354">
            <v>431430</v>
          </cell>
          <cell r="B2354" t="str">
            <v>RS</v>
          </cell>
          <cell r="C2354" t="str">
            <v>PEJUÇARA</v>
          </cell>
          <cell r="D2354" t="str">
            <v>431430</v>
          </cell>
          <cell r="F2354">
            <v>2467042</v>
          </cell>
          <cell r="H2354">
            <v>1830386</v>
          </cell>
        </row>
        <row r="2355">
          <cell r="A2355">
            <v>431440</v>
          </cell>
          <cell r="B2355" t="str">
            <v>RS</v>
          </cell>
          <cell r="C2355" t="str">
            <v>PELOTAS</v>
          </cell>
          <cell r="D2355" t="str">
            <v>431440</v>
          </cell>
          <cell r="E2355">
            <v>1214462</v>
          </cell>
          <cell r="F2355">
            <v>296616842</v>
          </cell>
          <cell r="G2355">
            <v>970806</v>
          </cell>
          <cell r="H2355">
            <v>207225318</v>
          </cell>
        </row>
        <row r="2356">
          <cell r="A2356">
            <v>431450</v>
          </cell>
          <cell r="B2356" t="str">
            <v>RS</v>
          </cell>
          <cell r="C2356" t="str">
            <v>PINHEIRO MACHADO</v>
          </cell>
          <cell r="D2356" t="str">
            <v>431450</v>
          </cell>
          <cell r="F2356">
            <v>216555150</v>
          </cell>
          <cell r="H2356">
            <v>160669950</v>
          </cell>
        </row>
        <row r="2357">
          <cell r="A2357">
            <v>431454</v>
          </cell>
          <cell r="B2357" t="str">
            <v>RS</v>
          </cell>
          <cell r="C2357" t="str">
            <v>PINTO BANDEIRA</v>
          </cell>
          <cell r="D2357" t="str">
            <v>431454</v>
          </cell>
          <cell r="F2357">
            <v>13485031</v>
          </cell>
          <cell r="H2357">
            <v>10005023</v>
          </cell>
        </row>
        <row r="2358">
          <cell r="A2358">
            <v>431460</v>
          </cell>
          <cell r="B2358" t="str">
            <v>RS</v>
          </cell>
          <cell r="C2358" t="str">
            <v>PIRATINI</v>
          </cell>
          <cell r="D2358" t="str">
            <v>431460</v>
          </cell>
          <cell r="F2358">
            <v>20876423</v>
          </cell>
          <cell r="H2358">
            <v>15488959</v>
          </cell>
        </row>
        <row r="2359">
          <cell r="A2359">
            <v>431470</v>
          </cell>
          <cell r="B2359" t="str">
            <v>RS</v>
          </cell>
          <cell r="C2359" t="str">
            <v>PLANALTO</v>
          </cell>
          <cell r="D2359" t="str">
            <v>431470</v>
          </cell>
          <cell r="F2359">
            <v>20929247</v>
          </cell>
          <cell r="H2359">
            <v>15528151</v>
          </cell>
        </row>
        <row r="2360">
          <cell r="A2360">
            <v>431480</v>
          </cell>
          <cell r="B2360" t="str">
            <v>RS</v>
          </cell>
          <cell r="C2360" t="str">
            <v>PORTÃO</v>
          </cell>
          <cell r="D2360" t="str">
            <v>431480</v>
          </cell>
          <cell r="F2360">
            <v>184351048</v>
          </cell>
          <cell r="H2360">
            <v>136776584</v>
          </cell>
        </row>
        <row r="2361">
          <cell r="A2361">
            <v>431490</v>
          </cell>
          <cell r="B2361" t="str">
            <v>RS</v>
          </cell>
          <cell r="C2361" t="str">
            <v>PORTO ALEGRE</v>
          </cell>
          <cell r="D2361" t="str">
            <v>431490</v>
          </cell>
          <cell r="F2361">
            <v>22805894</v>
          </cell>
          <cell r="H2361">
            <v>16920502</v>
          </cell>
        </row>
        <row r="2362">
          <cell r="A2362">
            <v>431500</v>
          </cell>
          <cell r="B2362" t="str">
            <v>RS</v>
          </cell>
          <cell r="C2362" t="str">
            <v>PORTO LUCENA</v>
          </cell>
          <cell r="D2362" t="str">
            <v>431500</v>
          </cell>
          <cell r="F2362">
            <v>8137097</v>
          </cell>
          <cell r="H2362">
            <v>6037201</v>
          </cell>
        </row>
        <row r="2363">
          <cell r="A2363">
            <v>431532</v>
          </cell>
          <cell r="B2363" t="str">
            <v>RS</v>
          </cell>
          <cell r="C2363" t="str">
            <v>QUEVEDOS</v>
          </cell>
          <cell r="D2363" t="str">
            <v>431532</v>
          </cell>
          <cell r="F2363">
            <v>5680874</v>
          </cell>
          <cell r="H2363">
            <v>4214842</v>
          </cell>
        </row>
        <row r="2364">
          <cell r="A2364">
            <v>431545</v>
          </cell>
          <cell r="B2364" t="str">
            <v>RS</v>
          </cell>
          <cell r="C2364" t="str">
            <v>RELVADO</v>
          </cell>
          <cell r="D2364" t="str">
            <v>431545</v>
          </cell>
          <cell r="E2364">
            <v>3260</v>
          </cell>
          <cell r="F2364">
            <v>10716600</v>
          </cell>
          <cell r="G2364">
            <v>43053</v>
          </cell>
          <cell r="H2364">
            <v>10163902</v>
          </cell>
        </row>
        <row r="2365">
          <cell r="A2365">
            <v>431570</v>
          </cell>
          <cell r="B2365" t="str">
            <v>RS</v>
          </cell>
          <cell r="C2365" t="str">
            <v>RIO PARDO</v>
          </cell>
          <cell r="D2365" t="str">
            <v>431570</v>
          </cell>
          <cell r="F2365">
            <v>47491411</v>
          </cell>
          <cell r="H2365">
            <v>35235563</v>
          </cell>
        </row>
        <row r="2366">
          <cell r="A2366">
            <v>431640</v>
          </cell>
          <cell r="B2366" t="str">
            <v>RS</v>
          </cell>
          <cell r="C2366" t="str">
            <v>ROSÁRIO DO SUL</v>
          </cell>
          <cell r="D2366" t="str">
            <v>431640</v>
          </cell>
          <cell r="F2366">
            <v>141492277</v>
          </cell>
          <cell r="H2366">
            <v>104978141</v>
          </cell>
        </row>
        <row r="2367">
          <cell r="A2367">
            <v>431710</v>
          </cell>
          <cell r="B2367" t="str">
            <v>RS</v>
          </cell>
          <cell r="C2367" t="str">
            <v>SANT'ANA DO LIVRAMENTO</v>
          </cell>
          <cell r="D2367" t="str">
            <v>431710</v>
          </cell>
          <cell r="E2367">
            <v>308309</v>
          </cell>
          <cell r="F2367">
            <v>80481140</v>
          </cell>
          <cell r="G2367">
            <v>262433</v>
          </cell>
          <cell r="H2367">
            <v>61956585</v>
          </cell>
        </row>
        <row r="2368">
          <cell r="A2368">
            <v>431690</v>
          </cell>
          <cell r="B2368" t="str">
            <v>RS</v>
          </cell>
          <cell r="C2368" t="str">
            <v>SANTA MARIA</v>
          </cell>
          <cell r="D2368" t="str">
            <v>431690</v>
          </cell>
          <cell r="F2368">
            <v>99303695</v>
          </cell>
          <cell r="H2368">
            <v>73676935</v>
          </cell>
        </row>
        <row r="2369">
          <cell r="A2369">
            <v>431720</v>
          </cell>
          <cell r="B2369" t="str">
            <v>RS</v>
          </cell>
          <cell r="C2369" t="str">
            <v>SANTA ROSA</v>
          </cell>
          <cell r="D2369" t="str">
            <v>431720</v>
          </cell>
          <cell r="F2369">
            <v>1611752</v>
          </cell>
          <cell r="H2369">
            <v>1195816</v>
          </cell>
        </row>
        <row r="2370">
          <cell r="A2370">
            <v>431725</v>
          </cell>
          <cell r="B2370" t="str">
            <v>RS</v>
          </cell>
          <cell r="C2370" t="str">
            <v>SANTA TEREZA</v>
          </cell>
          <cell r="D2370" t="str">
            <v>431725</v>
          </cell>
          <cell r="F2370">
            <v>20561515</v>
          </cell>
          <cell r="H2370">
            <v>14709005</v>
          </cell>
        </row>
        <row r="2371">
          <cell r="A2371">
            <v>431800</v>
          </cell>
          <cell r="B2371" t="str">
            <v>RS</v>
          </cell>
          <cell r="C2371" t="str">
            <v>SÃO BORJA</v>
          </cell>
          <cell r="D2371" t="str">
            <v>431800</v>
          </cell>
          <cell r="E2371">
            <v>545879</v>
          </cell>
          <cell r="F2371">
            <v>89807673</v>
          </cell>
          <cell r="G2371">
            <v>443024</v>
          </cell>
          <cell r="H2371">
            <v>62757192</v>
          </cell>
        </row>
        <row r="2372">
          <cell r="A2372">
            <v>431810</v>
          </cell>
          <cell r="B2372" t="str">
            <v>RS</v>
          </cell>
          <cell r="C2372" t="str">
            <v>SÃO FRANCISCO DE ASSIS</v>
          </cell>
          <cell r="D2372" t="str">
            <v>431810</v>
          </cell>
          <cell r="E2372">
            <v>1998</v>
          </cell>
          <cell r="F2372">
            <v>28612868</v>
          </cell>
          <cell r="G2372">
            <v>14220</v>
          </cell>
          <cell r="H2372">
            <v>21665100</v>
          </cell>
        </row>
        <row r="2373">
          <cell r="A2373">
            <v>431820</v>
          </cell>
          <cell r="B2373" t="str">
            <v>RS</v>
          </cell>
          <cell r="C2373" t="str">
            <v>SÃO FRANCISCO DE PAULA</v>
          </cell>
          <cell r="D2373" t="str">
            <v>431820</v>
          </cell>
          <cell r="F2373">
            <v>40003702</v>
          </cell>
          <cell r="H2373">
            <v>29680166</v>
          </cell>
        </row>
        <row r="2374">
          <cell r="A2374">
            <v>431830</v>
          </cell>
          <cell r="B2374" t="str">
            <v>RS</v>
          </cell>
          <cell r="C2374" t="str">
            <v>SÃO GABRIEL</v>
          </cell>
          <cell r="D2374" t="str">
            <v>431830</v>
          </cell>
          <cell r="F2374">
            <v>124098146</v>
          </cell>
          <cell r="H2374">
            <v>92072818</v>
          </cell>
        </row>
        <row r="2375">
          <cell r="A2375">
            <v>431842</v>
          </cell>
          <cell r="B2375" t="str">
            <v>RS</v>
          </cell>
          <cell r="C2375" t="str">
            <v>SÃO JOÃO DA URTIGA</v>
          </cell>
          <cell r="D2375" t="str">
            <v>431842</v>
          </cell>
          <cell r="F2375">
            <v>10331401</v>
          </cell>
          <cell r="H2375">
            <v>7665233</v>
          </cell>
        </row>
        <row r="2376">
          <cell r="A2376">
            <v>431846</v>
          </cell>
          <cell r="B2376" t="str">
            <v>RS</v>
          </cell>
          <cell r="C2376" t="str">
            <v>SÃO JOSÉ DO HERVAL</v>
          </cell>
          <cell r="D2376" t="str">
            <v>431846</v>
          </cell>
          <cell r="E2376">
            <v>8615</v>
          </cell>
          <cell r="F2376">
            <v>19480610</v>
          </cell>
          <cell r="H2376">
            <v>15683530</v>
          </cell>
        </row>
        <row r="2377">
          <cell r="A2377">
            <v>431849</v>
          </cell>
          <cell r="B2377" t="str">
            <v>RS</v>
          </cell>
          <cell r="C2377" t="str">
            <v>SÃO JOSÉ DO INHACORÁ</v>
          </cell>
          <cell r="D2377" t="str">
            <v>431849</v>
          </cell>
          <cell r="F2377">
            <v>10265712</v>
          </cell>
          <cell r="H2377">
            <v>7616496</v>
          </cell>
        </row>
        <row r="2378">
          <cell r="A2378">
            <v>431862</v>
          </cell>
          <cell r="B2378" t="str">
            <v>RS</v>
          </cell>
          <cell r="C2378" t="str">
            <v>SÃO JOSÉ DOS AUSENTES</v>
          </cell>
          <cell r="D2378" t="str">
            <v>431862</v>
          </cell>
          <cell r="F2378">
            <v>1244464</v>
          </cell>
          <cell r="H2378">
            <v>923312</v>
          </cell>
        </row>
        <row r="2379">
          <cell r="A2379">
            <v>431870</v>
          </cell>
          <cell r="B2379" t="str">
            <v>RS</v>
          </cell>
          <cell r="C2379" t="str">
            <v>SÃO LEOPOLDO</v>
          </cell>
          <cell r="D2379" t="str">
            <v>431870</v>
          </cell>
          <cell r="F2379">
            <v>65234013</v>
          </cell>
          <cell r="H2379">
            <v>48399429</v>
          </cell>
        </row>
        <row r="2380">
          <cell r="A2380">
            <v>431890</v>
          </cell>
          <cell r="B2380" t="str">
            <v>RS</v>
          </cell>
          <cell r="C2380" t="str">
            <v>SÃO LUIZ GONZAGA</v>
          </cell>
          <cell r="D2380" t="str">
            <v>431890</v>
          </cell>
          <cell r="F2380">
            <v>57710685</v>
          </cell>
          <cell r="H2380">
            <v>42817605</v>
          </cell>
        </row>
        <row r="2381">
          <cell r="A2381">
            <v>431900</v>
          </cell>
          <cell r="B2381" t="str">
            <v>RS</v>
          </cell>
          <cell r="C2381" t="str">
            <v>SÃO MARCOS</v>
          </cell>
          <cell r="D2381" t="str">
            <v>431900</v>
          </cell>
          <cell r="F2381">
            <v>47339294</v>
          </cell>
          <cell r="H2381">
            <v>35122702</v>
          </cell>
        </row>
        <row r="2382">
          <cell r="A2382">
            <v>431912</v>
          </cell>
          <cell r="B2382" t="str">
            <v>RS</v>
          </cell>
          <cell r="C2382" t="str">
            <v>SÃO MARTINHO DA SERRA</v>
          </cell>
          <cell r="D2382" t="str">
            <v>431912</v>
          </cell>
          <cell r="F2382">
            <v>8008788</v>
          </cell>
          <cell r="H2382">
            <v>5942004</v>
          </cell>
        </row>
        <row r="2383">
          <cell r="A2383">
            <v>431940</v>
          </cell>
          <cell r="B2383" t="str">
            <v>RS</v>
          </cell>
          <cell r="C2383" t="str">
            <v>SÃO PEDRO DO SUL</v>
          </cell>
          <cell r="D2383" t="str">
            <v>431940</v>
          </cell>
          <cell r="F2383">
            <v>5387955</v>
          </cell>
          <cell r="H2383">
            <v>3997515</v>
          </cell>
        </row>
        <row r="2384">
          <cell r="A2384">
            <v>431960</v>
          </cell>
          <cell r="B2384" t="str">
            <v>RS</v>
          </cell>
          <cell r="C2384" t="str">
            <v>SÃO SEPÉ</v>
          </cell>
          <cell r="D2384" t="str">
            <v>431960</v>
          </cell>
          <cell r="F2384">
            <v>47650720</v>
          </cell>
          <cell r="H2384">
            <v>35353760</v>
          </cell>
        </row>
        <row r="2385">
          <cell r="A2385">
            <v>431975</v>
          </cell>
          <cell r="B2385" t="str">
            <v>RS</v>
          </cell>
          <cell r="C2385" t="str">
            <v>SÃO VENDELINO</v>
          </cell>
          <cell r="D2385" t="str">
            <v>431975</v>
          </cell>
          <cell r="E2385">
            <v>91319</v>
          </cell>
          <cell r="F2385">
            <v>9813169</v>
          </cell>
          <cell r="G2385">
            <v>54967</v>
          </cell>
          <cell r="H2385">
            <v>7604058</v>
          </cell>
        </row>
        <row r="2386">
          <cell r="A2386">
            <v>432030</v>
          </cell>
          <cell r="B2386" t="str">
            <v>RS</v>
          </cell>
          <cell r="C2386" t="str">
            <v>SELBACH</v>
          </cell>
          <cell r="D2386" t="str">
            <v>432030</v>
          </cell>
          <cell r="F2386">
            <v>47482359</v>
          </cell>
          <cell r="H2386">
            <v>35228847</v>
          </cell>
        </row>
        <row r="2387">
          <cell r="A2387">
            <v>432045</v>
          </cell>
          <cell r="B2387" t="str">
            <v>RS</v>
          </cell>
          <cell r="C2387" t="str">
            <v>SÉRIO</v>
          </cell>
          <cell r="D2387" t="str">
            <v>432045</v>
          </cell>
          <cell r="F2387">
            <v>9346500</v>
          </cell>
          <cell r="H2387">
            <v>6934500</v>
          </cell>
        </row>
        <row r="2388">
          <cell r="A2388">
            <v>432067</v>
          </cell>
          <cell r="B2388" t="str">
            <v>RS</v>
          </cell>
          <cell r="C2388" t="str">
            <v>SINIMBU</v>
          </cell>
          <cell r="D2388" t="str">
            <v>432067</v>
          </cell>
          <cell r="F2388">
            <v>17933097</v>
          </cell>
          <cell r="H2388">
            <v>13305201</v>
          </cell>
        </row>
        <row r="2389">
          <cell r="A2389">
            <v>432130</v>
          </cell>
          <cell r="B2389" t="str">
            <v>RS</v>
          </cell>
          <cell r="C2389" t="str">
            <v>TAQUARI</v>
          </cell>
          <cell r="D2389" t="str">
            <v>432130</v>
          </cell>
          <cell r="F2389">
            <v>43760220</v>
          </cell>
          <cell r="H2389">
            <v>32467260</v>
          </cell>
        </row>
        <row r="2390">
          <cell r="A2390">
            <v>432180</v>
          </cell>
          <cell r="B2390" t="str">
            <v>RS</v>
          </cell>
          <cell r="C2390" t="str">
            <v>TRÊS DE MAIO</v>
          </cell>
          <cell r="D2390" t="str">
            <v>432180</v>
          </cell>
          <cell r="F2390">
            <v>651000</v>
          </cell>
          <cell r="H2390">
            <v>483000</v>
          </cell>
        </row>
        <row r="2391">
          <cell r="A2391">
            <v>432215</v>
          </cell>
          <cell r="B2391" t="str">
            <v>RS</v>
          </cell>
          <cell r="C2391" t="str">
            <v>TUNAS</v>
          </cell>
          <cell r="D2391" t="str">
            <v>432215</v>
          </cell>
          <cell r="E2391">
            <v>82893</v>
          </cell>
          <cell r="F2391">
            <v>717083649</v>
          </cell>
          <cell r="G2391">
            <v>67837</v>
          </cell>
          <cell r="H2391">
            <v>534306749</v>
          </cell>
        </row>
        <row r="2392">
          <cell r="A2392">
            <v>432234</v>
          </cell>
          <cell r="B2392" t="str">
            <v>RS</v>
          </cell>
          <cell r="C2392" t="str">
            <v>UBIRETAMA</v>
          </cell>
          <cell r="D2392" t="str">
            <v>432234</v>
          </cell>
          <cell r="F2392">
            <v>32938275</v>
          </cell>
          <cell r="H2392">
            <v>24438075</v>
          </cell>
        </row>
        <row r="2393">
          <cell r="A2393">
            <v>432253</v>
          </cell>
          <cell r="B2393" t="str">
            <v>RS</v>
          </cell>
          <cell r="C2393" t="str">
            <v>VALE DO SOL</v>
          </cell>
          <cell r="D2393" t="str">
            <v>432253</v>
          </cell>
          <cell r="E2393">
            <v>97612</v>
          </cell>
          <cell r="F2393">
            <v>50258808</v>
          </cell>
          <cell r="G2393">
            <v>78345</v>
          </cell>
          <cell r="H2393">
            <v>35728379</v>
          </cell>
        </row>
        <row r="2394">
          <cell r="A2394">
            <v>432270</v>
          </cell>
          <cell r="B2394" t="str">
            <v>RS</v>
          </cell>
          <cell r="C2394" t="str">
            <v>VERA CRUZ</v>
          </cell>
          <cell r="D2394" t="str">
            <v>432270</v>
          </cell>
          <cell r="E2394">
            <v>339601</v>
          </cell>
          <cell r="F2394">
            <v>54449253</v>
          </cell>
          <cell r="G2394">
            <v>269469</v>
          </cell>
          <cell r="H2394">
            <v>39437073</v>
          </cell>
        </row>
        <row r="2395">
          <cell r="A2395">
            <v>432310</v>
          </cell>
          <cell r="B2395" t="str">
            <v>RS</v>
          </cell>
          <cell r="C2395" t="str">
            <v>VICENTE DUTRA</v>
          </cell>
          <cell r="D2395" t="str">
            <v>432310</v>
          </cell>
          <cell r="F2395">
            <v>0</v>
          </cell>
          <cell r="H2395">
            <v>0</v>
          </cell>
        </row>
        <row r="2396">
          <cell r="A2396">
            <v>432330</v>
          </cell>
          <cell r="B2396" t="str">
            <v>RS</v>
          </cell>
          <cell r="C2396" t="str">
            <v>VILA FLORES</v>
          </cell>
          <cell r="D2396" t="str">
            <v>432330</v>
          </cell>
          <cell r="F2396">
            <v>2056974</v>
          </cell>
          <cell r="H2396">
            <v>1526142</v>
          </cell>
        </row>
        <row r="2397">
          <cell r="A2397">
            <v>432345</v>
          </cell>
          <cell r="B2397" t="str">
            <v>RS</v>
          </cell>
          <cell r="C2397" t="str">
            <v>VILA NOVA DO SUL</v>
          </cell>
          <cell r="D2397" t="str">
            <v>432345</v>
          </cell>
          <cell r="E2397">
            <v>56301</v>
          </cell>
          <cell r="F2397">
            <v>11119386</v>
          </cell>
          <cell r="G2397">
            <v>45567</v>
          </cell>
          <cell r="H2397">
            <v>7809228</v>
          </cell>
        </row>
        <row r="2398">
          <cell r="A2398">
            <v>432375</v>
          </cell>
          <cell r="B2398" t="str">
            <v>RS</v>
          </cell>
          <cell r="C2398" t="str">
            <v>VITÓRIA DAS MISSÕES</v>
          </cell>
          <cell r="D2398" t="str">
            <v>432375</v>
          </cell>
          <cell r="E2398">
            <v>96944</v>
          </cell>
          <cell r="F2398">
            <v>16946502</v>
          </cell>
          <cell r="G2398">
            <v>80101</v>
          </cell>
          <cell r="H2398">
            <v>15422605</v>
          </cell>
        </row>
        <row r="2399">
          <cell r="A2399">
            <v>432377</v>
          </cell>
          <cell r="B2399" t="str">
            <v>RS</v>
          </cell>
          <cell r="C2399" t="str">
            <v>WESTFALIA</v>
          </cell>
          <cell r="D2399" t="str">
            <v>432377</v>
          </cell>
          <cell r="E2399">
            <v>159532</v>
          </cell>
          <cell r="F2399">
            <v>8247884</v>
          </cell>
          <cell r="G2399">
            <v>106829</v>
          </cell>
          <cell r="H2399">
            <v>12011873</v>
          </cell>
        </row>
        <row r="2400">
          <cell r="A2400">
            <v>110001</v>
          </cell>
          <cell r="B2400" t="str">
            <v>RO</v>
          </cell>
          <cell r="C2400" t="str">
            <v>ALTA FLORESTA D'OESTE</v>
          </cell>
          <cell r="D2400" t="str">
            <v>110001</v>
          </cell>
          <cell r="E2400">
            <v>81375</v>
          </cell>
          <cell r="F2400">
            <v>18047554</v>
          </cell>
          <cell r="G2400">
            <v>51516</v>
          </cell>
          <cell r="H2400">
            <v>15619132</v>
          </cell>
        </row>
        <row r="2401">
          <cell r="A2401">
            <v>110037</v>
          </cell>
          <cell r="B2401" t="str">
            <v>RO</v>
          </cell>
          <cell r="C2401" t="str">
            <v>ALTO ALEGRE DOS PARECIS</v>
          </cell>
          <cell r="D2401" t="str">
            <v>110037</v>
          </cell>
          <cell r="F2401">
            <v>12372255</v>
          </cell>
          <cell r="H2401">
            <v>9179415</v>
          </cell>
        </row>
        <row r="2402">
          <cell r="A2402">
            <v>110040</v>
          </cell>
          <cell r="B2402" t="str">
            <v>RO</v>
          </cell>
          <cell r="C2402" t="str">
            <v>ALTO PARAÍSO</v>
          </cell>
          <cell r="D2402" t="str">
            <v>110040</v>
          </cell>
          <cell r="E2402">
            <v>87908</v>
          </cell>
          <cell r="F2402">
            <v>33325278</v>
          </cell>
          <cell r="G2402">
            <v>7393</v>
          </cell>
          <cell r="H2402">
            <v>23707522</v>
          </cell>
        </row>
        <row r="2403">
          <cell r="A2403">
            <v>110034</v>
          </cell>
          <cell r="B2403" t="str">
            <v>RO</v>
          </cell>
          <cell r="C2403" t="str">
            <v>ALVORADA D'OESTE</v>
          </cell>
          <cell r="D2403" t="str">
            <v>110034</v>
          </cell>
          <cell r="E2403">
            <v>60</v>
          </cell>
          <cell r="F2403">
            <v>2526818</v>
          </cell>
          <cell r="G2403">
            <v>15</v>
          </cell>
          <cell r="H2403">
            <v>1876309</v>
          </cell>
        </row>
        <row r="2404">
          <cell r="A2404">
            <v>110002</v>
          </cell>
          <cell r="B2404" t="str">
            <v>RO</v>
          </cell>
          <cell r="C2404" t="str">
            <v>ARIQUEMES</v>
          </cell>
          <cell r="D2404" t="str">
            <v>110002</v>
          </cell>
          <cell r="E2404">
            <v>716</v>
          </cell>
          <cell r="F2404">
            <v>128375466</v>
          </cell>
          <cell r="G2404">
            <v>1320</v>
          </cell>
          <cell r="H2404">
            <v>95180229</v>
          </cell>
        </row>
        <row r="2405">
          <cell r="A2405">
            <v>110045</v>
          </cell>
          <cell r="B2405" t="str">
            <v>RO</v>
          </cell>
          <cell r="C2405" t="str">
            <v>BURITIS</v>
          </cell>
          <cell r="D2405" t="str">
            <v>110045</v>
          </cell>
          <cell r="F2405">
            <v>34100</v>
          </cell>
          <cell r="H2405">
            <v>25300</v>
          </cell>
        </row>
        <row r="2406">
          <cell r="A2406">
            <v>110003</v>
          </cell>
          <cell r="B2406" t="str">
            <v>RO</v>
          </cell>
          <cell r="C2406" t="str">
            <v>CABIXI</v>
          </cell>
          <cell r="D2406" t="str">
            <v>110003</v>
          </cell>
          <cell r="F2406">
            <v>459172</v>
          </cell>
          <cell r="H2406">
            <v>340676</v>
          </cell>
        </row>
        <row r="2407">
          <cell r="A2407">
            <v>110060</v>
          </cell>
          <cell r="B2407" t="str">
            <v>RO</v>
          </cell>
          <cell r="C2407" t="str">
            <v>CACAULÂNDIA</v>
          </cell>
          <cell r="D2407" t="str">
            <v>110060</v>
          </cell>
          <cell r="E2407">
            <v>35926</v>
          </cell>
          <cell r="F2407">
            <v>10967657</v>
          </cell>
          <cell r="G2407">
            <v>30057</v>
          </cell>
          <cell r="H2407">
            <v>7398321</v>
          </cell>
        </row>
        <row r="2408">
          <cell r="A2408">
            <v>110004</v>
          </cell>
          <cell r="B2408" t="str">
            <v>RO</v>
          </cell>
          <cell r="C2408" t="str">
            <v>CACOAL</v>
          </cell>
          <cell r="D2408" t="str">
            <v>110004</v>
          </cell>
          <cell r="F2408">
            <v>46237647</v>
          </cell>
          <cell r="H2408">
            <v>34305351</v>
          </cell>
        </row>
        <row r="2409">
          <cell r="A2409">
            <v>110070</v>
          </cell>
          <cell r="B2409" t="str">
            <v>RO</v>
          </cell>
          <cell r="C2409" t="str">
            <v>CAMPO NOVO DE RONDÔNIA</v>
          </cell>
          <cell r="D2409" t="str">
            <v>110070</v>
          </cell>
          <cell r="F2409">
            <v>4945616</v>
          </cell>
          <cell r="H2409">
            <v>3670780</v>
          </cell>
        </row>
        <row r="2410">
          <cell r="A2410">
            <v>110005</v>
          </cell>
          <cell r="B2410" t="str">
            <v>RO</v>
          </cell>
          <cell r="C2410" t="str">
            <v>CEREJEIRAS</v>
          </cell>
          <cell r="D2410" t="str">
            <v>110005</v>
          </cell>
          <cell r="F2410">
            <v>7335399</v>
          </cell>
          <cell r="H2410">
            <v>5449331</v>
          </cell>
        </row>
        <row r="2411">
          <cell r="A2411">
            <v>110092</v>
          </cell>
          <cell r="B2411" t="str">
            <v>RO</v>
          </cell>
          <cell r="C2411" t="str">
            <v>CHUPINGUAIA</v>
          </cell>
          <cell r="D2411" t="str">
            <v>110092</v>
          </cell>
          <cell r="E2411">
            <v>38660</v>
          </cell>
          <cell r="F2411">
            <v>11592189</v>
          </cell>
          <cell r="G2411">
            <v>36659</v>
          </cell>
          <cell r="H2411">
            <v>10239068</v>
          </cell>
        </row>
        <row r="2412">
          <cell r="A2412">
            <v>110006</v>
          </cell>
          <cell r="B2412" t="str">
            <v>RO</v>
          </cell>
          <cell r="C2412" t="str">
            <v>COLORADO DO OESTE</v>
          </cell>
          <cell r="D2412" t="str">
            <v>110006</v>
          </cell>
          <cell r="F2412">
            <v>12237281</v>
          </cell>
          <cell r="H2412">
            <v>9079273</v>
          </cell>
        </row>
        <row r="2413">
          <cell r="A2413">
            <v>110008</v>
          </cell>
          <cell r="B2413" t="str">
            <v>RO</v>
          </cell>
          <cell r="C2413" t="str">
            <v>COSTA MARQUES</v>
          </cell>
          <cell r="D2413" t="str">
            <v>110008</v>
          </cell>
          <cell r="E2413">
            <v>751</v>
          </cell>
          <cell r="F2413">
            <v>4071923</v>
          </cell>
          <cell r="G2413">
            <v>1089</v>
          </cell>
          <cell r="H2413">
            <v>3019426</v>
          </cell>
        </row>
        <row r="2414">
          <cell r="A2414">
            <v>110094</v>
          </cell>
          <cell r="B2414" t="str">
            <v>RO</v>
          </cell>
          <cell r="C2414" t="str">
            <v>CUJUBIM</v>
          </cell>
          <cell r="D2414" t="str">
            <v>110094</v>
          </cell>
          <cell r="E2414">
            <v>98411</v>
          </cell>
          <cell r="F2414">
            <v>40502817</v>
          </cell>
          <cell r="G2414">
            <v>66779</v>
          </cell>
          <cell r="H2414">
            <v>28507687</v>
          </cell>
        </row>
        <row r="2415">
          <cell r="A2415">
            <v>110009</v>
          </cell>
          <cell r="B2415" t="str">
            <v>RO</v>
          </cell>
          <cell r="C2415" t="str">
            <v>ESPIGÃO D'OESTE</v>
          </cell>
          <cell r="D2415" t="str">
            <v>110009</v>
          </cell>
          <cell r="E2415">
            <v>117035</v>
          </cell>
          <cell r="F2415">
            <v>3960545</v>
          </cell>
          <cell r="G2415">
            <v>74791</v>
          </cell>
          <cell r="H2415">
            <v>3256457</v>
          </cell>
        </row>
        <row r="2416">
          <cell r="A2416">
            <v>110100</v>
          </cell>
          <cell r="B2416" t="str">
            <v>RO</v>
          </cell>
          <cell r="C2416" t="str">
            <v>GOVERNADOR JORGE TEIXEIRA</v>
          </cell>
          <cell r="D2416" t="str">
            <v>110100</v>
          </cell>
          <cell r="E2416">
            <v>13938</v>
          </cell>
          <cell r="F2416">
            <v>14033382</v>
          </cell>
          <cell r="G2416">
            <v>17808</v>
          </cell>
          <cell r="H2416">
            <v>7871069</v>
          </cell>
        </row>
        <row r="2417">
          <cell r="A2417">
            <v>110110</v>
          </cell>
          <cell r="B2417" t="str">
            <v>RO</v>
          </cell>
          <cell r="C2417" t="str">
            <v>ITAPUÃ DO OESTE</v>
          </cell>
          <cell r="D2417" t="str">
            <v>110110</v>
          </cell>
          <cell r="F2417">
            <v>6602969</v>
          </cell>
          <cell r="H2417">
            <v>4898977</v>
          </cell>
        </row>
        <row r="2418">
          <cell r="A2418">
            <v>110011</v>
          </cell>
          <cell r="B2418" t="str">
            <v>RO</v>
          </cell>
          <cell r="C2418" t="str">
            <v>JARU</v>
          </cell>
          <cell r="D2418" t="str">
            <v>110011</v>
          </cell>
          <cell r="E2418">
            <v>136662</v>
          </cell>
          <cell r="F2418">
            <v>16671135</v>
          </cell>
          <cell r="G2418">
            <v>105156</v>
          </cell>
          <cell r="H2418">
            <v>15736505</v>
          </cell>
        </row>
        <row r="2419">
          <cell r="A2419">
            <v>110012</v>
          </cell>
          <cell r="B2419" t="str">
            <v>RO</v>
          </cell>
          <cell r="C2419" t="str">
            <v>JI-PARANÁ</v>
          </cell>
          <cell r="D2419" t="str">
            <v>110012</v>
          </cell>
          <cell r="E2419">
            <v>2474</v>
          </cell>
          <cell r="F2419">
            <v>126880524</v>
          </cell>
          <cell r="G2419">
            <v>1649</v>
          </cell>
          <cell r="H2419">
            <v>94151118</v>
          </cell>
        </row>
        <row r="2420">
          <cell r="A2420">
            <v>110013</v>
          </cell>
          <cell r="B2420" t="str">
            <v>RO</v>
          </cell>
          <cell r="C2420" t="str">
            <v>MACHADINHO D'OESTE</v>
          </cell>
          <cell r="D2420" t="str">
            <v>110013</v>
          </cell>
          <cell r="E2420">
            <v>153890</v>
          </cell>
          <cell r="F2420">
            <v>43979207</v>
          </cell>
          <cell r="G2420">
            <v>91812</v>
          </cell>
          <cell r="H2420">
            <v>30457947</v>
          </cell>
        </row>
        <row r="2421">
          <cell r="A2421">
            <v>110120</v>
          </cell>
          <cell r="B2421" t="str">
            <v>RO</v>
          </cell>
          <cell r="C2421" t="str">
            <v>MINISTRO ANDREAZZA</v>
          </cell>
          <cell r="D2421" t="str">
            <v>110120</v>
          </cell>
          <cell r="E2421">
            <v>17194</v>
          </cell>
          <cell r="F2421">
            <v>9391431</v>
          </cell>
          <cell r="G2421">
            <v>21803</v>
          </cell>
          <cell r="H2421">
            <v>13668871</v>
          </cell>
        </row>
        <row r="2422">
          <cell r="A2422">
            <v>110130</v>
          </cell>
          <cell r="B2422" t="str">
            <v>RO</v>
          </cell>
          <cell r="C2422" t="str">
            <v>MIRANTE DA SERRA</v>
          </cell>
          <cell r="D2422" t="str">
            <v>110130</v>
          </cell>
          <cell r="E2422">
            <v>53382</v>
          </cell>
          <cell r="F2422">
            <v>30414898</v>
          </cell>
          <cell r="G2422">
            <v>33935</v>
          </cell>
          <cell r="H2422">
            <v>21543028</v>
          </cell>
        </row>
        <row r="2423">
          <cell r="A2423">
            <v>110140</v>
          </cell>
          <cell r="B2423" t="str">
            <v>RO</v>
          </cell>
          <cell r="C2423" t="str">
            <v>MONTE NEGRO</v>
          </cell>
          <cell r="D2423" t="str">
            <v>110140</v>
          </cell>
          <cell r="F2423">
            <v>11442534</v>
          </cell>
          <cell r="H2423">
            <v>8489622</v>
          </cell>
        </row>
        <row r="2424">
          <cell r="A2424">
            <v>110014</v>
          </cell>
          <cell r="B2424" t="str">
            <v>RO</v>
          </cell>
          <cell r="C2424" t="str">
            <v>NOVA BRASILÂNDIA D'OESTE</v>
          </cell>
          <cell r="D2424" t="str">
            <v>110014</v>
          </cell>
          <cell r="F2424">
            <v>34001916</v>
          </cell>
          <cell r="H2424">
            <v>25227228</v>
          </cell>
        </row>
        <row r="2425">
          <cell r="A2425">
            <v>110143</v>
          </cell>
          <cell r="B2425" t="str">
            <v>RO</v>
          </cell>
          <cell r="C2425" t="str">
            <v>NOVA UNIÃO</v>
          </cell>
          <cell r="D2425" t="str">
            <v>110143</v>
          </cell>
          <cell r="E2425">
            <v>17075</v>
          </cell>
          <cell r="F2425">
            <v>3553469</v>
          </cell>
          <cell r="G2425">
            <v>15436</v>
          </cell>
          <cell r="H2425">
            <v>2453475</v>
          </cell>
        </row>
        <row r="2426">
          <cell r="A2426">
            <v>110050</v>
          </cell>
          <cell r="B2426" t="str">
            <v>RO</v>
          </cell>
          <cell r="C2426" t="str">
            <v>NOVO HORIZONTE DO OESTE</v>
          </cell>
          <cell r="D2426" t="str">
            <v>110050</v>
          </cell>
          <cell r="E2426">
            <v>30811</v>
          </cell>
          <cell r="F2426">
            <v>6641377</v>
          </cell>
          <cell r="G2426">
            <v>21314</v>
          </cell>
          <cell r="H2426">
            <v>3867219</v>
          </cell>
        </row>
        <row r="2427">
          <cell r="A2427">
            <v>110015</v>
          </cell>
          <cell r="B2427" t="str">
            <v>RO</v>
          </cell>
          <cell r="C2427" t="str">
            <v>OURO PRETO DO OESTE</v>
          </cell>
          <cell r="D2427" t="str">
            <v>110015</v>
          </cell>
          <cell r="E2427">
            <v>179963</v>
          </cell>
          <cell r="F2427">
            <v>45734427</v>
          </cell>
          <cell r="G2427">
            <v>143912</v>
          </cell>
          <cell r="H2427">
            <v>37381413</v>
          </cell>
        </row>
        <row r="2428">
          <cell r="A2428">
            <v>110145</v>
          </cell>
          <cell r="B2428" t="str">
            <v>RO</v>
          </cell>
          <cell r="C2428" t="str">
            <v>PARECIS</v>
          </cell>
          <cell r="D2428" t="str">
            <v>110145</v>
          </cell>
          <cell r="F2428">
            <v>3824594</v>
          </cell>
          <cell r="H2428">
            <v>2837602</v>
          </cell>
        </row>
        <row r="2429">
          <cell r="A2429">
            <v>110018</v>
          </cell>
          <cell r="B2429" t="str">
            <v>RO</v>
          </cell>
          <cell r="C2429" t="str">
            <v>PIMENTA BUENO</v>
          </cell>
          <cell r="D2429" t="str">
            <v>110018</v>
          </cell>
          <cell r="E2429">
            <v>147833</v>
          </cell>
          <cell r="F2429">
            <v>44035445</v>
          </cell>
          <cell r="G2429">
            <v>115475</v>
          </cell>
          <cell r="H2429">
            <v>30531943</v>
          </cell>
        </row>
        <row r="2430">
          <cell r="A2430">
            <v>110146</v>
          </cell>
          <cell r="B2430" t="str">
            <v>RO</v>
          </cell>
          <cell r="C2430" t="str">
            <v>PIMENTEIRAS DO OESTE</v>
          </cell>
          <cell r="D2430" t="str">
            <v>110146</v>
          </cell>
          <cell r="F2430">
            <v>1283641</v>
          </cell>
          <cell r="H2430">
            <v>942415</v>
          </cell>
        </row>
        <row r="2431">
          <cell r="A2431">
            <v>110020</v>
          </cell>
          <cell r="B2431" t="str">
            <v>RO</v>
          </cell>
          <cell r="C2431" t="str">
            <v>PORTO VELHO</v>
          </cell>
          <cell r="D2431" t="str">
            <v>110020</v>
          </cell>
          <cell r="F2431">
            <v>305657896</v>
          </cell>
          <cell r="H2431">
            <v>186661311</v>
          </cell>
        </row>
        <row r="2432">
          <cell r="A2432">
            <v>110147</v>
          </cell>
          <cell r="B2432" t="str">
            <v>RO</v>
          </cell>
          <cell r="C2432" t="str">
            <v>PRIMAVERA DE RONDÔNIA</v>
          </cell>
          <cell r="D2432" t="str">
            <v>110147</v>
          </cell>
          <cell r="E2432">
            <v>13508</v>
          </cell>
          <cell r="F2432">
            <v>6314976</v>
          </cell>
          <cell r="G2432">
            <v>9604</v>
          </cell>
          <cell r="H2432">
            <v>4232970</v>
          </cell>
        </row>
        <row r="2433">
          <cell r="A2433">
            <v>110028</v>
          </cell>
          <cell r="B2433" t="str">
            <v>RO</v>
          </cell>
          <cell r="C2433" t="str">
            <v>ROLIM DE MOURA</v>
          </cell>
          <cell r="D2433" t="str">
            <v>110028</v>
          </cell>
          <cell r="F2433">
            <v>53702850</v>
          </cell>
          <cell r="H2433">
            <v>39844050</v>
          </cell>
        </row>
        <row r="2434">
          <cell r="A2434">
            <v>110029</v>
          </cell>
          <cell r="B2434" t="str">
            <v>RO</v>
          </cell>
          <cell r="C2434" t="str">
            <v>SANTA LUZIA D'OESTE</v>
          </cell>
          <cell r="D2434" t="str">
            <v>110029</v>
          </cell>
          <cell r="F2434">
            <v>10306384</v>
          </cell>
          <cell r="H2434">
            <v>7646672</v>
          </cell>
        </row>
        <row r="2435">
          <cell r="A2435">
            <v>110149</v>
          </cell>
          <cell r="B2435" t="str">
            <v>RO</v>
          </cell>
          <cell r="C2435" t="str">
            <v>SÃO FRANCISCO DO GUAPORÉ</v>
          </cell>
          <cell r="D2435" t="str">
            <v>110149</v>
          </cell>
          <cell r="E2435">
            <v>33276</v>
          </cell>
          <cell r="F2435">
            <v>10292712</v>
          </cell>
          <cell r="G2435">
            <v>24572</v>
          </cell>
          <cell r="H2435">
            <v>6907895</v>
          </cell>
        </row>
        <row r="2436">
          <cell r="A2436">
            <v>110032</v>
          </cell>
          <cell r="B2436" t="str">
            <v>RO</v>
          </cell>
          <cell r="C2436" t="str">
            <v>SÃO MIGUEL DO GUAPORÉ</v>
          </cell>
          <cell r="D2436" t="str">
            <v>110032</v>
          </cell>
          <cell r="E2436">
            <v>81</v>
          </cell>
          <cell r="F2436">
            <v>123303404</v>
          </cell>
          <cell r="H2436">
            <v>91485145</v>
          </cell>
        </row>
        <row r="2437">
          <cell r="A2437">
            <v>110150</v>
          </cell>
          <cell r="B2437" t="str">
            <v>RO</v>
          </cell>
          <cell r="C2437" t="str">
            <v>SERINGUEIRAS</v>
          </cell>
          <cell r="D2437" t="str">
            <v>110150</v>
          </cell>
          <cell r="F2437">
            <v>1547799</v>
          </cell>
          <cell r="H2437">
            <v>1148367</v>
          </cell>
        </row>
        <row r="2438">
          <cell r="A2438">
            <v>110155</v>
          </cell>
          <cell r="B2438" t="str">
            <v>RO</v>
          </cell>
          <cell r="C2438" t="str">
            <v>TEIXEIRÓPOLIS</v>
          </cell>
          <cell r="D2438" t="str">
            <v>110155</v>
          </cell>
          <cell r="F2438">
            <v>14352542</v>
          </cell>
          <cell r="H2438">
            <v>12655693</v>
          </cell>
        </row>
        <row r="2439">
          <cell r="A2439">
            <v>110160</v>
          </cell>
          <cell r="B2439" t="str">
            <v>RO</v>
          </cell>
          <cell r="C2439" t="str">
            <v>THEOBROMA</v>
          </cell>
          <cell r="D2439" t="str">
            <v>110160</v>
          </cell>
          <cell r="E2439">
            <v>41808</v>
          </cell>
          <cell r="F2439">
            <v>20344349</v>
          </cell>
          <cell r="G2439">
            <v>26789</v>
          </cell>
          <cell r="H2439">
            <v>14301532</v>
          </cell>
        </row>
        <row r="2440">
          <cell r="A2440">
            <v>110170</v>
          </cell>
          <cell r="B2440" t="str">
            <v>RO</v>
          </cell>
          <cell r="C2440" t="str">
            <v>URUPÁ</v>
          </cell>
          <cell r="D2440" t="str">
            <v>110170</v>
          </cell>
          <cell r="E2440">
            <v>39279</v>
          </cell>
          <cell r="F2440">
            <v>9206908</v>
          </cell>
          <cell r="G2440">
            <v>38821</v>
          </cell>
          <cell r="H2440">
            <v>7423835</v>
          </cell>
        </row>
        <row r="2441">
          <cell r="A2441">
            <v>110180</v>
          </cell>
          <cell r="B2441" t="str">
            <v>RO</v>
          </cell>
          <cell r="C2441" t="str">
            <v>VALE DO PARAÍSO</v>
          </cell>
          <cell r="D2441" t="str">
            <v>110180</v>
          </cell>
          <cell r="E2441">
            <v>823</v>
          </cell>
          <cell r="F2441">
            <v>7540095</v>
          </cell>
          <cell r="G2441">
            <v>350</v>
          </cell>
          <cell r="H2441">
            <v>5561900</v>
          </cell>
        </row>
        <row r="2442">
          <cell r="A2442">
            <v>110030</v>
          </cell>
          <cell r="B2442" t="str">
            <v>RO</v>
          </cell>
          <cell r="C2442" t="str">
            <v>VILHENA</v>
          </cell>
          <cell r="D2442" t="str">
            <v>110030</v>
          </cell>
          <cell r="E2442">
            <v>223663</v>
          </cell>
          <cell r="F2442">
            <v>111798178</v>
          </cell>
          <cell r="G2442">
            <v>231367</v>
          </cell>
          <cell r="H2442">
            <v>100987508</v>
          </cell>
        </row>
        <row r="2443">
          <cell r="A2443">
            <v>140005</v>
          </cell>
          <cell r="B2443" t="str">
            <v>RR</v>
          </cell>
          <cell r="C2443" t="str">
            <v>ALTO ALEGRE</v>
          </cell>
          <cell r="D2443" t="str">
            <v>140005</v>
          </cell>
          <cell r="F2443">
            <v>5081551</v>
          </cell>
          <cell r="H2443">
            <v>3770183</v>
          </cell>
        </row>
        <row r="2444">
          <cell r="A2444">
            <v>140015</v>
          </cell>
          <cell r="B2444" t="str">
            <v>RR</v>
          </cell>
          <cell r="C2444" t="str">
            <v>BONFIM</v>
          </cell>
          <cell r="D2444" t="str">
            <v>140015</v>
          </cell>
          <cell r="E2444">
            <v>13688</v>
          </cell>
          <cell r="F2444">
            <v>28944530</v>
          </cell>
          <cell r="G2444">
            <v>11311</v>
          </cell>
          <cell r="H2444">
            <v>20931208</v>
          </cell>
        </row>
        <row r="2445">
          <cell r="A2445">
            <v>140030</v>
          </cell>
          <cell r="B2445" t="str">
            <v>RR</v>
          </cell>
          <cell r="C2445" t="str">
            <v>MUCAJAÍ</v>
          </cell>
          <cell r="D2445" t="str">
            <v>140030</v>
          </cell>
          <cell r="E2445">
            <v>2342</v>
          </cell>
          <cell r="F2445">
            <v>6748728</v>
          </cell>
          <cell r="G2445">
            <v>2859</v>
          </cell>
          <cell r="H2445">
            <v>4950748</v>
          </cell>
        </row>
        <row r="2446">
          <cell r="A2446">
            <v>140045</v>
          </cell>
          <cell r="B2446" t="str">
            <v>RR</v>
          </cell>
          <cell r="C2446" t="str">
            <v>PACARAIMA</v>
          </cell>
          <cell r="D2446" t="str">
            <v>140045</v>
          </cell>
          <cell r="F2446">
            <v>1377950</v>
          </cell>
          <cell r="H2446">
            <v>1022350</v>
          </cell>
        </row>
        <row r="2447">
          <cell r="A2447">
            <v>140070</v>
          </cell>
          <cell r="B2447" t="str">
            <v>RR</v>
          </cell>
          <cell r="C2447" t="str">
            <v>UIRAMUTÃ</v>
          </cell>
          <cell r="D2447" t="str">
            <v>140070</v>
          </cell>
          <cell r="E2447">
            <v>13668</v>
          </cell>
          <cell r="F2447">
            <v>3940439</v>
          </cell>
          <cell r="G2447">
            <v>10296</v>
          </cell>
          <cell r="H2447">
            <v>3074567</v>
          </cell>
        </row>
        <row r="2448">
          <cell r="A2448">
            <v>420060</v>
          </cell>
          <cell r="B2448" t="str">
            <v>SC</v>
          </cell>
          <cell r="C2448" t="str">
            <v>ÁGUAS MORNAS</v>
          </cell>
          <cell r="D2448" t="str">
            <v>420060</v>
          </cell>
          <cell r="F2448">
            <v>22953578</v>
          </cell>
          <cell r="H2448">
            <v>17030074</v>
          </cell>
        </row>
        <row r="2449">
          <cell r="A2449">
            <v>420075</v>
          </cell>
          <cell r="B2449" t="str">
            <v>SC</v>
          </cell>
          <cell r="C2449" t="str">
            <v>ALTO BELA VISTA</v>
          </cell>
          <cell r="D2449" t="str">
            <v>420075</v>
          </cell>
          <cell r="E2449">
            <v>65145</v>
          </cell>
          <cell r="F2449">
            <v>7407166</v>
          </cell>
          <cell r="G2449">
            <v>50408</v>
          </cell>
          <cell r="H2449">
            <v>5411402</v>
          </cell>
        </row>
        <row r="2450">
          <cell r="A2450">
            <v>420190</v>
          </cell>
          <cell r="B2450" t="str">
            <v>SC</v>
          </cell>
          <cell r="C2450" t="str">
            <v>AURORA</v>
          </cell>
          <cell r="D2450" t="str">
            <v>420190</v>
          </cell>
          <cell r="F2450">
            <v>23698725</v>
          </cell>
          <cell r="H2450">
            <v>17582925</v>
          </cell>
        </row>
        <row r="2451">
          <cell r="A2451">
            <v>420213</v>
          </cell>
          <cell r="B2451" t="str">
            <v>SC</v>
          </cell>
          <cell r="C2451" t="str">
            <v>BELA VISTA DO TOLDO</v>
          </cell>
          <cell r="D2451" t="str">
            <v>420213</v>
          </cell>
          <cell r="E2451">
            <v>55023</v>
          </cell>
          <cell r="F2451">
            <v>15499248</v>
          </cell>
          <cell r="G2451">
            <v>44383</v>
          </cell>
          <cell r="H2451">
            <v>11496873</v>
          </cell>
        </row>
        <row r="2452">
          <cell r="A2452">
            <v>420230</v>
          </cell>
          <cell r="B2452" t="str">
            <v>SC</v>
          </cell>
          <cell r="C2452" t="str">
            <v>BIGUAÇU</v>
          </cell>
          <cell r="D2452" t="str">
            <v>420230</v>
          </cell>
          <cell r="F2452">
            <v>0</v>
          </cell>
          <cell r="H2452">
            <v>0</v>
          </cell>
        </row>
        <row r="2453">
          <cell r="A2453">
            <v>420243</v>
          </cell>
          <cell r="B2453" t="str">
            <v>SC</v>
          </cell>
          <cell r="C2453" t="str">
            <v>BOCAINA DO SUL</v>
          </cell>
          <cell r="D2453" t="str">
            <v>420243</v>
          </cell>
          <cell r="F2453">
            <v>35964650</v>
          </cell>
          <cell r="H2453">
            <v>26683450</v>
          </cell>
        </row>
        <row r="2454">
          <cell r="A2454">
            <v>420253</v>
          </cell>
          <cell r="B2454" t="str">
            <v>SC</v>
          </cell>
          <cell r="C2454" t="str">
            <v>BOM JESUS</v>
          </cell>
          <cell r="D2454" t="str">
            <v>420253</v>
          </cell>
          <cell r="F2454">
            <v>14258450</v>
          </cell>
          <cell r="H2454">
            <v>10578850</v>
          </cell>
        </row>
        <row r="2455">
          <cell r="A2455">
            <v>420245</v>
          </cell>
          <cell r="B2455" t="str">
            <v>SC</v>
          </cell>
          <cell r="C2455" t="str">
            <v>BOMBINHAS</v>
          </cell>
          <cell r="D2455" t="str">
            <v>420245</v>
          </cell>
          <cell r="F2455">
            <v>17899586</v>
          </cell>
          <cell r="H2455">
            <v>13280338</v>
          </cell>
        </row>
        <row r="2456">
          <cell r="A2456">
            <v>420270</v>
          </cell>
          <cell r="B2456" t="str">
            <v>SC</v>
          </cell>
          <cell r="C2456" t="str">
            <v>BOTUVERÁ</v>
          </cell>
          <cell r="D2456" t="str">
            <v>420270</v>
          </cell>
          <cell r="F2456">
            <v>24385561</v>
          </cell>
          <cell r="H2456">
            <v>18092513</v>
          </cell>
        </row>
        <row r="2457">
          <cell r="A2457">
            <v>420290</v>
          </cell>
          <cell r="B2457" t="str">
            <v>SC</v>
          </cell>
          <cell r="C2457" t="str">
            <v>BRUSQUE</v>
          </cell>
          <cell r="D2457" t="str">
            <v>420290</v>
          </cell>
          <cell r="F2457">
            <v>83596336</v>
          </cell>
          <cell r="H2457">
            <v>62023088</v>
          </cell>
        </row>
        <row r="2458">
          <cell r="A2458">
            <v>420315</v>
          </cell>
          <cell r="B2458" t="str">
            <v>SC</v>
          </cell>
          <cell r="C2458" t="str">
            <v>CALMON</v>
          </cell>
          <cell r="D2458" t="str">
            <v>420315</v>
          </cell>
          <cell r="F2458">
            <v>6750808</v>
          </cell>
          <cell r="H2458">
            <v>5008664</v>
          </cell>
        </row>
        <row r="2459">
          <cell r="A2459">
            <v>420370</v>
          </cell>
          <cell r="B2459" t="str">
            <v>SC</v>
          </cell>
          <cell r="C2459" t="str">
            <v>CANELINHA</v>
          </cell>
          <cell r="D2459" t="str">
            <v>420370</v>
          </cell>
          <cell r="F2459">
            <v>31535432</v>
          </cell>
          <cell r="H2459">
            <v>23397256</v>
          </cell>
        </row>
        <row r="2460">
          <cell r="A2460">
            <v>420455</v>
          </cell>
          <cell r="B2460" t="str">
            <v>SC</v>
          </cell>
          <cell r="C2460" t="str">
            <v>CORREIA PINTO</v>
          </cell>
          <cell r="D2460" t="str">
            <v>420455</v>
          </cell>
          <cell r="E2460">
            <v>66641</v>
          </cell>
          <cell r="F2460">
            <v>5422312</v>
          </cell>
          <cell r="G2460">
            <v>53793</v>
          </cell>
          <cell r="H2460">
            <v>5993250</v>
          </cell>
        </row>
        <row r="2461">
          <cell r="A2461">
            <v>420515</v>
          </cell>
          <cell r="B2461" t="str">
            <v>SC</v>
          </cell>
          <cell r="C2461" t="str">
            <v>DOUTOR PEDRINHO</v>
          </cell>
          <cell r="D2461" t="str">
            <v>420515</v>
          </cell>
          <cell r="F2461">
            <v>9937949</v>
          </cell>
          <cell r="H2461">
            <v>7373317</v>
          </cell>
        </row>
        <row r="2462">
          <cell r="A2462">
            <v>420517</v>
          </cell>
          <cell r="B2462" t="str">
            <v>SC</v>
          </cell>
          <cell r="C2462" t="str">
            <v>ENTRE RIOS</v>
          </cell>
          <cell r="D2462" t="str">
            <v>420517</v>
          </cell>
          <cell r="F2462">
            <v>13086805</v>
          </cell>
          <cell r="H2462">
            <v>9709565</v>
          </cell>
        </row>
        <row r="2463">
          <cell r="A2463">
            <v>420543</v>
          </cell>
          <cell r="B2463" t="str">
            <v>SC</v>
          </cell>
          <cell r="C2463" t="str">
            <v>FORMOSA DO SUL</v>
          </cell>
          <cell r="D2463" t="str">
            <v>420543</v>
          </cell>
          <cell r="F2463">
            <v>2722389</v>
          </cell>
          <cell r="H2463">
            <v>2019837</v>
          </cell>
        </row>
        <row r="2464">
          <cell r="A2464">
            <v>420570</v>
          </cell>
          <cell r="B2464" t="str">
            <v>SC</v>
          </cell>
          <cell r="C2464" t="str">
            <v>GAROPABA</v>
          </cell>
          <cell r="D2464" t="str">
            <v>420570</v>
          </cell>
          <cell r="F2464">
            <v>9363519</v>
          </cell>
          <cell r="H2464">
            <v>6947127</v>
          </cell>
        </row>
        <row r="2465">
          <cell r="A2465">
            <v>420590</v>
          </cell>
          <cell r="B2465" t="str">
            <v>SC</v>
          </cell>
          <cell r="C2465" t="str">
            <v>GASPAR</v>
          </cell>
          <cell r="D2465" t="str">
            <v>420590</v>
          </cell>
          <cell r="F2465">
            <v>64277229</v>
          </cell>
          <cell r="H2465">
            <v>47689557</v>
          </cell>
        </row>
        <row r="2466">
          <cell r="A2466">
            <v>420600</v>
          </cell>
          <cell r="B2466" t="str">
            <v>SC</v>
          </cell>
          <cell r="C2466" t="str">
            <v>GOVERNADOR CELSO RAMOS</v>
          </cell>
          <cell r="D2466" t="str">
            <v>420600</v>
          </cell>
          <cell r="F2466">
            <v>72791286</v>
          </cell>
          <cell r="H2466">
            <v>54006438</v>
          </cell>
        </row>
        <row r="2467">
          <cell r="A2467">
            <v>420620</v>
          </cell>
          <cell r="B2467" t="str">
            <v>SC</v>
          </cell>
          <cell r="C2467" t="str">
            <v>GRAVATAL</v>
          </cell>
          <cell r="D2467" t="str">
            <v>420620</v>
          </cell>
          <cell r="F2467">
            <v>15830987</v>
          </cell>
          <cell r="H2467">
            <v>11745571</v>
          </cell>
        </row>
        <row r="2468">
          <cell r="A2468">
            <v>420665</v>
          </cell>
          <cell r="B2468" t="str">
            <v>SC</v>
          </cell>
          <cell r="C2468" t="str">
            <v>GUATAMBÚ</v>
          </cell>
          <cell r="D2468" t="str">
            <v>420665</v>
          </cell>
          <cell r="E2468">
            <v>259916</v>
          </cell>
          <cell r="F2468">
            <v>23118290</v>
          </cell>
          <cell r="G2468">
            <v>142540</v>
          </cell>
          <cell r="H2468">
            <v>19135071</v>
          </cell>
        </row>
        <row r="2469">
          <cell r="A2469">
            <v>420730</v>
          </cell>
          <cell r="B2469" t="str">
            <v>SC</v>
          </cell>
          <cell r="C2469" t="str">
            <v>IMBITUBA</v>
          </cell>
          <cell r="D2469" t="str">
            <v>420730</v>
          </cell>
          <cell r="F2469">
            <v>4540198</v>
          </cell>
          <cell r="H2469">
            <v>3368534</v>
          </cell>
        </row>
        <row r="2470">
          <cell r="A2470">
            <v>420740</v>
          </cell>
          <cell r="B2470" t="str">
            <v>SC</v>
          </cell>
          <cell r="C2470" t="str">
            <v>IMBUIA</v>
          </cell>
          <cell r="D2470" t="str">
            <v>420740</v>
          </cell>
          <cell r="F2470">
            <v>1999266725</v>
          </cell>
          <cell r="H2470">
            <v>1483326925</v>
          </cell>
        </row>
        <row r="2471">
          <cell r="A2471">
            <v>420785</v>
          </cell>
          <cell r="B2471" t="str">
            <v>SC</v>
          </cell>
          <cell r="C2471" t="str">
            <v>IRATI</v>
          </cell>
          <cell r="D2471" t="str">
            <v>420785</v>
          </cell>
          <cell r="E2471">
            <v>86907</v>
          </cell>
          <cell r="F2471">
            <v>11479618</v>
          </cell>
          <cell r="G2471">
            <v>66373</v>
          </cell>
          <cell r="H2471">
            <v>10127982</v>
          </cell>
        </row>
        <row r="2472">
          <cell r="A2472">
            <v>420810</v>
          </cell>
          <cell r="B2472" t="str">
            <v>SC</v>
          </cell>
          <cell r="C2472" t="str">
            <v>ITAIÓPOLIS</v>
          </cell>
          <cell r="D2472" t="str">
            <v>420810</v>
          </cell>
          <cell r="E2472">
            <v>126207</v>
          </cell>
          <cell r="F2472">
            <v>973654291</v>
          </cell>
          <cell r="G2472">
            <v>82731</v>
          </cell>
          <cell r="H2472">
            <v>728810275</v>
          </cell>
        </row>
        <row r="2473">
          <cell r="A2473">
            <v>420830</v>
          </cell>
          <cell r="B2473" t="str">
            <v>SC</v>
          </cell>
          <cell r="C2473" t="str">
            <v>ITAPEMA</v>
          </cell>
          <cell r="D2473" t="str">
            <v>420830</v>
          </cell>
          <cell r="E2473">
            <v>660561</v>
          </cell>
          <cell r="F2473">
            <v>104546085</v>
          </cell>
          <cell r="G2473">
            <v>509166</v>
          </cell>
          <cell r="H2473">
            <v>68478587</v>
          </cell>
        </row>
        <row r="2474">
          <cell r="A2474">
            <v>420910</v>
          </cell>
          <cell r="B2474" t="str">
            <v>SC</v>
          </cell>
          <cell r="C2474" t="str">
            <v>JOINVILLE</v>
          </cell>
          <cell r="D2474" t="str">
            <v>420910</v>
          </cell>
          <cell r="F2474">
            <v>217213094</v>
          </cell>
          <cell r="H2474">
            <v>161158102</v>
          </cell>
        </row>
        <row r="2475">
          <cell r="A2475">
            <v>420970</v>
          </cell>
          <cell r="B2475" t="str">
            <v>SC</v>
          </cell>
          <cell r="C2475" t="str">
            <v>LEBON RÉGIS</v>
          </cell>
          <cell r="D2475" t="str">
            <v>420970</v>
          </cell>
          <cell r="F2475">
            <v>5766</v>
          </cell>
          <cell r="H2475">
            <v>4278</v>
          </cell>
        </row>
        <row r="2476">
          <cell r="A2476">
            <v>420980</v>
          </cell>
          <cell r="B2476" t="str">
            <v>SC</v>
          </cell>
          <cell r="C2476" t="str">
            <v>LEOBERTO LEAL</v>
          </cell>
          <cell r="D2476" t="str">
            <v>420980</v>
          </cell>
          <cell r="F2476">
            <v>15064140</v>
          </cell>
          <cell r="H2476">
            <v>11176620</v>
          </cell>
        </row>
        <row r="2477">
          <cell r="A2477">
            <v>421003</v>
          </cell>
          <cell r="B2477" t="str">
            <v>SC</v>
          </cell>
          <cell r="C2477" t="str">
            <v>LUZERNA</v>
          </cell>
          <cell r="D2477" t="str">
            <v>421003</v>
          </cell>
          <cell r="E2477">
            <v>173646</v>
          </cell>
          <cell r="F2477">
            <v>24265956</v>
          </cell>
          <cell r="G2477">
            <v>129806</v>
          </cell>
          <cell r="H2477">
            <v>17815808</v>
          </cell>
        </row>
        <row r="2478">
          <cell r="A2478">
            <v>421005</v>
          </cell>
          <cell r="B2478" t="str">
            <v>SC</v>
          </cell>
          <cell r="C2478" t="str">
            <v>MACIEIRA</v>
          </cell>
          <cell r="D2478" t="str">
            <v>421005</v>
          </cell>
          <cell r="E2478">
            <v>27923</v>
          </cell>
          <cell r="F2478">
            <v>12524366</v>
          </cell>
          <cell r="G2478">
            <v>31007</v>
          </cell>
          <cell r="H2478">
            <v>11956361</v>
          </cell>
        </row>
        <row r="2479">
          <cell r="A2479">
            <v>421010</v>
          </cell>
          <cell r="B2479" t="str">
            <v>SC</v>
          </cell>
          <cell r="C2479" t="str">
            <v>MAFRA</v>
          </cell>
          <cell r="D2479" t="str">
            <v>421010</v>
          </cell>
          <cell r="F2479">
            <v>62606050</v>
          </cell>
          <cell r="H2479">
            <v>46449650</v>
          </cell>
        </row>
        <row r="2480">
          <cell r="A2480">
            <v>421020</v>
          </cell>
          <cell r="B2480" t="str">
            <v>SC</v>
          </cell>
          <cell r="C2480" t="str">
            <v>MAJOR GERCINO</v>
          </cell>
          <cell r="D2480" t="str">
            <v>421020</v>
          </cell>
          <cell r="F2480">
            <v>8877439</v>
          </cell>
          <cell r="H2480">
            <v>6586487</v>
          </cell>
        </row>
        <row r="2481">
          <cell r="A2481">
            <v>421030</v>
          </cell>
          <cell r="B2481" t="str">
            <v>SC</v>
          </cell>
          <cell r="C2481" t="str">
            <v>MAJOR VIEIRA</v>
          </cell>
          <cell r="D2481" t="str">
            <v>421030</v>
          </cell>
          <cell r="F2481">
            <v>325779</v>
          </cell>
          <cell r="H2481">
            <v>241707</v>
          </cell>
        </row>
        <row r="2482">
          <cell r="A2482">
            <v>421070</v>
          </cell>
          <cell r="B2482" t="str">
            <v>SC</v>
          </cell>
          <cell r="C2482" t="str">
            <v>MATOS COSTA</v>
          </cell>
          <cell r="D2482" t="str">
            <v>421070</v>
          </cell>
          <cell r="F2482">
            <v>7633998</v>
          </cell>
          <cell r="H2482">
            <v>5663934</v>
          </cell>
        </row>
        <row r="2483">
          <cell r="A2483">
            <v>421125</v>
          </cell>
          <cell r="B2483" t="str">
            <v>SC</v>
          </cell>
          <cell r="C2483" t="str">
            <v>MORRO GRANDE</v>
          </cell>
          <cell r="D2483" t="str">
            <v>421125</v>
          </cell>
          <cell r="F2483">
            <v>0</v>
          </cell>
          <cell r="H2483">
            <v>0</v>
          </cell>
        </row>
        <row r="2484">
          <cell r="A2484">
            <v>421145</v>
          </cell>
          <cell r="B2484" t="str">
            <v>SC</v>
          </cell>
          <cell r="C2484" t="str">
            <v>NOVA ITABERABA</v>
          </cell>
          <cell r="D2484" t="str">
            <v>421145</v>
          </cell>
          <cell r="F2484">
            <v>5908259</v>
          </cell>
          <cell r="H2484">
            <v>4383547</v>
          </cell>
        </row>
        <row r="2485">
          <cell r="A2485">
            <v>421150</v>
          </cell>
          <cell r="B2485" t="str">
            <v>SC</v>
          </cell>
          <cell r="C2485" t="str">
            <v>NOVA TRENTO</v>
          </cell>
          <cell r="D2485" t="str">
            <v>421150</v>
          </cell>
          <cell r="F2485">
            <v>20714324</v>
          </cell>
          <cell r="H2485">
            <v>15368692</v>
          </cell>
        </row>
        <row r="2486">
          <cell r="A2486">
            <v>421189</v>
          </cell>
          <cell r="B2486" t="str">
            <v>SC</v>
          </cell>
          <cell r="C2486" t="str">
            <v>PAINEL</v>
          </cell>
          <cell r="D2486" t="str">
            <v>421189</v>
          </cell>
          <cell r="E2486">
            <v>92167</v>
          </cell>
          <cell r="F2486">
            <v>16466257</v>
          </cell>
          <cell r="G2486">
            <v>68607</v>
          </cell>
          <cell r="H2486">
            <v>12000370</v>
          </cell>
        </row>
        <row r="2487">
          <cell r="A2487">
            <v>421190</v>
          </cell>
          <cell r="B2487" t="str">
            <v>SC</v>
          </cell>
          <cell r="C2487" t="str">
            <v>PALHOÇA</v>
          </cell>
          <cell r="D2487" t="str">
            <v>421190</v>
          </cell>
          <cell r="F2487">
            <v>20592525</v>
          </cell>
          <cell r="H2487">
            <v>15278325</v>
          </cell>
        </row>
        <row r="2488">
          <cell r="A2488">
            <v>421205</v>
          </cell>
          <cell r="B2488" t="str">
            <v>SC</v>
          </cell>
          <cell r="C2488" t="str">
            <v>PALMEIRA</v>
          </cell>
          <cell r="D2488" t="str">
            <v>421205</v>
          </cell>
          <cell r="E2488">
            <v>89123</v>
          </cell>
          <cell r="F2488">
            <v>15502760</v>
          </cell>
          <cell r="G2488">
            <v>70723</v>
          </cell>
          <cell r="H2488">
            <v>16547920</v>
          </cell>
        </row>
        <row r="2489">
          <cell r="A2489">
            <v>421210</v>
          </cell>
          <cell r="B2489" t="str">
            <v>SC</v>
          </cell>
          <cell r="C2489" t="str">
            <v>PALMITOS</v>
          </cell>
          <cell r="D2489" t="str">
            <v>421210</v>
          </cell>
          <cell r="F2489">
            <v>506819</v>
          </cell>
          <cell r="H2489">
            <v>376027</v>
          </cell>
        </row>
        <row r="2490">
          <cell r="A2490">
            <v>421220</v>
          </cell>
          <cell r="B2490" t="str">
            <v>SC</v>
          </cell>
          <cell r="C2490" t="str">
            <v>PAPANDUVA</v>
          </cell>
          <cell r="D2490" t="str">
            <v>421220</v>
          </cell>
          <cell r="F2490">
            <v>44010142</v>
          </cell>
          <cell r="H2490">
            <v>32652686</v>
          </cell>
        </row>
        <row r="2491">
          <cell r="A2491">
            <v>421240</v>
          </cell>
          <cell r="B2491" t="str">
            <v>SC</v>
          </cell>
          <cell r="C2491" t="str">
            <v>PEDRAS GRANDES</v>
          </cell>
          <cell r="D2491" t="str">
            <v>421240</v>
          </cell>
          <cell r="E2491">
            <v>88806</v>
          </cell>
          <cell r="F2491">
            <v>66683642</v>
          </cell>
          <cell r="G2491">
            <v>73132</v>
          </cell>
          <cell r="H2491">
            <v>48884923</v>
          </cell>
        </row>
        <row r="2492">
          <cell r="A2492">
            <v>421335</v>
          </cell>
          <cell r="B2492" t="str">
            <v>SC</v>
          </cell>
          <cell r="C2492" t="str">
            <v>PONTE ALTA DO NORTE</v>
          </cell>
          <cell r="D2492" t="str">
            <v>421335</v>
          </cell>
          <cell r="F2492">
            <v>11145461</v>
          </cell>
          <cell r="H2492">
            <v>8269213</v>
          </cell>
        </row>
        <row r="2493">
          <cell r="A2493">
            <v>421350</v>
          </cell>
          <cell r="B2493" t="str">
            <v>SC</v>
          </cell>
          <cell r="C2493" t="str">
            <v>PORTO BELO</v>
          </cell>
          <cell r="D2493" t="str">
            <v>421350</v>
          </cell>
          <cell r="F2493">
            <v>7407977</v>
          </cell>
          <cell r="H2493">
            <v>5496241</v>
          </cell>
        </row>
        <row r="2494">
          <cell r="A2494">
            <v>421360</v>
          </cell>
          <cell r="B2494" t="str">
            <v>SC</v>
          </cell>
          <cell r="C2494" t="str">
            <v>PORTO UNIÃO</v>
          </cell>
          <cell r="D2494" t="str">
            <v>421360</v>
          </cell>
          <cell r="E2494">
            <v>389707</v>
          </cell>
          <cell r="F2494">
            <v>56816501</v>
          </cell>
          <cell r="G2494">
            <v>316812</v>
          </cell>
          <cell r="H2494">
            <v>42516337</v>
          </cell>
        </row>
        <row r="2495">
          <cell r="A2495">
            <v>421490</v>
          </cell>
          <cell r="B2495" t="str">
            <v>SC</v>
          </cell>
          <cell r="C2495" t="str">
            <v>RIO FORTUNA</v>
          </cell>
          <cell r="D2495" t="str">
            <v>421490</v>
          </cell>
          <cell r="F2495">
            <v>9964175</v>
          </cell>
          <cell r="H2495">
            <v>7392775</v>
          </cell>
        </row>
        <row r="2496">
          <cell r="A2496">
            <v>421550</v>
          </cell>
          <cell r="B2496" t="str">
            <v>SC</v>
          </cell>
          <cell r="C2496" t="str">
            <v>SANTA CECÍLIA</v>
          </cell>
          <cell r="D2496" t="str">
            <v>421550</v>
          </cell>
          <cell r="F2496">
            <v>14312359</v>
          </cell>
          <cell r="H2496">
            <v>10618847</v>
          </cell>
        </row>
        <row r="2497">
          <cell r="A2497">
            <v>421560</v>
          </cell>
          <cell r="B2497" t="str">
            <v>SC</v>
          </cell>
          <cell r="C2497" t="str">
            <v>SANTA ROSA DE LIMA</v>
          </cell>
          <cell r="D2497" t="str">
            <v>421560</v>
          </cell>
          <cell r="F2497">
            <v>839852</v>
          </cell>
          <cell r="H2497">
            <v>623116</v>
          </cell>
        </row>
        <row r="2498">
          <cell r="A2498">
            <v>421570</v>
          </cell>
          <cell r="B2498" t="str">
            <v>SC</v>
          </cell>
          <cell r="C2498" t="str">
            <v>SANTO AMARO DA IMPERATRIZ</v>
          </cell>
          <cell r="D2498" t="str">
            <v>421570</v>
          </cell>
          <cell r="F2498">
            <v>926331615</v>
          </cell>
          <cell r="H2498">
            <v>687278295</v>
          </cell>
        </row>
        <row r="2499">
          <cell r="A2499">
            <v>421575</v>
          </cell>
          <cell r="B2499" t="str">
            <v>SC</v>
          </cell>
          <cell r="C2499" t="str">
            <v>SÃO BERNARDINO</v>
          </cell>
          <cell r="D2499" t="str">
            <v>421575</v>
          </cell>
          <cell r="F2499">
            <v>4878501</v>
          </cell>
          <cell r="H2499">
            <v>3619533</v>
          </cell>
        </row>
        <row r="2500">
          <cell r="A2500">
            <v>421605</v>
          </cell>
          <cell r="B2500" t="str">
            <v>SC</v>
          </cell>
          <cell r="C2500" t="str">
            <v>SÃO CRISTOVÃO DO SUL</v>
          </cell>
          <cell r="D2500" t="str">
            <v>421605</v>
          </cell>
          <cell r="E2500">
            <v>127138</v>
          </cell>
          <cell r="F2500">
            <v>7323531</v>
          </cell>
          <cell r="G2500">
            <v>105657</v>
          </cell>
          <cell r="H2500">
            <v>5799368</v>
          </cell>
        </row>
        <row r="2501">
          <cell r="A2501">
            <v>421630</v>
          </cell>
          <cell r="B2501" t="str">
            <v>SC</v>
          </cell>
          <cell r="C2501" t="str">
            <v>SÃO JOÃO BATISTA</v>
          </cell>
          <cell r="D2501" t="str">
            <v>421630</v>
          </cell>
          <cell r="E2501">
            <v>392115</v>
          </cell>
          <cell r="F2501">
            <v>58401957</v>
          </cell>
          <cell r="G2501">
            <v>297583</v>
          </cell>
          <cell r="H2501">
            <v>48075627</v>
          </cell>
        </row>
        <row r="2502">
          <cell r="A2502">
            <v>421660</v>
          </cell>
          <cell r="B2502" t="str">
            <v>SC</v>
          </cell>
          <cell r="C2502" t="str">
            <v>SÃO JOSÉ</v>
          </cell>
          <cell r="D2502" t="str">
            <v>421660</v>
          </cell>
          <cell r="F2502">
            <v>0</v>
          </cell>
          <cell r="H2502">
            <v>0</v>
          </cell>
        </row>
        <row r="2503">
          <cell r="A2503">
            <v>421680</v>
          </cell>
          <cell r="B2503" t="str">
            <v>SC</v>
          </cell>
          <cell r="C2503" t="str">
            <v>SÃO JOSÉ DO CERRITO</v>
          </cell>
          <cell r="D2503" t="str">
            <v>421680</v>
          </cell>
          <cell r="F2503">
            <v>19358012</v>
          </cell>
          <cell r="H2503">
            <v>14362396</v>
          </cell>
        </row>
        <row r="2504">
          <cell r="A2504">
            <v>421760</v>
          </cell>
          <cell r="B2504" t="str">
            <v>SC</v>
          </cell>
          <cell r="C2504" t="str">
            <v>SIDERÓPOLIS</v>
          </cell>
          <cell r="D2504" t="str">
            <v>421760</v>
          </cell>
          <cell r="E2504">
            <v>126532</v>
          </cell>
          <cell r="F2504">
            <v>19657662</v>
          </cell>
          <cell r="G2504">
            <v>75734</v>
          </cell>
          <cell r="H2504">
            <v>16014305</v>
          </cell>
        </row>
        <row r="2505">
          <cell r="A2505">
            <v>421770</v>
          </cell>
          <cell r="B2505" t="str">
            <v>SC</v>
          </cell>
          <cell r="C2505" t="str">
            <v>SOMBRIO</v>
          </cell>
          <cell r="D2505" t="str">
            <v>421770</v>
          </cell>
          <cell r="F2505">
            <v>9339618</v>
          </cell>
          <cell r="H2505">
            <v>6929394</v>
          </cell>
        </row>
        <row r="2506">
          <cell r="A2506">
            <v>421790</v>
          </cell>
          <cell r="B2506" t="str">
            <v>SC</v>
          </cell>
          <cell r="C2506" t="str">
            <v>TANGARÁ</v>
          </cell>
          <cell r="D2506" t="str">
            <v>421790</v>
          </cell>
          <cell r="F2506">
            <v>11460762</v>
          </cell>
          <cell r="H2506">
            <v>8503146</v>
          </cell>
        </row>
        <row r="2507">
          <cell r="A2507">
            <v>421825</v>
          </cell>
          <cell r="B2507" t="str">
            <v>SC</v>
          </cell>
          <cell r="C2507" t="str">
            <v>TIMBÓ GRANDE</v>
          </cell>
          <cell r="D2507" t="str">
            <v>421825</v>
          </cell>
          <cell r="F2507">
            <v>15192139</v>
          </cell>
          <cell r="H2507">
            <v>11271587</v>
          </cell>
        </row>
        <row r="2508">
          <cell r="A2508">
            <v>421850</v>
          </cell>
          <cell r="B2508" t="str">
            <v>SC</v>
          </cell>
          <cell r="C2508" t="str">
            <v>TREZE TÍLIAS</v>
          </cell>
          <cell r="D2508" t="str">
            <v>421850</v>
          </cell>
          <cell r="F2508">
            <v>11361624</v>
          </cell>
          <cell r="H2508">
            <v>8429592</v>
          </cell>
        </row>
        <row r="2509">
          <cell r="A2509">
            <v>421870</v>
          </cell>
          <cell r="B2509" t="str">
            <v>SC</v>
          </cell>
          <cell r="C2509" t="str">
            <v>TUBARÃO</v>
          </cell>
          <cell r="D2509" t="str">
            <v>421870</v>
          </cell>
          <cell r="F2509">
            <v>184706556</v>
          </cell>
          <cell r="H2509">
            <v>137040348</v>
          </cell>
        </row>
        <row r="2510">
          <cell r="A2510">
            <v>421885</v>
          </cell>
          <cell r="B2510" t="str">
            <v>SC</v>
          </cell>
          <cell r="C2510" t="str">
            <v>UNIÃO DO OESTE</v>
          </cell>
          <cell r="D2510" t="str">
            <v>421885</v>
          </cell>
          <cell r="F2510">
            <v>12249712</v>
          </cell>
          <cell r="H2510">
            <v>9088496</v>
          </cell>
        </row>
        <row r="2511">
          <cell r="A2511">
            <v>421915</v>
          </cell>
          <cell r="B2511" t="str">
            <v>SC</v>
          </cell>
          <cell r="C2511" t="str">
            <v>VARGEM</v>
          </cell>
          <cell r="D2511" t="str">
            <v>421915</v>
          </cell>
          <cell r="F2511">
            <v>14560514</v>
          </cell>
          <cell r="H2511">
            <v>10802962</v>
          </cell>
        </row>
        <row r="2512">
          <cell r="A2512">
            <v>421985</v>
          </cell>
          <cell r="B2512" t="str">
            <v>SC</v>
          </cell>
          <cell r="C2512" t="str">
            <v>ZORTÉA</v>
          </cell>
          <cell r="D2512" t="str">
            <v>421985</v>
          </cell>
          <cell r="E2512">
            <v>73399</v>
          </cell>
          <cell r="F2512">
            <v>7653406</v>
          </cell>
          <cell r="G2512">
            <v>62696</v>
          </cell>
          <cell r="H2512">
            <v>5645051</v>
          </cell>
        </row>
        <row r="2513">
          <cell r="A2513">
            <v>350040</v>
          </cell>
          <cell r="B2513" t="str">
            <v>SP</v>
          </cell>
          <cell r="C2513" t="str">
            <v>ÁGUAS DA PRATA</v>
          </cell>
          <cell r="D2513" t="str">
            <v>350040</v>
          </cell>
          <cell r="F2513">
            <v>61710832</v>
          </cell>
          <cell r="H2513">
            <v>45785456</v>
          </cell>
        </row>
        <row r="2514">
          <cell r="A2514">
            <v>350050</v>
          </cell>
          <cell r="B2514" t="str">
            <v>SP</v>
          </cell>
          <cell r="C2514" t="str">
            <v>ÁGUAS DE LINDÓIA</v>
          </cell>
          <cell r="D2514" t="str">
            <v>350050</v>
          </cell>
          <cell r="F2514">
            <v>130792131</v>
          </cell>
          <cell r="H2514">
            <v>97039323</v>
          </cell>
        </row>
        <row r="2515">
          <cell r="A2515">
            <v>350090</v>
          </cell>
          <cell r="B2515" t="str">
            <v>SP</v>
          </cell>
          <cell r="C2515" t="str">
            <v>ALTAIR</v>
          </cell>
          <cell r="D2515" t="str">
            <v>350090</v>
          </cell>
          <cell r="F2515">
            <v>8358003</v>
          </cell>
          <cell r="H2515">
            <v>6201099</v>
          </cell>
        </row>
        <row r="2516">
          <cell r="A2516">
            <v>350110</v>
          </cell>
          <cell r="B2516" t="str">
            <v>SP</v>
          </cell>
          <cell r="C2516" t="str">
            <v>ALTO ALEGRE</v>
          </cell>
          <cell r="D2516" t="str">
            <v>350110</v>
          </cell>
          <cell r="F2516">
            <v>399559</v>
          </cell>
          <cell r="H2516">
            <v>296447</v>
          </cell>
        </row>
        <row r="2517">
          <cell r="A2517">
            <v>350120</v>
          </cell>
          <cell r="B2517" t="str">
            <v>SP</v>
          </cell>
          <cell r="C2517" t="str">
            <v>ÁLVARES FLORENCE</v>
          </cell>
          <cell r="D2517" t="str">
            <v>350120</v>
          </cell>
          <cell r="F2517">
            <v>496</v>
          </cell>
          <cell r="H2517">
            <v>368</v>
          </cell>
        </row>
        <row r="2518">
          <cell r="A2518">
            <v>350140</v>
          </cell>
          <cell r="B2518" t="str">
            <v>SP</v>
          </cell>
          <cell r="C2518" t="str">
            <v>ÁLVARO DE CARVALHO</v>
          </cell>
          <cell r="D2518" t="str">
            <v>350140</v>
          </cell>
          <cell r="F2518">
            <v>16143839</v>
          </cell>
          <cell r="H2518">
            <v>11977687</v>
          </cell>
        </row>
        <row r="2519">
          <cell r="A2519">
            <v>350150</v>
          </cell>
          <cell r="B2519" t="str">
            <v>SP</v>
          </cell>
          <cell r="C2519" t="str">
            <v>ALVINLÂNDIA</v>
          </cell>
          <cell r="D2519" t="str">
            <v>350150</v>
          </cell>
          <cell r="E2519">
            <v>61850</v>
          </cell>
          <cell r="F2519">
            <v>3439003</v>
          </cell>
          <cell r="G2519">
            <v>46698</v>
          </cell>
          <cell r="H2519">
            <v>2840063</v>
          </cell>
        </row>
        <row r="2520">
          <cell r="A2520">
            <v>350220</v>
          </cell>
          <cell r="B2520" t="str">
            <v>SP</v>
          </cell>
          <cell r="C2520" t="str">
            <v>ANGATUBA</v>
          </cell>
          <cell r="D2520" t="str">
            <v>350220</v>
          </cell>
          <cell r="E2520">
            <v>195185</v>
          </cell>
          <cell r="F2520">
            <v>53586763</v>
          </cell>
          <cell r="G2520">
            <v>276934</v>
          </cell>
          <cell r="H2520">
            <v>39406427</v>
          </cell>
        </row>
        <row r="2521">
          <cell r="A2521">
            <v>350240</v>
          </cell>
          <cell r="B2521" t="str">
            <v>SP</v>
          </cell>
          <cell r="C2521" t="str">
            <v>ANHUMAS</v>
          </cell>
          <cell r="D2521" t="str">
            <v>350240</v>
          </cell>
          <cell r="F2521">
            <v>20593765</v>
          </cell>
          <cell r="H2521">
            <v>15279245</v>
          </cell>
        </row>
        <row r="2522">
          <cell r="A2522">
            <v>350270</v>
          </cell>
          <cell r="B2522" t="str">
            <v>SP</v>
          </cell>
          <cell r="C2522" t="str">
            <v>APIAÍ</v>
          </cell>
          <cell r="D2522" t="str">
            <v>350270</v>
          </cell>
          <cell r="F2522">
            <v>45536210</v>
          </cell>
          <cell r="H2522">
            <v>33784930</v>
          </cell>
        </row>
        <row r="2523">
          <cell r="A2523">
            <v>350300</v>
          </cell>
          <cell r="B2523" t="str">
            <v>SP</v>
          </cell>
          <cell r="C2523" t="str">
            <v>ARAMINA</v>
          </cell>
          <cell r="D2523" t="str">
            <v>350300</v>
          </cell>
          <cell r="E2523">
            <v>93044</v>
          </cell>
          <cell r="F2523">
            <v>18083599</v>
          </cell>
          <cell r="G2523">
            <v>56111</v>
          </cell>
          <cell r="H2523">
            <v>11840370</v>
          </cell>
        </row>
        <row r="2524">
          <cell r="A2524">
            <v>350315</v>
          </cell>
          <cell r="B2524" t="str">
            <v>SP</v>
          </cell>
          <cell r="C2524" t="str">
            <v>ARAPEÍ</v>
          </cell>
          <cell r="D2524" t="str">
            <v>350315</v>
          </cell>
          <cell r="E2524">
            <v>56441</v>
          </cell>
          <cell r="F2524">
            <v>21800929</v>
          </cell>
          <cell r="G2524">
            <v>47375</v>
          </cell>
          <cell r="H2524">
            <v>17084614</v>
          </cell>
        </row>
        <row r="2525">
          <cell r="A2525">
            <v>350320</v>
          </cell>
          <cell r="B2525" t="str">
            <v>SP</v>
          </cell>
          <cell r="C2525" t="str">
            <v>ARARAQUARA</v>
          </cell>
          <cell r="D2525" t="str">
            <v>350320</v>
          </cell>
          <cell r="E2525">
            <v>3365127</v>
          </cell>
          <cell r="F2525">
            <v>484043743</v>
          </cell>
          <cell r="G2525">
            <v>2635234</v>
          </cell>
          <cell r="H2525">
            <v>343402451</v>
          </cell>
        </row>
        <row r="2526">
          <cell r="A2526">
            <v>350350</v>
          </cell>
          <cell r="B2526" t="str">
            <v>SP</v>
          </cell>
          <cell r="C2526" t="str">
            <v>AREIAS</v>
          </cell>
          <cell r="D2526" t="str">
            <v>350350</v>
          </cell>
          <cell r="E2526">
            <v>55857</v>
          </cell>
          <cell r="F2526">
            <v>10511309</v>
          </cell>
          <cell r="G2526">
            <v>39547</v>
          </cell>
          <cell r="H2526">
            <v>7119154</v>
          </cell>
        </row>
        <row r="2527">
          <cell r="A2527">
            <v>350370</v>
          </cell>
          <cell r="B2527" t="str">
            <v>SP</v>
          </cell>
          <cell r="C2527" t="str">
            <v>ARIRANHA</v>
          </cell>
          <cell r="D2527" t="str">
            <v>350370</v>
          </cell>
          <cell r="F2527">
            <v>11172121</v>
          </cell>
          <cell r="H2527">
            <v>8288993</v>
          </cell>
        </row>
        <row r="2528">
          <cell r="A2528">
            <v>350390</v>
          </cell>
          <cell r="B2528" t="str">
            <v>SP</v>
          </cell>
          <cell r="C2528" t="str">
            <v>ARUJÁ</v>
          </cell>
          <cell r="D2528" t="str">
            <v>350390</v>
          </cell>
          <cell r="E2528">
            <v>1177291</v>
          </cell>
          <cell r="F2528">
            <v>608458449</v>
          </cell>
          <cell r="G2528">
            <v>872795</v>
          </cell>
          <cell r="H2528">
            <v>455343232</v>
          </cell>
        </row>
        <row r="2529">
          <cell r="A2529">
            <v>350400</v>
          </cell>
          <cell r="B2529" t="str">
            <v>SP</v>
          </cell>
          <cell r="C2529" t="str">
            <v>ASSIS</v>
          </cell>
          <cell r="D2529" t="str">
            <v>350400</v>
          </cell>
          <cell r="F2529">
            <v>143700252</v>
          </cell>
          <cell r="H2529">
            <v>106616316</v>
          </cell>
        </row>
        <row r="2530">
          <cell r="A2530">
            <v>350410</v>
          </cell>
          <cell r="B2530" t="str">
            <v>SP</v>
          </cell>
          <cell r="C2530" t="str">
            <v>ATIBAIA</v>
          </cell>
          <cell r="D2530" t="str">
            <v>350410</v>
          </cell>
          <cell r="E2530">
            <v>2440349</v>
          </cell>
          <cell r="F2530">
            <v>423456984</v>
          </cell>
          <cell r="G2530">
            <v>1904046</v>
          </cell>
          <cell r="H2530">
            <v>294345549</v>
          </cell>
        </row>
        <row r="2531">
          <cell r="A2531">
            <v>350450</v>
          </cell>
          <cell r="B2531" t="str">
            <v>SP</v>
          </cell>
          <cell r="C2531" t="str">
            <v>AVARÉ</v>
          </cell>
          <cell r="D2531" t="str">
            <v>350450</v>
          </cell>
          <cell r="E2531">
            <v>735330</v>
          </cell>
          <cell r="F2531">
            <v>106584682</v>
          </cell>
          <cell r="G2531">
            <v>493807</v>
          </cell>
          <cell r="H2531">
            <v>82586748</v>
          </cell>
        </row>
        <row r="2532">
          <cell r="A2532">
            <v>350460</v>
          </cell>
          <cell r="B2532" t="str">
            <v>SP</v>
          </cell>
          <cell r="C2532" t="str">
            <v>BADY BASSITT</v>
          </cell>
          <cell r="D2532" t="str">
            <v>350460</v>
          </cell>
          <cell r="E2532">
            <v>362608</v>
          </cell>
          <cell r="F2532">
            <v>44359153</v>
          </cell>
          <cell r="G2532">
            <v>253432</v>
          </cell>
          <cell r="H2532">
            <v>32991197</v>
          </cell>
        </row>
        <row r="2533">
          <cell r="A2533">
            <v>350490</v>
          </cell>
          <cell r="B2533" t="str">
            <v>SP</v>
          </cell>
          <cell r="C2533" t="str">
            <v>BANANAL</v>
          </cell>
          <cell r="D2533" t="str">
            <v>350490</v>
          </cell>
          <cell r="E2533">
            <v>67346</v>
          </cell>
          <cell r="F2533">
            <v>14773867</v>
          </cell>
          <cell r="G2533">
            <v>55303</v>
          </cell>
          <cell r="H2533">
            <v>11125177</v>
          </cell>
        </row>
        <row r="2534">
          <cell r="A2534">
            <v>350535</v>
          </cell>
          <cell r="B2534" t="str">
            <v>SP</v>
          </cell>
          <cell r="C2534" t="str">
            <v>BARRA DO CHAPÉU</v>
          </cell>
          <cell r="D2534" t="str">
            <v>350535</v>
          </cell>
          <cell r="E2534">
            <v>35038</v>
          </cell>
          <cell r="F2534">
            <v>9264751</v>
          </cell>
          <cell r="G2534">
            <v>25971</v>
          </cell>
          <cell r="H2534">
            <v>6658630</v>
          </cell>
        </row>
        <row r="2535">
          <cell r="A2535">
            <v>350540</v>
          </cell>
          <cell r="B2535" t="str">
            <v>SP</v>
          </cell>
          <cell r="C2535" t="str">
            <v>BARRA DO TURVO</v>
          </cell>
          <cell r="D2535" t="str">
            <v>350540</v>
          </cell>
          <cell r="F2535">
            <v>40270054</v>
          </cell>
          <cell r="H2535">
            <v>29877782</v>
          </cell>
        </row>
        <row r="2536">
          <cell r="A2536">
            <v>350560</v>
          </cell>
          <cell r="B2536" t="str">
            <v>SP</v>
          </cell>
          <cell r="C2536" t="str">
            <v>BARRINHA</v>
          </cell>
          <cell r="D2536" t="str">
            <v>350560</v>
          </cell>
          <cell r="F2536">
            <v>759500</v>
          </cell>
          <cell r="H2536">
            <v>563500</v>
          </cell>
        </row>
        <row r="2537">
          <cell r="A2537">
            <v>350600</v>
          </cell>
          <cell r="B2537" t="str">
            <v>SP</v>
          </cell>
          <cell r="C2537" t="str">
            <v>BAURU</v>
          </cell>
          <cell r="D2537" t="str">
            <v>350600</v>
          </cell>
          <cell r="F2537">
            <v>487797462</v>
          </cell>
          <cell r="H2537">
            <v>361914246</v>
          </cell>
        </row>
        <row r="2538">
          <cell r="A2538">
            <v>350610</v>
          </cell>
          <cell r="B2538" t="str">
            <v>SP</v>
          </cell>
          <cell r="C2538" t="str">
            <v>BEBEDOURO</v>
          </cell>
          <cell r="D2538" t="str">
            <v>350610</v>
          </cell>
          <cell r="F2538">
            <v>73656</v>
          </cell>
          <cell r="H2538">
            <v>54648</v>
          </cell>
        </row>
        <row r="2539">
          <cell r="A2539">
            <v>350660</v>
          </cell>
          <cell r="B2539" t="str">
            <v>SP</v>
          </cell>
          <cell r="C2539" t="str">
            <v>BIRITIBA-MIRIM</v>
          </cell>
          <cell r="D2539" t="str">
            <v>350660</v>
          </cell>
          <cell r="E2539">
            <v>80232</v>
          </cell>
          <cell r="F2539">
            <v>63136652</v>
          </cell>
          <cell r="G2539">
            <v>58986</v>
          </cell>
          <cell r="H2539">
            <v>47807568</v>
          </cell>
        </row>
        <row r="2540">
          <cell r="A2540">
            <v>350670</v>
          </cell>
          <cell r="B2540" t="str">
            <v>SP</v>
          </cell>
          <cell r="C2540" t="str">
            <v>BOA ESPERANÇA DO SUL</v>
          </cell>
          <cell r="D2540" t="str">
            <v>350670</v>
          </cell>
          <cell r="E2540">
            <v>21</v>
          </cell>
          <cell r="F2540">
            <v>21186449</v>
          </cell>
          <cell r="H2540">
            <v>15718729</v>
          </cell>
        </row>
        <row r="2541">
          <cell r="A2541">
            <v>350690</v>
          </cell>
          <cell r="B2541" t="str">
            <v>SP</v>
          </cell>
          <cell r="C2541" t="str">
            <v>BOFETE</v>
          </cell>
          <cell r="D2541" t="str">
            <v>350690</v>
          </cell>
          <cell r="F2541">
            <v>5269411</v>
          </cell>
          <cell r="H2541">
            <v>3909563</v>
          </cell>
        </row>
        <row r="2542">
          <cell r="A2542">
            <v>350715</v>
          </cell>
          <cell r="B2542" t="str">
            <v>SP</v>
          </cell>
          <cell r="C2542" t="str">
            <v>BOM SUCESSO DE ITARARÉ</v>
          </cell>
          <cell r="D2542" t="str">
            <v>350715</v>
          </cell>
          <cell r="E2542">
            <v>61706</v>
          </cell>
          <cell r="F2542">
            <v>4950497</v>
          </cell>
          <cell r="G2542">
            <v>41684</v>
          </cell>
          <cell r="H2542">
            <v>3110715</v>
          </cell>
        </row>
        <row r="2543">
          <cell r="A2543">
            <v>350800</v>
          </cell>
          <cell r="B2543" t="str">
            <v>SP</v>
          </cell>
          <cell r="C2543" t="str">
            <v>BURI</v>
          </cell>
          <cell r="D2543" t="str">
            <v>350800</v>
          </cell>
          <cell r="F2543">
            <v>905200</v>
          </cell>
          <cell r="H2543">
            <v>671600</v>
          </cell>
        </row>
        <row r="2544">
          <cell r="A2544">
            <v>350860</v>
          </cell>
          <cell r="B2544" t="str">
            <v>SP</v>
          </cell>
          <cell r="C2544" t="str">
            <v>CACHOEIRA PAULISTA</v>
          </cell>
          <cell r="D2544" t="str">
            <v>350860</v>
          </cell>
          <cell r="F2544">
            <v>118300433</v>
          </cell>
          <cell r="H2544">
            <v>87771289</v>
          </cell>
        </row>
        <row r="2545">
          <cell r="A2545">
            <v>350890</v>
          </cell>
          <cell r="B2545" t="str">
            <v>SP</v>
          </cell>
          <cell r="C2545" t="str">
            <v>CAIABU</v>
          </cell>
          <cell r="D2545" t="str">
            <v>350890</v>
          </cell>
          <cell r="E2545">
            <v>52827</v>
          </cell>
          <cell r="F2545">
            <v>9498504</v>
          </cell>
          <cell r="G2545">
            <v>72012</v>
          </cell>
          <cell r="H2545">
            <v>8638103</v>
          </cell>
        </row>
        <row r="2546">
          <cell r="A2546">
            <v>350920</v>
          </cell>
          <cell r="B2546" t="str">
            <v>SP</v>
          </cell>
          <cell r="C2546" t="str">
            <v>CAJAMAR</v>
          </cell>
          <cell r="D2546" t="str">
            <v>350920</v>
          </cell>
          <cell r="E2546">
            <v>1245955</v>
          </cell>
          <cell r="F2546">
            <v>152467124</v>
          </cell>
          <cell r="G2546">
            <v>861545</v>
          </cell>
          <cell r="H2546">
            <v>103736211</v>
          </cell>
        </row>
        <row r="2547">
          <cell r="A2547">
            <v>350925</v>
          </cell>
          <cell r="B2547" t="str">
            <v>SP</v>
          </cell>
          <cell r="C2547" t="str">
            <v>CAJATI</v>
          </cell>
          <cell r="D2547" t="str">
            <v>350925</v>
          </cell>
          <cell r="F2547">
            <v>94185285</v>
          </cell>
          <cell r="H2547">
            <v>69879405</v>
          </cell>
        </row>
        <row r="2548">
          <cell r="A2548">
            <v>350940</v>
          </cell>
          <cell r="B2548" t="str">
            <v>SP</v>
          </cell>
          <cell r="C2548" t="str">
            <v>CAJURU</v>
          </cell>
          <cell r="D2548" t="str">
            <v>350940</v>
          </cell>
          <cell r="F2548">
            <v>76081347</v>
          </cell>
          <cell r="H2548">
            <v>56447451</v>
          </cell>
        </row>
        <row r="2549">
          <cell r="A2549">
            <v>350945</v>
          </cell>
          <cell r="B2549" t="str">
            <v>SP</v>
          </cell>
          <cell r="C2549" t="str">
            <v>CAMPINA DO MONTE ALEGRE</v>
          </cell>
          <cell r="D2549" t="str">
            <v>350945</v>
          </cell>
          <cell r="F2549">
            <v>0</v>
          </cell>
          <cell r="H2549">
            <v>0</v>
          </cell>
        </row>
        <row r="2550">
          <cell r="A2550">
            <v>350960</v>
          </cell>
          <cell r="B2550" t="str">
            <v>SP</v>
          </cell>
          <cell r="C2550" t="str">
            <v>CAMPO LIMPO PAULISTA</v>
          </cell>
          <cell r="D2550" t="str">
            <v>350960</v>
          </cell>
          <cell r="E2550">
            <v>757465</v>
          </cell>
          <cell r="F2550">
            <v>66625911</v>
          </cell>
          <cell r="G2550">
            <v>634983</v>
          </cell>
          <cell r="H2550">
            <v>58376905</v>
          </cell>
        </row>
        <row r="2551">
          <cell r="A2551">
            <v>350990</v>
          </cell>
          <cell r="B2551" t="str">
            <v>SP</v>
          </cell>
          <cell r="C2551" t="str">
            <v>CANANÉIA</v>
          </cell>
          <cell r="D2551" t="str">
            <v>350990</v>
          </cell>
          <cell r="F2551">
            <v>4330390</v>
          </cell>
          <cell r="H2551">
            <v>3212870</v>
          </cell>
        </row>
        <row r="2552">
          <cell r="A2552">
            <v>350995</v>
          </cell>
          <cell r="B2552" t="str">
            <v>SP</v>
          </cell>
          <cell r="C2552" t="str">
            <v>CANAS</v>
          </cell>
          <cell r="D2552" t="str">
            <v>350995</v>
          </cell>
          <cell r="F2552">
            <v>2452813</v>
          </cell>
          <cell r="H2552">
            <v>1819829</v>
          </cell>
        </row>
        <row r="2553">
          <cell r="A2553">
            <v>351000</v>
          </cell>
          <cell r="B2553" t="str">
            <v>SP</v>
          </cell>
          <cell r="C2553" t="str">
            <v>CÂNDIDO MOTA</v>
          </cell>
          <cell r="D2553" t="str">
            <v>351000</v>
          </cell>
          <cell r="E2553">
            <v>420592</v>
          </cell>
          <cell r="F2553">
            <v>71446347</v>
          </cell>
          <cell r="G2553">
            <v>315263</v>
          </cell>
          <cell r="H2553">
            <v>48746118</v>
          </cell>
        </row>
        <row r="2554">
          <cell r="A2554">
            <v>351010</v>
          </cell>
          <cell r="B2554" t="str">
            <v>SP</v>
          </cell>
          <cell r="C2554" t="str">
            <v>CÂNDIDO RODRIGUES</v>
          </cell>
          <cell r="D2554" t="str">
            <v>351010</v>
          </cell>
          <cell r="E2554">
            <v>52072</v>
          </cell>
          <cell r="F2554">
            <v>85855124</v>
          </cell>
          <cell r="G2554">
            <v>35085</v>
          </cell>
          <cell r="H2554">
            <v>63002697</v>
          </cell>
        </row>
        <row r="2555">
          <cell r="A2555">
            <v>351020</v>
          </cell>
          <cell r="B2555" t="str">
            <v>SP</v>
          </cell>
          <cell r="C2555" t="str">
            <v>CAPÃO BONITO</v>
          </cell>
          <cell r="D2555" t="str">
            <v>351020</v>
          </cell>
          <cell r="F2555">
            <v>74816485</v>
          </cell>
          <cell r="H2555">
            <v>55509005</v>
          </cell>
        </row>
        <row r="2556">
          <cell r="A2556">
            <v>351050</v>
          </cell>
          <cell r="B2556" t="str">
            <v>SP</v>
          </cell>
          <cell r="C2556" t="str">
            <v>CARAGUATATUBA</v>
          </cell>
          <cell r="D2556" t="str">
            <v>351050</v>
          </cell>
          <cell r="E2556">
            <v>926802</v>
          </cell>
          <cell r="F2556">
            <v>274567508</v>
          </cell>
          <cell r="G2556">
            <v>699001</v>
          </cell>
          <cell r="H2556">
            <v>194287818</v>
          </cell>
        </row>
        <row r="2557">
          <cell r="A2557">
            <v>351060</v>
          </cell>
          <cell r="B2557" t="str">
            <v>SP</v>
          </cell>
          <cell r="C2557" t="str">
            <v>CARAPICUÍBA</v>
          </cell>
          <cell r="D2557" t="str">
            <v>351060</v>
          </cell>
          <cell r="E2557">
            <v>2702473</v>
          </cell>
          <cell r="F2557">
            <v>964852557</v>
          </cell>
          <cell r="G2557">
            <v>2144617</v>
          </cell>
          <cell r="H2557">
            <v>628200651</v>
          </cell>
        </row>
        <row r="2558">
          <cell r="A2558">
            <v>351090</v>
          </cell>
          <cell r="B2558" t="str">
            <v>SP</v>
          </cell>
          <cell r="C2558" t="str">
            <v>CÁSSIA DOS COQUEIROS</v>
          </cell>
          <cell r="D2558" t="str">
            <v>351090</v>
          </cell>
          <cell r="F2558">
            <v>6265131</v>
          </cell>
          <cell r="H2558">
            <v>4648323</v>
          </cell>
        </row>
        <row r="2559">
          <cell r="A2559">
            <v>351110</v>
          </cell>
          <cell r="B2559" t="str">
            <v>SP</v>
          </cell>
          <cell r="C2559" t="str">
            <v>CATANDUVA</v>
          </cell>
          <cell r="D2559" t="str">
            <v>351110</v>
          </cell>
          <cell r="F2559">
            <v>2968715</v>
          </cell>
          <cell r="H2559">
            <v>2202595</v>
          </cell>
        </row>
        <row r="2560">
          <cell r="A2560">
            <v>351140</v>
          </cell>
          <cell r="B2560" t="str">
            <v>SP</v>
          </cell>
          <cell r="C2560" t="str">
            <v>CERQUEIRA CÉSAR</v>
          </cell>
          <cell r="D2560" t="str">
            <v>351140</v>
          </cell>
          <cell r="F2560">
            <v>82298614</v>
          </cell>
          <cell r="H2560">
            <v>61060262</v>
          </cell>
        </row>
        <row r="2561">
          <cell r="A2561">
            <v>351160</v>
          </cell>
          <cell r="B2561" t="str">
            <v>SP</v>
          </cell>
          <cell r="C2561" t="str">
            <v>CESÁRIO LANGE</v>
          </cell>
          <cell r="D2561" t="str">
            <v>351160</v>
          </cell>
          <cell r="F2561">
            <v>13096322</v>
          </cell>
          <cell r="H2561">
            <v>9716626</v>
          </cell>
        </row>
        <row r="2562">
          <cell r="A2562">
            <v>351240</v>
          </cell>
          <cell r="B2562" t="str">
            <v>SP</v>
          </cell>
          <cell r="C2562" t="str">
            <v>CORDEIRÓPOLIS</v>
          </cell>
          <cell r="D2562" t="str">
            <v>351240</v>
          </cell>
          <cell r="E2562">
            <v>16907</v>
          </cell>
          <cell r="F2562">
            <v>279479751</v>
          </cell>
          <cell r="G2562">
            <v>4994</v>
          </cell>
          <cell r="H2562">
            <v>224368775</v>
          </cell>
        </row>
        <row r="2563">
          <cell r="A2563">
            <v>351260</v>
          </cell>
          <cell r="B2563" t="str">
            <v>SP</v>
          </cell>
          <cell r="C2563" t="str">
            <v>CORONEL MACEDO</v>
          </cell>
          <cell r="D2563" t="str">
            <v>351260</v>
          </cell>
          <cell r="F2563">
            <v>13954650</v>
          </cell>
          <cell r="H2563">
            <v>10353450</v>
          </cell>
        </row>
        <row r="2564">
          <cell r="A2564">
            <v>351280</v>
          </cell>
          <cell r="B2564" t="str">
            <v>SP</v>
          </cell>
          <cell r="C2564" t="str">
            <v>COSMÓPOLIS</v>
          </cell>
          <cell r="D2564" t="str">
            <v>351280</v>
          </cell>
          <cell r="F2564">
            <v>112547887</v>
          </cell>
          <cell r="H2564">
            <v>83503271</v>
          </cell>
        </row>
        <row r="2565">
          <cell r="A2565">
            <v>351340</v>
          </cell>
          <cell r="B2565" t="str">
            <v>SP</v>
          </cell>
          <cell r="C2565" t="str">
            <v>CRUZEIRO</v>
          </cell>
          <cell r="D2565" t="str">
            <v>351340</v>
          </cell>
          <cell r="E2565">
            <v>401383</v>
          </cell>
          <cell r="F2565">
            <v>49252980</v>
          </cell>
          <cell r="G2565">
            <v>264924</v>
          </cell>
          <cell r="H2565">
            <v>35532428</v>
          </cell>
        </row>
        <row r="2566">
          <cell r="A2566">
            <v>351360</v>
          </cell>
          <cell r="B2566" t="str">
            <v>SP</v>
          </cell>
          <cell r="C2566" t="str">
            <v>CUNHA</v>
          </cell>
          <cell r="D2566" t="str">
            <v>351360</v>
          </cell>
          <cell r="F2566">
            <v>23982809</v>
          </cell>
          <cell r="H2566">
            <v>17793697</v>
          </cell>
        </row>
        <row r="2567">
          <cell r="A2567">
            <v>351380</v>
          </cell>
          <cell r="B2567" t="str">
            <v>SP</v>
          </cell>
          <cell r="C2567" t="str">
            <v>DIADEMA</v>
          </cell>
          <cell r="D2567" t="str">
            <v>351380</v>
          </cell>
          <cell r="E2567">
            <v>5352</v>
          </cell>
          <cell r="F2567">
            <v>611326097</v>
          </cell>
          <cell r="G2567">
            <v>3473</v>
          </cell>
          <cell r="H2567">
            <v>452016739</v>
          </cell>
        </row>
        <row r="2568">
          <cell r="A2568">
            <v>351460</v>
          </cell>
          <cell r="B2568" t="str">
            <v>SP</v>
          </cell>
          <cell r="C2568" t="str">
            <v>DUMONT</v>
          </cell>
          <cell r="D2568" t="str">
            <v>351460</v>
          </cell>
          <cell r="E2568">
            <v>90485</v>
          </cell>
          <cell r="F2568">
            <v>31562714</v>
          </cell>
          <cell r="G2568">
            <v>75921</v>
          </cell>
          <cell r="H2568">
            <v>22327635</v>
          </cell>
        </row>
        <row r="2569">
          <cell r="A2569">
            <v>351470</v>
          </cell>
          <cell r="B2569" t="str">
            <v>SP</v>
          </cell>
          <cell r="C2569" t="str">
            <v>ECHAPORÃ</v>
          </cell>
          <cell r="D2569" t="str">
            <v>351470</v>
          </cell>
          <cell r="F2569">
            <v>165261</v>
          </cell>
          <cell r="H2569">
            <v>122613</v>
          </cell>
        </row>
        <row r="2570">
          <cell r="A2570">
            <v>351480</v>
          </cell>
          <cell r="B2570" t="str">
            <v>SP</v>
          </cell>
          <cell r="C2570" t="str">
            <v>ELDORADO</v>
          </cell>
          <cell r="D2570" t="str">
            <v>351480</v>
          </cell>
          <cell r="F2570">
            <v>53736485</v>
          </cell>
          <cell r="H2570">
            <v>39869005</v>
          </cell>
        </row>
        <row r="2571">
          <cell r="A2571">
            <v>351510</v>
          </cell>
          <cell r="B2571" t="str">
            <v>SP</v>
          </cell>
          <cell r="C2571" t="str">
            <v>EMBU-GUAÇU</v>
          </cell>
          <cell r="D2571" t="str">
            <v>351510</v>
          </cell>
          <cell r="F2571">
            <v>72915689</v>
          </cell>
          <cell r="H2571">
            <v>54098737</v>
          </cell>
        </row>
        <row r="2572">
          <cell r="A2572">
            <v>351512</v>
          </cell>
          <cell r="B2572" t="str">
            <v>SP</v>
          </cell>
          <cell r="C2572" t="str">
            <v>EMILIANÓPOLIS</v>
          </cell>
          <cell r="D2572" t="str">
            <v>351512</v>
          </cell>
          <cell r="F2572">
            <v>205090916</v>
          </cell>
          <cell r="H2572">
            <v>152164228</v>
          </cell>
        </row>
        <row r="2573">
          <cell r="A2573">
            <v>351530</v>
          </cell>
          <cell r="B2573" t="str">
            <v>SP</v>
          </cell>
          <cell r="C2573" t="str">
            <v>ESTRELA DO NORTE</v>
          </cell>
          <cell r="D2573" t="str">
            <v>351530</v>
          </cell>
          <cell r="E2573">
            <v>50145</v>
          </cell>
          <cell r="F2573">
            <v>6158438</v>
          </cell>
          <cell r="G2573">
            <v>39190</v>
          </cell>
          <cell r="H2573">
            <v>3863353</v>
          </cell>
        </row>
        <row r="2574">
          <cell r="A2574">
            <v>351535</v>
          </cell>
          <cell r="B2574" t="str">
            <v>SP</v>
          </cell>
          <cell r="C2574" t="str">
            <v>EUCLIDES DA CUNHA PAULISTA</v>
          </cell>
          <cell r="D2574" t="str">
            <v>351535</v>
          </cell>
          <cell r="F2574">
            <v>12759073</v>
          </cell>
          <cell r="H2574">
            <v>9466409</v>
          </cell>
        </row>
        <row r="2575">
          <cell r="A2575">
            <v>351560</v>
          </cell>
          <cell r="B2575" t="str">
            <v>SP</v>
          </cell>
          <cell r="C2575" t="str">
            <v>FERNANDO PRESTES</v>
          </cell>
          <cell r="D2575" t="str">
            <v>351560</v>
          </cell>
          <cell r="F2575">
            <v>10223738</v>
          </cell>
          <cell r="H2575">
            <v>7585354</v>
          </cell>
        </row>
        <row r="2576">
          <cell r="A2576">
            <v>351565</v>
          </cell>
          <cell r="B2576" t="str">
            <v>SP</v>
          </cell>
          <cell r="C2576" t="str">
            <v>FERNÃO</v>
          </cell>
          <cell r="D2576" t="str">
            <v>351565</v>
          </cell>
          <cell r="F2576">
            <v>8139546</v>
          </cell>
          <cell r="H2576">
            <v>6039018</v>
          </cell>
        </row>
        <row r="2577">
          <cell r="A2577">
            <v>351570</v>
          </cell>
          <cell r="B2577" t="str">
            <v>SP</v>
          </cell>
          <cell r="C2577" t="str">
            <v>FERRAZ DE VASCONCELOS</v>
          </cell>
          <cell r="D2577" t="str">
            <v>351570</v>
          </cell>
          <cell r="F2577">
            <v>825817091</v>
          </cell>
          <cell r="H2577">
            <v>612703003</v>
          </cell>
        </row>
        <row r="2578">
          <cell r="A2578">
            <v>351610</v>
          </cell>
          <cell r="B2578" t="str">
            <v>SP</v>
          </cell>
          <cell r="C2578" t="str">
            <v>FLORÍNIA</v>
          </cell>
          <cell r="D2578" t="str">
            <v>351610</v>
          </cell>
          <cell r="F2578">
            <v>7669834</v>
          </cell>
          <cell r="H2578">
            <v>5690522</v>
          </cell>
        </row>
        <row r="2579">
          <cell r="A2579">
            <v>351640</v>
          </cell>
          <cell r="B2579" t="str">
            <v>SP</v>
          </cell>
          <cell r="C2579" t="str">
            <v>FRANCO DA ROCHA</v>
          </cell>
          <cell r="D2579" t="str">
            <v>351640</v>
          </cell>
          <cell r="E2579">
            <v>455361</v>
          </cell>
          <cell r="F2579">
            <v>1027954349</v>
          </cell>
          <cell r="G2579">
            <v>404376</v>
          </cell>
          <cell r="H2579">
            <v>1013743861</v>
          </cell>
        </row>
        <row r="2580">
          <cell r="A2580">
            <v>351760</v>
          </cell>
          <cell r="B2580" t="str">
            <v>SP</v>
          </cell>
          <cell r="C2580" t="str">
            <v>GUAPIARA</v>
          </cell>
          <cell r="D2580" t="str">
            <v>351760</v>
          </cell>
          <cell r="F2580">
            <v>52955626</v>
          </cell>
          <cell r="H2580">
            <v>39289658</v>
          </cell>
        </row>
        <row r="2581">
          <cell r="A2581">
            <v>351770</v>
          </cell>
          <cell r="B2581" t="str">
            <v>SP</v>
          </cell>
          <cell r="C2581" t="str">
            <v>GUARÁ</v>
          </cell>
          <cell r="D2581" t="str">
            <v>351770</v>
          </cell>
          <cell r="E2581">
            <v>171727</v>
          </cell>
          <cell r="F2581">
            <v>26090325</v>
          </cell>
          <cell r="G2581">
            <v>148744</v>
          </cell>
          <cell r="H2581">
            <v>19705363</v>
          </cell>
        </row>
        <row r="2582">
          <cell r="A2582">
            <v>351840</v>
          </cell>
          <cell r="B2582" t="str">
            <v>SP</v>
          </cell>
          <cell r="C2582" t="str">
            <v>GUARATINGUETÁ</v>
          </cell>
          <cell r="D2582" t="str">
            <v>351840</v>
          </cell>
          <cell r="F2582">
            <v>48167645</v>
          </cell>
          <cell r="H2582">
            <v>35737285</v>
          </cell>
        </row>
        <row r="2583">
          <cell r="A2583">
            <v>351870</v>
          </cell>
          <cell r="B2583" t="str">
            <v>SP</v>
          </cell>
          <cell r="C2583" t="str">
            <v>GUARUJÁ</v>
          </cell>
          <cell r="D2583" t="str">
            <v>351870</v>
          </cell>
          <cell r="E2583">
            <v>2930</v>
          </cell>
          <cell r="F2583">
            <v>303692458</v>
          </cell>
          <cell r="G2583">
            <v>2159</v>
          </cell>
          <cell r="H2583">
            <v>225320930</v>
          </cell>
        </row>
        <row r="2584">
          <cell r="A2584">
            <v>351880</v>
          </cell>
          <cell r="B2584" t="str">
            <v>SP</v>
          </cell>
          <cell r="C2584" t="str">
            <v>GUARULHOS</v>
          </cell>
          <cell r="D2584" t="str">
            <v>351880</v>
          </cell>
          <cell r="F2584">
            <v>47143250</v>
          </cell>
          <cell r="H2584">
            <v>34977250</v>
          </cell>
        </row>
        <row r="2585">
          <cell r="A2585">
            <v>351885</v>
          </cell>
          <cell r="B2585" t="str">
            <v>SP</v>
          </cell>
          <cell r="C2585" t="str">
            <v>GUATAPARÁ</v>
          </cell>
          <cell r="D2585" t="str">
            <v>351885</v>
          </cell>
          <cell r="E2585">
            <v>113897</v>
          </cell>
          <cell r="F2585">
            <v>15482922</v>
          </cell>
          <cell r="G2585">
            <v>82741</v>
          </cell>
          <cell r="H2585">
            <v>10597399</v>
          </cell>
        </row>
        <row r="2586">
          <cell r="A2586">
            <v>351907</v>
          </cell>
          <cell r="B2586" t="str">
            <v>SP</v>
          </cell>
          <cell r="C2586" t="str">
            <v>HORTOLÂNDIA</v>
          </cell>
          <cell r="D2586" t="str">
            <v>351907</v>
          </cell>
          <cell r="F2586">
            <v>1238797479</v>
          </cell>
          <cell r="H2586">
            <v>919107807</v>
          </cell>
        </row>
        <row r="2587">
          <cell r="A2587">
            <v>351950</v>
          </cell>
          <cell r="B2587" t="str">
            <v>SP</v>
          </cell>
          <cell r="C2587" t="str">
            <v>IBIRAREMA</v>
          </cell>
          <cell r="D2587" t="str">
            <v>351950</v>
          </cell>
          <cell r="F2587">
            <v>14589065</v>
          </cell>
          <cell r="H2587">
            <v>10824145</v>
          </cell>
        </row>
        <row r="2588">
          <cell r="A2588">
            <v>351960</v>
          </cell>
          <cell r="B2588" t="str">
            <v>SP</v>
          </cell>
          <cell r="C2588" t="str">
            <v>IBITINGA</v>
          </cell>
          <cell r="D2588" t="str">
            <v>351960</v>
          </cell>
          <cell r="E2588">
            <v>131832</v>
          </cell>
          <cell r="F2588">
            <v>10360105</v>
          </cell>
          <cell r="G2588">
            <v>110130</v>
          </cell>
          <cell r="H2588">
            <v>8463499</v>
          </cell>
        </row>
        <row r="2589">
          <cell r="A2589">
            <v>352000</v>
          </cell>
          <cell r="B2589" t="str">
            <v>SP</v>
          </cell>
          <cell r="C2589" t="str">
            <v>IGARAÇU DO TIETÊ</v>
          </cell>
          <cell r="D2589" t="str">
            <v>352000</v>
          </cell>
          <cell r="F2589">
            <v>25673425</v>
          </cell>
          <cell r="H2589">
            <v>19048025</v>
          </cell>
        </row>
        <row r="2590">
          <cell r="A2590">
            <v>352030</v>
          </cell>
          <cell r="B2590" t="str">
            <v>SP</v>
          </cell>
          <cell r="C2590" t="str">
            <v>IGUAPE</v>
          </cell>
          <cell r="D2590" t="str">
            <v>352030</v>
          </cell>
          <cell r="E2590">
            <v>133384</v>
          </cell>
          <cell r="F2590">
            <v>63146667</v>
          </cell>
          <cell r="G2590">
            <v>67431</v>
          </cell>
          <cell r="H2590">
            <v>44807418</v>
          </cell>
        </row>
        <row r="2591">
          <cell r="A2591">
            <v>352042</v>
          </cell>
          <cell r="B2591" t="str">
            <v>SP</v>
          </cell>
          <cell r="C2591" t="str">
            <v>ILHA COMPRIDA</v>
          </cell>
          <cell r="D2591" t="str">
            <v>352042</v>
          </cell>
          <cell r="F2591">
            <v>24196523</v>
          </cell>
          <cell r="H2591">
            <v>17952259</v>
          </cell>
        </row>
        <row r="2592">
          <cell r="A2592">
            <v>352080</v>
          </cell>
          <cell r="B2592" t="str">
            <v>SP</v>
          </cell>
          <cell r="C2592" t="str">
            <v>INÚBIA PAULISTA</v>
          </cell>
          <cell r="D2592" t="str">
            <v>352080</v>
          </cell>
          <cell r="E2592">
            <v>63162</v>
          </cell>
          <cell r="F2592">
            <v>10823567</v>
          </cell>
          <cell r="G2592">
            <v>44533</v>
          </cell>
          <cell r="H2592">
            <v>8049358</v>
          </cell>
        </row>
        <row r="2593">
          <cell r="A2593">
            <v>352100</v>
          </cell>
          <cell r="B2593" t="str">
            <v>SP</v>
          </cell>
          <cell r="C2593" t="str">
            <v>IPERÓ</v>
          </cell>
          <cell r="D2593" t="str">
            <v>352100</v>
          </cell>
          <cell r="F2593">
            <v>49380582</v>
          </cell>
          <cell r="H2593">
            <v>36637206</v>
          </cell>
        </row>
        <row r="2594">
          <cell r="A2594">
            <v>352120</v>
          </cell>
          <cell r="B2594" t="str">
            <v>SP</v>
          </cell>
          <cell r="C2594" t="str">
            <v>IPORANGA</v>
          </cell>
          <cell r="D2594" t="str">
            <v>352120</v>
          </cell>
          <cell r="E2594">
            <v>53430</v>
          </cell>
          <cell r="F2594">
            <v>9434404</v>
          </cell>
          <cell r="G2594">
            <v>30977</v>
          </cell>
          <cell r="H2594">
            <v>7292979</v>
          </cell>
        </row>
        <row r="2595">
          <cell r="A2595">
            <v>352215</v>
          </cell>
          <cell r="B2595" t="str">
            <v>SP</v>
          </cell>
          <cell r="C2595" t="str">
            <v>ITAÓCA</v>
          </cell>
          <cell r="D2595" t="str">
            <v>352215</v>
          </cell>
          <cell r="E2595">
            <v>46605</v>
          </cell>
          <cell r="F2595">
            <v>5650064</v>
          </cell>
          <cell r="G2595">
            <v>38148</v>
          </cell>
          <cell r="H2595">
            <v>3838233</v>
          </cell>
        </row>
        <row r="2596">
          <cell r="A2596">
            <v>352230</v>
          </cell>
          <cell r="B2596" t="str">
            <v>SP</v>
          </cell>
          <cell r="C2596" t="str">
            <v>ITAPETININGA</v>
          </cell>
          <cell r="D2596" t="str">
            <v>352230</v>
          </cell>
          <cell r="F2596">
            <v>723148811</v>
          </cell>
          <cell r="H2596">
            <v>536529763</v>
          </cell>
        </row>
        <row r="2597">
          <cell r="A2597">
            <v>352240</v>
          </cell>
          <cell r="B2597" t="str">
            <v>SP</v>
          </cell>
          <cell r="C2597" t="str">
            <v>ITAPEVA</v>
          </cell>
          <cell r="D2597" t="str">
            <v>352240</v>
          </cell>
          <cell r="E2597">
            <v>65997</v>
          </cell>
          <cell r="F2597">
            <v>185419410</v>
          </cell>
          <cell r="G2597">
            <v>41530</v>
          </cell>
          <cell r="H2597">
            <v>136986236</v>
          </cell>
        </row>
        <row r="2598">
          <cell r="A2598">
            <v>352265</v>
          </cell>
          <cell r="B2598" t="str">
            <v>SP</v>
          </cell>
          <cell r="C2598" t="str">
            <v>ITAPIRAPUÃ PAULISTA</v>
          </cell>
          <cell r="D2598" t="str">
            <v>352265</v>
          </cell>
          <cell r="E2598">
            <v>49782</v>
          </cell>
          <cell r="F2598">
            <v>8859074</v>
          </cell>
          <cell r="G2598">
            <v>42441</v>
          </cell>
          <cell r="H2598">
            <v>7961484</v>
          </cell>
        </row>
        <row r="2599">
          <cell r="A2599">
            <v>352280</v>
          </cell>
          <cell r="B2599" t="str">
            <v>SP</v>
          </cell>
          <cell r="C2599" t="str">
            <v>ITAPORANGA</v>
          </cell>
          <cell r="D2599" t="str">
            <v>352280</v>
          </cell>
          <cell r="F2599">
            <v>4528449</v>
          </cell>
          <cell r="H2599">
            <v>3359817</v>
          </cell>
        </row>
        <row r="2600">
          <cell r="A2600">
            <v>352290</v>
          </cell>
          <cell r="B2600" t="str">
            <v>SP</v>
          </cell>
          <cell r="C2600" t="str">
            <v>ITAPUÍ</v>
          </cell>
          <cell r="D2600" t="str">
            <v>352290</v>
          </cell>
          <cell r="F2600">
            <v>206646</v>
          </cell>
          <cell r="H2600">
            <v>153318</v>
          </cell>
        </row>
        <row r="2601">
          <cell r="A2601">
            <v>352320</v>
          </cell>
          <cell r="B2601" t="str">
            <v>SP</v>
          </cell>
          <cell r="C2601" t="str">
            <v>ITARARÉ</v>
          </cell>
          <cell r="D2601" t="str">
            <v>352320</v>
          </cell>
          <cell r="E2601">
            <v>514084</v>
          </cell>
          <cell r="F2601">
            <v>110526312</v>
          </cell>
          <cell r="G2601">
            <v>409622</v>
          </cell>
          <cell r="H2601">
            <v>85961276</v>
          </cell>
        </row>
        <row r="2602">
          <cell r="A2602">
            <v>352330</v>
          </cell>
          <cell r="B2602" t="str">
            <v>SP</v>
          </cell>
          <cell r="C2602" t="str">
            <v>ITARIRI</v>
          </cell>
          <cell r="D2602" t="str">
            <v>352330</v>
          </cell>
          <cell r="F2602">
            <v>5888264</v>
          </cell>
          <cell r="H2602">
            <v>4368712</v>
          </cell>
        </row>
        <row r="2603">
          <cell r="A2603">
            <v>352370</v>
          </cell>
          <cell r="B2603" t="str">
            <v>SP</v>
          </cell>
          <cell r="C2603" t="str">
            <v>ITIRAPUÃ</v>
          </cell>
          <cell r="D2603" t="str">
            <v>352370</v>
          </cell>
          <cell r="E2603">
            <v>115664</v>
          </cell>
          <cell r="F2603">
            <v>14973882</v>
          </cell>
          <cell r="G2603">
            <v>66589</v>
          </cell>
          <cell r="H2603">
            <v>11181126</v>
          </cell>
        </row>
        <row r="2604">
          <cell r="A2604">
            <v>352400</v>
          </cell>
          <cell r="B2604" t="str">
            <v>SP</v>
          </cell>
          <cell r="C2604" t="str">
            <v>ITUPEVA</v>
          </cell>
          <cell r="D2604" t="str">
            <v>352400</v>
          </cell>
          <cell r="F2604">
            <v>188144456</v>
          </cell>
          <cell r="H2604">
            <v>139591048</v>
          </cell>
        </row>
        <row r="2605">
          <cell r="A2605">
            <v>352460</v>
          </cell>
          <cell r="B2605" t="str">
            <v>SP</v>
          </cell>
          <cell r="C2605" t="str">
            <v>JACUPIRANGA</v>
          </cell>
          <cell r="D2605" t="str">
            <v>352460</v>
          </cell>
          <cell r="E2605">
            <v>328948</v>
          </cell>
          <cell r="F2605">
            <v>31682224</v>
          </cell>
          <cell r="G2605">
            <v>237983</v>
          </cell>
          <cell r="H2605">
            <v>21199566</v>
          </cell>
        </row>
        <row r="2606">
          <cell r="A2606">
            <v>352480</v>
          </cell>
          <cell r="B2606" t="str">
            <v>SP</v>
          </cell>
          <cell r="C2606" t="str">
            <v>JALES</v>
          </cell>
          <cell r="D2606" t="str">
            <v>352480</v>
          </cell>
          <cell r="E2606">
            <v>492361</v>
          </cell>
          <cell r="F2606">
            <v>103521477</v>
          </cell>
          <cell r="G2606">
            <v>336516</v>
          </cell>
          <cell r="H2606">
            <v>69802689</v>
          </cell>
        </row>
        <row r="2607">
          <cell r="A2607">
            <v>352500</v>
          </cell>
          <cell r="B2607" t="str">
            <v>SP</v>
          </cell>
          <cell r="C2607" t="str">
            <v>JANDIRA</v>
          </cell>
          <cell r="D2607" t="str">
            <v>352500</v>
          </cell>
          <cell r="E2607">
            <v>1104151</v>
          </cell>
          <cell r="F2607">
            <v>284332531</v>
          </cell>
          <cell r="G2607">
            <v>863106</v>
          </cell>
          <cell r="H2607">
            <v>219927643</v>
          </cell>
        </row>
        <row r="2608">
          <cell r="A2608">
            <v>352530</v>
          </cell>
          <cell r="B2608" t="str">
            <v>SP</v>
          </cell>
          <cell r="C2608" t="str">
            <v>JAÚ</v>
          </cell>
          <cell r="D2608" t="str">
            <v>352530</v>
          </cell>
          <cell r="F2608">
            <v>112300879</v>
          </cell>
          <cell r="H2608">
            <v>83320007</v>
          </cell>
        </row>
        <row r="2609">
          <cell r="A2609">
            <v>352550</v>
          </cell>
          <cell r="B2609" t="str">
            <v>SP</v>
          </cell>
          <cell r="C2609" t="str">
            <v>JOANÓPOLIS</v>
          </cell>
          <cell r="D2609" t="str">
            <v>352550</v>
          </cell>
          <cell r="F2609">
            <v>107850829</v>
          </cell>
          <cell r="H2609">
            <v>80018357</v>
          </cell>
        </row>
        <row r="2610">
          <cell r="A2610">
            <v>352560</v>
          </cell>
          <cell r="B2610" t="str">
            <v>SP</v>
          </cell>
          <cell r="C2610" t="str">
            <v>JOÃO RAMALHO</v>
          </cell>
          <cell r="D2610" t="str">
            <v>352560</v>
          </cell>
          <cell r="F2610">
            <v>15969123</v>
          </cell>
          <cell r="H2610">
            <v>11848059</v>
          </cell>
        </row>
        <row r="2611">
          <cell r="A2611">
            <v>352590</v>
          </cell>
          <cell r="B2611" t="str">
            <v>SP</v>
          </cell>
          <cell r="C2611" t="str">
            <v>JUNDIAÍ</v>
          </cell>
          <cell r="D2611" t="str">
            <v>352590</v>
          </cell>
          <cell r="F2611">
            <v>1280720360</v>
          </cell>
          <cell r="H2611">
            <v>950211880</v>
          </cell>
        </row>
        <row r="2612">
          <cell r="A2612">
            <v>352610</v>
          </cell>
          <cell r="B2612" t="str">
            <v>SP</v>
          </cell>
          <cell r="C2612" t="str">
            <v>JUQUIÁ</v>
          </cell>
          <cell r="D2612" t="str">
            <v>352610</v>
          </cell>
          <cell r="E2612">
            <v>321074</v>
          </cell>
          <cell r="F2612">
            <v>79029188</v>
          </cell>
          <cell r="G2612">
            <v>227860</v>
          </cell>
          <cell r="H2612">
            <v>57526838</v>
          </cell>
        </row>
        <row r="2613">
          <cell r="A2613">
            <v>352620</v>
          </cell>
          <cell r="B2613" t="str">
            <v>SP</v>
          </cell>
          <cell r="C2613" t="str">
            <v>JUQUITIBA</v>
          </cell>
          <cell r="D2613" t="str">
            <v>352620</v>
          </cell>
          <cell r="E2613">
            <v>170621</v>
          </cell>
          <cell r="F2613">
            <v>24236820</v>
          </cell>
          <cell r="G2613">
            <v>177699</v>
          </cell>
          <cell r="H2613">
            <v>18971452</v>
          </cell>
        </row>
        <row r="2614">
          <cell r="A2614">
            <v>352630</v>
          </cell>
          <cell r="B2614" t="str">
            <v>SP</v>
          </cell>
          <cell r="C2614" t="str">
            <v>LAGOINHA</v>
          </cell>
          <cell r="D2614" t="str">
            <v>352630</v>
          </cell>
          <cell r="E2614">
            <v>198138</v>
          </cell>
          <cell r="F2614">
            <v>40732794</v>
          </cell>
          <cell r="G2614">
            <v>130995</v>
          </cell>
          <cell r="H2614">
            <v>27809000</v>
          </cell>
        </row>
        <row r="2615">
          <cell r="A2615">
            <v>352650</v>
          </cell>
          <cell r="B2615" t="str">
            <v>SP</v>
          </cell>
          <cell r="C2615" t="str">
            <v>LAVÍNIA</v>
          </cell>
          <cell r="D2615" t="str">
            <v>352650</v>
          </cell>
          <cell r="F2615">
            <v>3379465</v>
          </cell>
          <cell r="H2615">
            <v>2507345</v>
          </cell>
        </row>
        <row r="2616">
          <cell r="A2616">
            <v>352690</v>
          </cell>
          <cell r="B2616" t="str">
            <v>SP</v>
          </cell>
          <cell r="C2616" t="str">
            <v>LIMEIRA</v>
          </cell>
          <cell r="D2616" t="str">
            <v>352690</v>
          </cell>
          <cell r="F2616">
            <v>624841208</v>
          </cell>
          <cell r="H2616">
            <v>463591864</v>
          </cell>
        </row>
        <row r="2617">
          <cell r="A2617">
            <v>352720</v>
          </cell>
          <cell r="B2617" t="str">
            <v>SP</v>
          </cell>
          <cell r="C2617" t="str">
            <v>LORENA</v>
          </cell>
          <cell r="D2617" t="str">
            <v>352720</v>
          </cell>
          <cell r="E2617">
            <v>661589</v>
          </cell>
          <cell r="F2617">
            <v>208423989</v>
          </cell>
          <cell r="G2617">
            <v>498001</v>
          </cell>
          <cell r="H2617">
            <v>138112259</v>
          </cell>
        </row>
        <row r="2618">
          <cell r="A2618">
            <v>352760</v>
          </cell>
          <cell r="B2618" t="str">
            <v>SP</v>
          </cell>
          <cell r="C2618" t="str">
            <v>LUÍS ANTÔNIO</v>
          </cell>
          <cell r="D2618" t="str">
            <v>352760</v>
          </cell>
          <cell r="E2618">
            <v>271063</v>
          </cell>
          <cell r="F2618">
            <v>46589308</v>
          </cell>
          <cell r="G2618">
            <v>183538</v>
          </cell>
          <cell r="H2618">
            <v>33996621</v>
          </cell>
        </row>
        <row r="2619">
          <cell r="A2619">
            <v>352770</v>
          </cell>
          <cell r="B2619" t="str">
            <v>SP</v>
          </cell>
          <cell r="C2619" t="str">
            <v>LUIZIÂNIA</v>
          </cell>
          <cell r="D2619" t="str">
            <v>352770</v>
          </cell>
          <cell r="F2619">
            <v>21793496</v>
          </cell>
          <cell r="H2619">
            <v>16169368</v>
          </cell>
        </row>
        <row r="2620">
          <cell r="A2620">
            <v>352780</v>
          </cell>
          <cell r="B2620" t="str">
            <v>SP</v>
          </cell>
          <cell r="C2620" t="str">
            <v>LUPÉRCIO</v>
          </cell>
          <cell r="D2620" t="str">
            <v>352780</v>
          </cell>
          <cell r="E2620">
            <v>48393</v>
          </cell>
          <cell r="F2620">
            <v>11580750</v>
          </cell>
          <cell r="G2620">
            <v>31969</v>
          </cell>
          <cell r="H2620">
            <v>8268621</v>
          </cell>
        </row>
        <row r="2621">
          <cell r="A2621">
            <v>352840</v>
          </cell>
          <cell r="B2621" t="str">
            <v>SP</v>
          </cell>
          <cell r="C2621" t="str">
            <v>MAIRINQUE</v>
          </cell>
          <cell r="D2621" t="str">
            <v>352840</v>
          </cell>
          <cell r="E2621">
            <v>69491</v>
          </cell>
          <cell r="F2621">
            <v>91935017</v>
          </cell>
          <cell r="G2621">
            <v>50719</v>
          </cell>
          <cell r="H2621">
            <v>57359993</v>
          </cell>
        </row>
        <row r="2622">
          <cell r="A2622">
            <v>352900</v>
          </cell>
          <cell r="B2622" t="str">
            <v>SP</v>
          </cell>
          <cell r="C2622" t="str">
            <v>MARÍLIA</v>
          </cell>
          <cell r="D2622" t="str">
            <v>352900</v>
          </cell>
          <cell r="E2622">
            <v>2236684</v>
          </cell>
          <cell r="F2622">
            <v>227730825</v>
          </cell>
          <cell r="G2622">
            <v>1682647</v>
          </cell>
          <cell r="H2622">
            <v>176165244</v>
          </cell>
        </row>
        <row r="2623">
          <cell r="A2623">
            <v>352930</v>
          </cell>
          <cell r="B2623" t="str">
            <v>SP</v>
          </cell>
          <cell r="C2623" t="str">
            <v>MATÃO</v>
          </cell>
          <cell r="D2623" t="str">
            <v>352930</v>
          </cell>
          <cell r="F2623">
            <v>24503299</v>
          </cell>
          <cell r="H2623">
            <v>18179867</v>
          </cell>
        </row>
        <row r="2624">
          <cell r="A2624">
            <v>352940</v>
          </cell>
          <cell r="B2624" t="str">
            <v>SP</v>
          </cell>
          <cell r="C2624" t="str">
            <v>MAUÁ</v>
          </cell>
          <cell r="D2624" t="str">
            <v>352940</v>
          </cell>
          <cell r="E2624">
            <v>294320</v>
          </cell>
          <cell r="F2624">
            <v>135461719</v>
          </cell>
          <cell r="G2624">
            <v>262640</v>
          </cell>
          <cell r="H2624">
            <v>63871864</v>
          </cell>
        </row>
        <row r="2625">
          <cell r="A2625">
            <v>352950</v>
          </cell>
          <cell r="B2625" t="str">
            <v>SP</v>
          </cell>
          <cell r="C2625" t="str">
            <v>MENDONÇA</v>
          </cell>
          <cell r="D2625" t="str">
            <v>352950</v>
          </cell>
          <cell r="E2625">
            <v>134556</v>
          </cell>
          <cell r="F2625">
            <v>6613452</v>
          </cell>
          <cell r="G2625">
            <v>94596</v>
          </cell>
          <cell r="H2625">
            <v>4709228</v>
          </cell>
        </row>
        <row r="2626">
          <cell r="A2626">
            <v>352970</v>
          </cell>
          <cell r="B2626" t="str">
            <v>SP</v>
          </cell>
          <cell r="C2626" t="str">
            <v>MIGUELÓPOLIS</v>
          </cell>
          <cell r="D2626" t="str">
            <v>352970</v>
          </cell>
          <cell r="E2626">
            <v>271185</v>
          </cell>
          <cell r="F2626">
            <v>50914270</v>
          </cell>
          <cell r="G2626">
            <v>198280</v>
          </cell>
          <cell r="H2626">
            <v>41321783</v>
          </cell>
        </row>
        <row r="2627">
          <cell r="A2627">
            <v>352990</v>
          </cell>
          <cell r="B2627" t="str">
            <v>SP</v>
          </cell>
          <cell r="C2627" t="str">
            <v>MIRACATU</v>
          </cell>
          <cell r="D2627" t="str">
            <v>352990</v>
          </cell>
          <cell r="E2627">
            <v>163715</v>
          </cell>
          <cell r="F2627">
            <v>23535545</v>
          </cell>
          <cell r="G2627">
            <v>135710</v>
          </cell>
          <cell r="H2627">
            <v>17945928</v>
          </cell>
        </row>
        <row r="2628">
          <cell r="A2628">
            <v>353020</v>
          </cell>
          <cell r="B2628" t="str">
            <v>SP</v>
          </cell>
          <cell r="C2628" t="str">
            <v>MIRANTE DO PARANAPANEMA</v>
          </cell>
          <cell r="D2628" t="str">
            <v>353020</v>
          </cell>
          <cell r="F2628">
            <v>113317276</v>
          </cell>
          <cell r="H2628">
            <v>84074108</v>
          </cell>
        </row>
        <row r="2629">
          <cell r="A2629">
            <v>353060</v>
          </cell>
          <cell r="B2629" t="str">
            <v>SP</v>
          </cell>
          <cell r="C2629" t="str">
            <v>MOGI DAS CRUZES</v>
          </cell>
          <cell r="D2629" t="str">
            <v>353060</v>
          </cell>
          <cell r="F2629">
            <v>20873633</v>
          </cell>
          <cell r="H2629">
            <v>15486889</v>
          </cell>
        </row>
        <row r="2630">
          <cell r="A2630">
            <v>353130</v>
          </cell>
          <cell r="B2630" t="str">
            <v>SP</v>
          </cell>
          <cell r="C2630" t="str">
            <v>MONTE ALTO</v>
          </cell>
          <cell r="D2630" t="str">
            <v>353130</v>
          </cell>
          <cell r="F2630">
            <v>16032580</v>
          </cell>
          <cell r="H2630">
            <v>11895140</v>
          </cell>
        </row>
        <row r="2631">
          <cell r="A2631">
            <v>353205</v>
          </cell>
          <cell r="B2631" t="str">
            <v>SP</v>
          </cell>
          <cell r="C2631" t="str">
            <v>MOTUCA</v>
          </cell>
          <cell r="D2631" t="str">
            <v>353205</v>
          </cell>
          <cell r="F2631">
            <v>23579778</v>
          </cell>
          <cell r="H2631">
            <v>17494674</v>
          </cell>
        </row>
        <row r="2632">
          <cell r="A2632">
            <v>353215</v>
          </cell>
          <cell r="B2632" t="str">
            <v>SP</v>
          </cell>
          <cell r="C2632" t="str">
            <v>NANTES</v>
          </cell>
          <cell r="D2632" t="str">
            <v>353215</v>
          </cell>
          <cell r="E2632">
            <v>43107</v>
          </cell>
          <cell r="F2632">
            <v>47958389</v>
          </cell>
          <cell r="G2632">
            <v>32465</v>
          </cell>
          <cell r="H2632">
            <v>35319689</v>
          </cell>
        </row>
        <row r="2633">
          <cell r="A2633">
            <v>353220</v>
          </cell>
          <cell r="B2633" t="str">
            <v>SP</v>
          </cell>
          <cell r="C2633" t="str">
            <v>NARANDIBA</v>
          </cell>
          <cell r="D2633" t="str">
            <v>353220</v>
          </cell>
          <cell r="F2633">
            <v>12515878</v>
          </cell>
          <cell r="H2633">
            <v>9285974</v>
          </cell>
        </row>
        <row r="2634">
          <cell r="A2634">
            <v>353230</v>
          </cell>
          <cell r="B2634" t="str">
            <v>SP</v>
          </cell>
          <cell r="C2634" t="str">
            <v>NATIVIDADE DA SERRA</v>
          </cell>
          <cell r="D2634" t="str">
            <v>353230</v>
          </cell>
          <cell r="F2634">
            <v>206179230</v>
          </cell>
          <cell r="H2634">
            <v>156691461</v>
          </cell>
        </row>
        <row r="2635">
          <cell r="A2635">
            <v>353240</v>
          </cell>
          <cell r="B2635" t="str">
            <v>SP</v>
          </cell>
          <cell r="C2635" t="str">
            <v>NAZARÉ PAULISTA</v>
          </cell>
          <cell r="D2635" t="str">
            <v>353240</v>
          </cell>
          <cell r="E2635">
            <v>103053</v>
          </cell>
          <cell r="F2635">
            <v>10509420</v>
          </cell>
          <cell r="G2635">
            <v>68436</v>
          </cell>
          <cell r="H2635">
            <v>9037649</v>
          </cell>
        </row>
        <row r="2636">
          <cell r="A2636">
            <v>353270</v>
          </cell>
          <cell r="B2636" t="str">
            <v>SP</v>
          </cell>
          <cell r="C2636" t="str">
            <v>NIPOÃ</v>
          </cell>
          <cell r="D2636" t="str">
            <v>353270</v>
          </cell>
          <cell r="E2636">
            <v>132679</v>
          </cell>
          <cell r="F2636">
            <v>14859111</v>
          </cell>
          <cell r="G2636">
            <v>84087</v>
          </cell>
          <cell r="H2636">
            <v>10705988</v>
          </cell>
        </row>
        <row r="2637">
          <cell r="A2637">
            <v>353282</v>
          </cell>
          <cell r="B2637" t="str">
            <v>SP</v>
          </cell>
          <cell r="C2637" t="str">
            <v>NOVA CAMPINA</v>
          </cell>
          <cell r="D2637" t="str">
            <v>353282</v>
          </cell>
          <cell r="F2637">
            <v>160839222</v>
          </cell>
          <cell r="H2637">
            <v>119332326</v>
          </cell>
        </row>
        <row r="2638">
          <cell r="A2638">
            <v>353286</v>
          </cell>
          <cell r="B2638" t="str">
            <v>SP</v>
          </cell>
          <cell r="C2638" t="str">
            <v>NOVA CASTILHO</v>
          </cell>
          <cell r="D2638" t="str">
            <v>353286</v>
          </cell>
          <cell r="F2638">
            <v>3493390</v>
          </cell>
          <cell r="H2638">
            <v>2591870</v>
          </cell>
        </row>
        <row r="2639">
          <cell r="A2639">
            <v>353370</v>
          </cell>
          <cell r="B2639" t="str">
            <v>SP</v>
          </cell>
          <cell r="C2639" t="str">
            <v>OCAUÇU</v>
          </cell>
          <cell r="D2639" t="str">
            <v>353370</v>
          </cell>
          <cell r="E2639">
            <v>81826</v>
          </cell>
          <cell r="F2639">
            <v>8731257</v>
          </cell>
          <cell r="G2639">
            <v>61790</v>
          </cell>
          <cell r="H2639">
            <v>5346504</v>
          </cell>
        </row>
        <row r="2640">
          <cell r="A2640">
            <v>353530</v>
          </cell>
          <cell r="B2640" t="str">
            <v>SP</v>
          </cell>
          <cell r="C2640" t="str">
            <v>PALMITAL</v>
          </cell>
          <cell r="D2640" t="str">
            <v>353530</v>
          </cell>
          <cell r="F2640">
            <v>93969773</v>
          </cell>
          <cell r="H2640">
            <v>69719509</v>
          </cell>
        </row>
        <row r="2641">
          <cell r="A2641">
            <v>353540</v>
          </cell>
          <cell r="B2641" t="str">
            <v>SP</v>
          </cell>
          <cell r="C2641" t="str">
            <v>PANORAMA</v>
          </cell>
          <cell r="D2641" t="str">
            <v>353540</v>
          </cell>
          <cell r="E2641">
            <v>147270</v>
          </cell>
          <cell r="F2641">
            <v>15891734</v>
          </cell>
          <cell r="G2641">
            <v>100854</v>
          </cell>
          <cell r="H2641">
            <v>9469580</v>
          </cell>
        </row>
        <row r="2642">
          <cell r="A2642">
            <v>353550</v>
          </cell>
          <cell r="B2642" t="str">
            <v>SP</v>
          </cell>
          <cell r="C2642" t="str">
            <v>PARAGUAÇU PAULISTA</v>
          </cell>
          <cell r="D2642" t="str">
            <v>353550</v>
          </cell>
          <cell r="F2642">
            <v>33338327</v>
          </cell>
          <cell r="H2642">
            <v>24976590</v>
          </cell>
        </row>
        <row r="2643">
          <cell r="A2643">
            <v>353600</v>
          </cell>
          <cell r="B2643" t="str">
            <v>SP</v>
          </cell>
          <cell r="C2643" t="str">
            <v>PARAPUÃ</v>
          </cell>
          <cell r="D2643" t="str">
            <v>353600</v>
          </cell>
          <cell r="E2643">
            <v>121801</v>
          </cell>
          <cell r="F2643">
            <v>30804898</v>
          </cell>
          <cell r="G2643">
            <v>101271</v>
          </cell>
          <cell r="H2643">
            <v>23294430</v>
          </cell>
        </row>
        <row r="2644">
          <cell r="A2644">
            <v>353620</v>
          </cell>
          <cell r="B2644" t="str">
            <v>SP</v>
          </cell>
          <cell r="C2644" t="str">
            <v>PARIQUERA-AÇU</v>
          </cell>
          <cell r="D2644" t="str">
            <v>353620</v>
          </cell>
          <cell r="E2644">
            <v>195646</v>
          </cell>
          <cell r="F2644">
            <v>51954979</v>
          </cell>
          <cell r="G2644">
            <v>156747</v>
          </cell>
          <cell r="H2644">
            <v>35594513</v>
          </cell>
        </row>
        <row r="2645">
          <cell r="A2645">
            <v>353650</v>
          </cell>
          <cell r="B2645" t="str">
            <v>SP</v>
          </cell>
          <cell r="C2645" t="str">
            <v>PAULÍNIA</v>
          </cell>
          <cell r="D2645" t="str">
            <v>353650</v>
          </cell>
          <cell r="E2645">
            <v>2648699</v>
          </cell>
          <cell r="F2645">
            <v>479654975</v>
          </cell>
          <cell r="G2645">
            <v>1992513</v>
          </cell>
          <cell r="H2645">
            <v>360924718</v>
          </cell>
        </row>
        <row r="2646">
          <cell r="A2646">
            <v>353710</v>
          </cell>
          <cell r="B2646" t="str">
            <v>SP</v>
          </cell>
          <cell r="C2646" t="str">
            <v>PEDREIRA</v>
          </cell>
          <cell r="D2646" t="str">
            <v>353710</v>
          </cell>
          <cell r="F2646">
            <v>21733201</v>
          </cell>
          <cell r="H2646">
            <v>16124633</v>
          </cell>
        </row>
        <row r="2647">
          <cell r="A2647">
            <v>353720</v>
          </cell>
          <cell r="B2647" t="str">
            <v>SP</v>
          </cell>
          <cell r="C2647" t="str">
            <v>PEDRO DE TOLEDO</v>
          </cell>
          <cell r="D2647" t="str">
            <v>353720</v>
          </cell>
          <cell r="E2647">
            <v>1925</v>
          </cell>
          <cell r="F2647">
            <v>31654611</v>
          </cell>
          <cell r="G2647">
            <v>2689</v>
          </cell>
          <cell r="H2647">
            <v>23624923</v>
          </cell>
        </row>
        <row r="2648">
          <cell r="A2648">
            <v>353730</v>
          </cell>
          <cell r="B2648" t="str">
            <v>SP</v>
          </cell>
          <cell r="C2648" t="str">
            <v>PENÁPOLIS</v>
          </cell>
          <cell r="D2648" t="str">
            <v>353730</v>
          </cell>
          <cell r="E2648">
            <v>76717</v>
          </cell>
          <cell r="F2648">
            <v>79964426</v>
          </cell>
          <cell r="G2648">
            <v>42874</v>
          </cell>
          <cell r="H2648">
            <v>61250549</v>
          </cell>
        </row>
        <row r="2649">
          <cell r="A2649">
            <v>353780</v>
          </cell>
          <cell r="B2649" t="str">
            <v>SP</v>
          </cell>
          <cell r="C2649" t="str">
            <v>PIEDADE</v>
          </cell>
          <cell r="D2649" t="str">
            <v>353780</v>
          </cell>
          <cell r="F2649">
            <v>275393150</v>
          </cell>
          <cell r="H2649">
            <v>204323950</v>
          </cell>
        </row>
        <row r="2650">
          <cell r="A2650">
            <v>353800</v>
          </cell>
          <cell r="B2650" t="str">
            <v>SP</v>
          </cell>
          <cell r="C2650" t="str">
            <v>PINDAMONHANGABA</v>
          </cell>
          <cell r="D2650" t="str">
            <v>353800</v>
          </cell>
          <cell r="F2650">
            <v>7276971</v>
          </cell>
          <cell r="H2650">
            <v>5399043</v>
          </cell>
        </row>
        <row r="2651">
          <cell r="A2651">
            <v>353850</v>
          </cell>
          <cell r="B2651" t="str">
            <v>SP</v>
          </cell>
          <cell r="C2651" t="str">
            <v>PIQUETE</v>
          </cell>
          <cell r="D2651" t="str">
            <v>353850</v>
          </cell>
          <cell r="E2651">
            <v>114982</v>
          </cell>
          <cell r="F2651">
            <v>14888714</v>
          </cell>
          <cell r="G2651">
            <v>73512</v>
          </cell>
          <cell r="H2651">
            <v>10363779</v>
          </cell>
        </row>
        <row r="2652">
          <cell r="A2652">
            <v>353860</v>
          </cell>
          <cell r="B2652" t="str">
            <v>SP</v>
          </cell>
          <cell r="C2652" t="str">
            <v>PIRACAIA</v>
          </cell>
          <cell r="D2652" t="str">
            <v>353860</v>
          </cell>
          <cell r="E2652">
            <v>310734</v>
          </cell>
          <cell r="F2652">
            <v>66682217</v>
          </cell>
          <cell r="G2652">
            <v>255977</v>
          </cell>
          <cell r="H2652">
            <v>45468010</v>
          </cell>
        </row>
        <row r="2653">
          <cell r="A2653">
            <v>353910</v>
          </cell>
          <cell r="B2653" t="str">
            <v>SP</v>
          </cell>
          <cell r="C2653" t="str">
            <v>PIRAPORA DO BOM JESUS</v>
          </cell>
          <cell r="D2653" t="str">
            <v>353910</v>
          </cell>
          <cell r="E2653">
            <v>271751</v>
          </cell>
          <cell r="F2653">
            <v>78329306</v>
          </cell>
          <cell r="G2653">
            <v>193456</v>
          </cell>
          <cell r="H2653">
            <v>62667993</v>
          </cell>
        </row>
        <row r="2654">
          <cell r="A2654">
            <v>353940</v>
          </cell>
          <cell r="B2654" t="str">
            <v>SP</v>
          </cell>
          <cell r="C2654" t="str">
            <v>PIRATININGA</v>
          </cell>
          <cell r="D2654" t="str">
            <v>353940</v>
          </cell>
          <cell r="F2654">
            <v>6271889</v>
          </cell>
          <cell r="H2654">
            <v>4653337</v>
          </cell>
        </row>
        <row r="2655">
          <cell r="A2655">
            <v>353970</v>
          </cell>
          <cell r="B2655" t="str">
            <v>SP</v>
          </cell>
          <cell r="C2655" t="str">
            <v>PLATINA</v>
          </cell>
          <cell r="D2655" t="str">
            <v>353970</v>
          </cell>
          <cell r="F2655">
            <v>13020</v>
          </cell>
          <cell r="H2655">
            <v>9660</v>
          </cell>
        </row>
        <row r="2656">
          <cell r="A2656">
            <v>354020</v>
          </cell>
          <cell r="B2656" t="str">
            <v>SP</v>
          </cell>
          <cell r="C2656" t="str">
            <v>PONTAL</v>
          </cell>
          <cell r="D2656" t="str">
            <v>354020</v>
          </cell>
          <cell r="E2656">
            <v>358574</v>
          </cell>
          <cell r="F2656">
            <v>99069276</v>
          </cell>
          <cell r="G2656">
            <v>274455</v>
          </cell>
          <cell r="H2656">
            <v>71986550</v>
          </cell>
        </row>
        <row r="2657">
          <cell r="A2657">
            <v>354050</v>
          </cell>
          <cell r="B2657" t="str">
            <v>SP</v>
          </cell>
          <cell r="C2657" t="str">
            <v>PORANGABA</v>
          </cell>
          <cell r="D2657" t="str">
            <v>354050</v>
          </cell>
          <cell r="F2657">
            <v>41452208</v>
          </cell>
          <cell r="H2657">
            <v>30754864</v>
          </cell>
        </row>
        <row r="2658">
          <cell r="A2658">
            <v>354060</v>
          </cell>
          <cell r="B2658" t="str">
            <v>SP</v>
          </cell>
          <cell r="C2658" t="str">
            <v>PORTO FELIZ</v>
          </cell>
          <cell r="D2658" t="str">
            <v>354060</v>
          </cell>
          <cell r="F2658">
            <v>113007369</v>
          </cell>
          <cell r="H2658">
            <v>83844177</v>
          </cell>
        </row>
        <row r="2659">
          <cell r="A2659">
            <v>354075</v>
          </cell>
          <cell r="B2659" t="str">
            <v>SP</v>
          </cell>
          <cell r="C2659" t="str">
            <v>POTIM</v>
          </cell>
          <cell r="D2659" t="str">
            <v>354075</v>
          </cell>
          <cell r="E2659">
            <v>150739</v>
          </cell>
          <cell r="F2659">
            <v>71260374</v>
          </cell>
          <cell r="G2659">
            <v>106431</v>
          </cell>
          <cell r="H2659">
            <v>50850898</v>
          </cell>
        </row>
        <row r="2660">
          <cell r="A2660">
            <v>354090</v>
          </cell>
          <cell r="B2660" t="str">
            <v>SP</v>
          </cell>
          <cell r="C2660" t="str">
            <v>PRADÓPOLIS</v>
          </cell>
          <cell r="D2660" t="str">
            <v>354090</v>
          </cell>
          <cell r="E2660">
            <v>287687</v>
          </cell>
          <cell r="F2660">
            <v>33514986</v>
          </cell>
          <cell r="G2660">
            <v>218718</v>
          </cell>
          <cell r="H2660">
            <v>26221486</v>
          </cell>
        </row>
        <row r="2661">
          <cell r="A2661">
            <v>354190</v>
          </cell>
          <cell r="B2661" t="str">
            <v>SP</v>
          </cell>
          <cell r="C2661" t="str">
            <v>QUELUZ</v>
          </cell>
          <cell r="D2661" t="str">
            <v>354190</v>
          </cell>
          <cell r="E2661">
            <v>60129</v>
          </cell>
          <cell r="F2661">
            <v>9597733</v>
          </cell>
          <cell r="G2661">
            <v>48135</v>
          </cell>
          <cell r="H2661">
            <v>7831585</v>
          </cell>
        </row>
        <row r="2662">
          <cell r="A2662">
            <v>354200</v>
          </cell>
          <cell r="B2662" t="str">
            <v>SP</v>
          </cell>
          <cell r="C2662" t="str">
            <v>QUINTANA</v>
          </cell>
          <cell r="D2662" t="str">
            <v>354200</v>
          </cell>
          <cell r="F2662">
            <v>16423118</v>
          </cell>
          <cell r="H2662">
            <v>12184894</v>
          </cell>
        </row>
        <row r="2663">
          <cell r="A2663">
            <v>354230</v>
          </cell>
          <cell r="B2663" t="str">
            <v>SP</v>
          </cell>
          <cell r="C2663" t="str">
            <v>REDENÇÃO DA SERRA</v>
          </cell>
          <cell r="D2663" t="str">
            <v>354230</v>
          </cell>
          <cell r="F2663">
            <v>18204471</v>
          </cell>
          <cell r="H2663">
            <v>13506543</v>
          </cell>
        </row>
        <row r="2664">
          <cell r="A2664">
            <v>354240</v>
          </cell>
          <cell r="B2664" t="str">
            <v>SP</v>
          </cell>
          <cell r="C2664" t="str">
            <v>REGENTE FEIJÓ</v>
          </cell>
          <cell r="D2664" t="str">
            <v>354240</v>
          </cell>
          <cell r="F2664">
            <v>62420887</v>
          </cell>
          <cell r="H2664">
            <v>46312271</v>
          </cell>
        </row>
        <row r="2665">
          <cell r="A2665">
            <v>354260</v>
          </cell>
          <cell r="B2665" t="str">
            <v>SP</v>
          </cell>
          <cell r="C2665" t="str">
            <v>REGISTRO</v>
          </cell>
          <cell r="D2665" t="str">
            <v>354260</v>
          </cell>
          <cell r="F2665">
            <v>125705682</v>
          </cell>
          <cell r="H2665">
            <v>93265506</v>
          </cell>
        </row>
        <row r="2666">
          <cell r="A2666">
            <v>354270</v>
          </cell>
          <cell r="B2666" t="str">
            <v>SP</v>
          </cell>
          <cell r="C2666" t="str">
            <v>RESTINGA</v>
          </cell>
          <cell r="D2666" t="str">
            <v>354270</v>
          </cell>
          <cell r="E2666">
            <v>78217</v>
          </cell>
          <cell r="F2666">
            <v>18689719</v>
          </cell>
          <cell r="G2666">
            <v>23430</v>
          </cell>
          <cell r="H2666">
            <v>13520319</v>
          </cell>
        </row>
        <row r="2667">
          <cell r="A2667">
            <v>354280</v>
          </cell>
          <cell r="B2667" t="str">
            <v>SP</v>
          </cell>
          <cell r="C2667" t="str">
            <v>RIBEIRA</v>
          </cell>
          <cell r="D2667" t="str">
            <v>354280</v>
          </cell>
          <cell r="E2667">
            <v>6761</v>
          </cell>
          <cell r="F2667">
            <v>10642793</v>
          </cell>
          <cell r="G2667">
            <v>4333</v>
          </cell>
          <cell r="H2667">
            <v>7620316</v>
          </cell>
        </row>
        <row r="2668">
          <cell r="A2668">
            <v>354300</v>
          </cell>
          <cell r="B2668" t="str">
            <v>SP</v>
          </cell>
          <cell r="C2668" t="str">
            <v>RIBEIRÃO BRANCO</v>
          </cell>
          <cell r="D2668" t="str">
            <v>354300</v>
          </cell>
          <cell r="F2668">
            <v>536579</v>
          </cell>
          <cell r="H2668">
            <v>398107</v>
          </cell>
        </row>
        <row r="2669">
          <cell r="A2669">
            <v>354325</v>
          </cell>
          <cell r="B2669" t="str">
            <v>SP</v>
          </cell>
          <cell r="C2669" t="str">
            <v>RIBEIRÃO GRANDE</v>
          </cell>
          <cell r="D2669" t="str">
            <v>354325</v>
          </cell>
          <cell r="F2669">
            <v>41094143</v>
          </cell>
          <cell r="H2669">
            <v>24036374</v>
          </cell>
        </row>
        <row r="2670">
          <cell r="A2670">
            <v>354330</v>
          </cell>
          <cell r="B2670" t="str">
            <v>SP</v>
          </cell>
          <cell r="C2670" t="str">
            <v>RIBEIRÃO PIRES</v>
          </cell>
          <cell r="D2670" t="str">
            <v>354330</v>
          </cell>
          <cell r="E2670">
            <v>78749</v>
          </cell>
          <cell r="F2670">
            <v>407809818</v>
          </cell>
          <cell r="G2670">
            <v>52273</v>
          </cell>
          <cell r="H2670">
            <v>301278139</v>
          </cell>
        </row>
        <row r="2671">
          <cell r="A2671">
            <v>354410</v>
          </cell>
          <cell r="B2671" t="str">
            <v>SP</v>
          </cell>
          <cell r="C2671" t="str">
            <v>RIO GRANDE DA SERRA</v>
          </cell>
          <cell r="D2671" t="str">
            <v>354410</v>
          </cell>
          <cell r="E2671">
            <v>291937</v>
          </cell>
          <cell r="F2671">
            <v>95528801</v>
          </cell>
          <cell r="G2671">
            <v>245138</v>
          </cell>
          <cell r="H2671">
            <v>72648442</v>
          </cell>
        </row>
        <row r="2672">
          <cell r="A2672">
            <v>354350</v>
          </cell>
          <cell r="B2672" t="str">
            <v>SP</v>
          </cell>
          <cell r="C2672" t="str">
            <v>RIVERSUL</v>
          </cell>
          <cell r="D2672" t="str">
            <v>354350</v>
          </cell>
          <cell r="E2672">
            <v>72062</v>
          </cell>
          <cell r="F2672">
            <v>5618903</v>
          </cell>
          <cell r="G2672">
            <v>27911</v>
          </cell>
          <cell r="H2672">
            <v>3395397</v>
          </cell>
        </row>
        <row r="2673">
          <cell r="A2673">
            <v>354425</v>
          </cell>
          <cell r="B2673" t="str">
            <v>SP</v>
          </cell>
          <cell r="C2673" t="str">
            <v>ROSANA</v>
          </cell>
          <cell r="D2673" t="str">
            <v>354425</v>
          </cell>
          <cell r="F2673">
            <v>63968314</v>
          </cell>
          <cell r="H2673">
            <v>47460362</v>
          </cell>
        </row>
        <row r="2674">
          <cell r="A2674">
            <v>354430</v>
          </cell>
          <cell r="B2674" t="str">
            <v>SP</v>
          </cell>
          <cell r="C2674" t="str">
            <v>ROSEIRA</v>
          </cell>
          <cell r="D2674" t="str">
            <v>354430</v>
          </cell>
          <cell r="E2674">
            <v>337073</v>
          </cell>
          <cell r="F2674">
            <v>65259843</v>
          </cell>
          <cell r="G2674">
            <v>289925</v>
          </cell>
          <cell r="H2674">
            <v>48273313</v>
          </cell>
        </row>
        <row r="2675">
          <cell r="A2675">
            <v>354470</v>
          </cell>
          <cell r="B2675" t="str">
            <v>SP</v>
          </cell>
          <cell r="C2675" t="str">
            <v>SAGRES</v>
          </cell>
          <cell r="D2675" t="str">
            <v>354470</v>
          </cell>
          <cell r="E2675">
            <v>31981</v>
          </cell>
          <cell r="F2675">
            <v>5738861</v>
          </cell>
          <cell r="G2675">
            <v>26546</v>
          </cell>
          <cell r="H2675">
            <v>3909605</v>
          </cell>
        </row>
        <row r="2676">
          <cell r="A2676">
            <v>354490</v>
          </cell>
          <cell r="B2676" t="str">
            <v>SP</v>
          </cell>
          <cell r="C2676" t="str">
            <v>SALES OLIVEIRA</v>
          </cell>
          <cell r="D2676" t="str">
            <v>354490</v>
          </cell>
          <cell r="F2676">
            <v>0</v>
          </cell>
          <cell r="H2676">
            <v>0</v>
          </cell>
        </row>
        <row r="2677">
          <cell r="A2677">
            <v>354500</v>
          </cell>
          <cell r="B2677" t="str">
            <v>SP</v>
          </cell>
          <cell r="C2677" t="str">
            <v>SALESÓPOLIS</v>
          </cell>
          <cell r="D2677" t="str">
            <v>354500</v>
          </cell>
          <cell r="E2677">
            <v>162075</v>
          </cell>
          <cell r="F2677">
            <v>30245503</v>
          </cell>
          <cell r="G2677">
            <v>146412</v>
          </cell>
          <cell r="H2677">
            <v>21744909</v>
          </cell>
        </row>
        <row r="2678">
          <cell r="A2678">
            <v>354510</v>
          </cell>
          <cell r="B2678" t="str">
            <v>SP</v>
          </cell>
          <cell r="C2678" t="str">
            <v>SALMOURÃO</v>
          </cell>
          <cell r="D2678" t="str">
            <v>354510</v>
          </cell>
          <cell r="E2678">
            <v>38319</v>
          </cell>
          <cell r="F2678">
            <v>38598684</v>
          </cell>
          <cell r="G2678">
            <v>27025</v>
          </cell>
          <cell r="H2678">
            <v>29666072</v>
          </cell>
        </row>
        <row r="2679">
          <cell r="A2679">
            <v>354520</v>
          </cell>
          <cell r="B2679" t="str">
            <v>SP</v>
          </cell>
          <cell r="C2679" t="str">
            <v>SALTO</v>
          </cell>
          <cell r="D2679" t="str">
            <v>354520</v>
          </cell>
          <cell r="E2679">
            <v>974423</v>
          </cell>
          <cell r="F2679">
            <v>209856762</v>
          </cell>
          <cell r="G2679">
            <v>847759</v>
          </cell>
          <cell r="H2679">
            <v>158386502</v>
          </cell>
        </row>
        <row r="2680">
          <cell r="A2680">
            <v>354540</v>
          </cell>
          <cell r="B2680" t="str">
            <v>SP</v>
          </cell>
          <cell r="C2680" t="str">
            <v>SALTO GRANDE</v>
          </cell>
          <cell r="D2680" t="str">
            <v>354540</v>
          </cell>
          <cell r="E2680">
            <v>178356</v>
          </cell>
          <cell r="F2680">
            <v>21504845</v>
          </cell>
          <cell r="G2680">
            <v>128926</v>
          </cell>
          <cell r="H2680">
            <v>15243612</v>
          </cell>
        </row>
        <row r="2681">
          <cell r="A2681">
            <v>354600</v>
          </cell>
          <cell r="B2681" t="str">
            <v>SP</v>
          </cell>
          <cell r="C2681" t="str">
            <v>SANTA BRANCA</v>
          </cell>
          <cell r="D2681" t="str">
            <v>354600</v>
          </cell>
          <cell r="E2681">
            <v>183268</v>
          </cell>
          <cell r="F2681">
            <v>58279259</v>
          </cell>
          <cell r="G2681">
            <v>105228</v>
          </cell>
          <cell r="H2681">
            <v>41127346</v>
          </cell>
        </row>
        <row r="2682">
          <cell r="A2682">
            <v>354610</v>
          </cell>
          <cell r="B2682" t="str">
            <v>SP</v>
          </cell>
          <cell r="C2682" t="str">
            <v>SANTA CLARA D'OESTE</v>
          </cell>
          <cell r="D2682" t="str">
            <v>354610</v>
          </cell>
          <cell r="F2682">
            <v>0</v>
          </cell>
          <cell r="H2682">
            <v>0</v>
          </cell>
        </row>
        <row r="2683">
          <cell r="A2683">
            <v>354620</v>
          </cell>
          <cell r="B2683" t="str">
            <v>SP</v>
          </cell>
          <cell r="C2683" t="str">
            <v>SANTA CRUZ DA CONCEIÇÃO</v>
          </cell>
          <cell r="D2683" t="str">
            <v>354620</v>
          </cell>
          <cell r="E2683">
            <v>52250</v>
          </cell>
          <cell r="F2683">
            <v>9573816</v>
          </cell>
          <cell r="G2683">
            <v>37012</v>
          </cell>
          <cell r="H2683">
            <v>8167030</v>
          </cell>
        </row>
        <row r="2684">
          <cell r="A2684">
            <v>354625</v>
          </cell>
          <cell r="B2684" t="str">
            <v>SP</v>
          </cell>
          <cell r="C2684" t="str">
            <v>SANTA CRUZ DA ESPERANÇA</v>
          </cell>
          <cell r="D2684" t="str">
            <v>354625</v>
          </cell>
          <cell r="F2684">
            <v>10849721</v>
          </cell>
          <cell r="H2684">
            <v>8049793</v>
          </cell>
        </row>
        <row r="2685">
          <cell r="A2685">
            <v>354680</v>
          </cell>
          <cell r="B2685" t="str">
            <v>SP</v>
          </cell>
          <cell r="C2685" t="str">
            <v>SANTA ISABEL</v>
          </cell>
          <cell r="D2685" t="str">
            <v>354680</v>
          </cell>
          <cell r="E2685">
            <v>477859</v>
          </cell>
          <cell r="F2685">
            <v>84958427</v>
          </cell>
          <cell r="G2685">
            <v>384855</v>
          </cell>
          <cell r="H2685">
            <v>69302134</v>
          </cell>
        </row>
        <row r="2686">
          <cell r="A2686">
            <v>354690</v>
          </cell>
          <cell r="B2686" t="str">
            <v>SP</v>
          </cell>
          <cell r="C2686" t="str">
            <v>SANTA LÚCIA</v>
          </cell>
          <cell r="D2686" t="str">
            <v>354690</v>
          </cell>
          <cell r="E2686">
            <v>21914</v>
          </cell>
          <cell r="F2686">
            <v>4066158</v>
          </cell>
          <cell r="G2686">
            <v>23204</v>
          </cell>
          <cell r="H2686">
            <v>4363039</v>
          </cell>
        </row>
        <row r="2687">
          <cell r="A2687">
            <v>354760</v>
          </cell>
          <cell r="B2687" t="str">
            <v>SP</v>
          </cell>
          <cell r="C2687" t="str">
            <v>SANTA ROSA DE VITERBO</v>
          </cell>
          <cell r="D2687" t="str">
            <v>354760</v>
          </cell>
          <cell r="F2687">
            <v>25283848</v>
          </cell>
          <cell r="H2687">
            <v>18758984</v>
          </cell>
        </row>
        <row r="2688">
          <cell r="A2688">
            <v>354720</v>
          </cell>
          <cell r="B2688" t="str">
            <v>SP</v>
          </cell>
          <cell r="C2688" t="str">
            <v>SANTANA DA PONTE PENSA</v>
          </cell>
          <cell r="D2688" t="str">
            <v>354720</v>
          </cell>
          <cell r="F2688">
            <v>4340</v>
          </cell>
          <cell r="H2688">
            <v>3220</v>
          </cell>
        </row>
        <row r="2689">
          <cell r="A2689">
            <v>354780</v>
          </cell>
          <cell r="B2689" t="str">
            <v>SP</v>
          </cell>
          <cell r="C2689" t="str">
            <v>SANTO ANDRÉ</v>
          </cell>
          <cell r="D2689" t="str">
            <v>354780</v>
          </cell>
          <cell r="F2689">
            <v>317873380</v>
          </cell>
          <cell r="H2689">
            <v>235841540</v>
          </cell>
        </row>
        <row r="2690">
          <cell r="A2690">
            <v>354790</v>
          </cell>
          <cell r="B2690" t="str">
            <v>SP</v>
          </cell>
          <cell r="C2690" t="str">
            <v>SANTO ANTÔNIO DA ALEGRIA</v>
          </cell>
          <cell r="D2690" t="str">
            <v>354790</v>
          </cell>
          <cell r="F2690">
            <v>7889128</v>
          </cell>
          <cell r="H2690">
            <v>5853224</v>
          </cell>
        </row>
        <row r="2691">
          <cell r="A2691">
            <v>354800</v>
          </cell>
          <cell r="B2691" t="str">
            <v>SP</v>
          </cell>
          <cell r="C2691" t="str">
            <v>SANTO ANTÔNIO DE POSSE</v>
          </cell>
          <cell r="D2691" t="str">
            <v>354800</v>
          </cell>
          <cell r="F2691">
            <v>11882641</v>
          </cell>
          <cell r="H2691">
            <v>8816153</v>
          </cell>
        </row>
        <row r="2692">
          <cell r="A2692">
            <v>354810</v>
          </cell>
          <cell r="B2692" t="str">
            <v>SP</v>
          </cell>
          <cell r="C2692" t="str">
            <v>SANTO ANTÔNIO DO JARDIM</v>
          </cell>
          <cell r="D2692" t="str">
            <v>354810</v>
          </cell>
          <cell r="E2692">
            <v>137411</v>
          </cell>
          <cell r="F2692">
            <v>32491718</v>
          </cell>
          <cell r="G2692">
            <v>91100</v>
          </cell>
          <cell r="H2692">
            <v>24421278</v>
          </cell>
        </row>
        <row r="2693">
          <cell r="A2693">
            <v>354860</v>
          </cell>
          <cell r="B2693" t="str">
            <v>SP</v>
          </cell>
          <cell r="C2693" t="str">
            <v>SÃO BENTO DO SAPUCAÍ</v>
          </cell>
          <cell r="D2693" t="str">
            <v>354860</v>
          </cell>
          <cell r="E2693">
            <v>119629</v>
          </cell>
          <cell r="F2693">
            <v>32158275</v>
          </cell>
          <cell r="G2693">
            <v>86487</v>
          </cell>
          <cell r="H2693">
            <v>23547147</v>
          </cell>
        </row>
        <row r="2694">
          <cell r="A2694">
            <v>354870</v>
          </cell>
          <cell r="B2694" t="str">
            <v>SP</v>
          </cell>
          <cell r="C2694" t="str">
            <v>SÃO BERNARDO DO CAMPO</v>
          </cell>
          <cell r="D2694" t="str">
            <v>354870</v>
          </cell>
          <cell r="F2694">
            <v>21752452</v>
          </cell>
          <cell r="H2694">
            <v>16138916</v>
          </cell>
        </row>
        <row r="2695">
          <cell r="A2695">
            <v>354950</v>
          </cell>
          <cell r="B2695" t="str">
            <v>SP</v>
          </cell>
          <cell r="C2695" t="str">
            <v>SÃO JOSÉ DA BELA VISTA</v>
          </cell>
          <cell r="D2695" t="str">
            <v>354950</v>
          </cell>
          <cell r="E2695">
            <v>42281</v>
          </cell>
          <cell r="F2695">
            <v>6416300</v>
          </cell>
          <cell r="G2695">
            <v>55145</v>
          </cell>
          <cell r="H2695">
            <v>4915197</v>
          </cell>
        </row>
        <row r="2696">
          <cell r="A2696">
            <v>354960</v>
          </cell>
          <cell r="B2696" t="str">
            <v>SP</v>
          </cell>
          <cell r="C2696" t="str">
            <v>SÃO JOSÉ DO BARREIRO</v>
          </cell>
          <cell r="D2696" t="str">
            <v>354960</v>
          </cell>
          <cell r="F2696">
            <v>12837575</v>
          </cell>
          <cell r="H2696">
            <v>9560611</v>
          </cell>
        </row>
        <row r="2697">
          <cell r="A2697">
            <v>354995</v>
          </cell>
          <cell r="B2697" t="str">
            <v>SP</v>
          </cell>
          <cell r="C2697" t="str">
            <v>SÃO LOURENÇO DA SERRA</v>
          </cell>
          <cell r="D2697" t="str">
            <v>354995</v>
          </cell>
          <cell r="E2697">
            <v>236402</v>
          </cell>
          <cell r="F2697">
            <v>60025449</v>
          </cell>
          <cell r="G2697">
            <v>170930</v>
          </cell>
          <cell r="H2697">
            <v>44022840</v>
          </cell>
        </row>
        <row r="2698">
          <cell r="A2698">
            <v>355110</v>
          </cell>
          <cell r="B2698" t="str">
            <v>SP</v>
          </cell>
          <cell r="C2698" t="str">
            <v>SARAPUÍ</v>
          </cell>
          <cell r="D2698" t="str">
            <v>355110</v>
          </cell>
          <cell r="F2698">
            <v>50304475</v>
          </cell>
          <cell r="H2698">
            <v>37322675</v>
          </cell>
        </row>
        <row r="2699">
          <cell r="A2699">
            <v>355160</v>
          </cell>
          <cell r="B2699" t="str">
            <v>SP</v>
          </cell>
          <cell r="C2699" t="str">
            <v>SERRA NEGRA</v>
          </cell>
          <cell r="D2699" t="str">
            <v>355160</v>
          </cell>
          <cell r="E2699">
            <v>509638</v>
          </cell>
          <cell r="F2699">
            <v>96751760</v>
          </cell>
          <cell r="G2699">
            <v>383224</v>
          </cell>
          <cell r="H2699">
            <v>74826166</v>
          </cell>
        </row>
        <row r="2700">
          <cell r="A2700">
            <v>355150</v>
          </cell>
          <cell r="B2700" t="str">
            <v>SP</v>
          </cell>
          <cell r="C2700" t="str">
            <v>SERRANA</v>
          </cell>
          <cell r="D2700" t="str">
            <v>355150</v>
          </cell>
          <cell r="E2700">
            <v>338414</v>
          </cell>
          <cell r="F2700">
            <v>872338768</v>
          </cell>
          <cell r="G2700">
            <v>243023</v>
          </cell>
          <cell r="H2700">
            <v>648161476</v>
          </cell>
        </row>
        <row r="2701">
          <cell r="A2701">
            <v>355180</v>
          </cell>
          <cell r="B2701" t="str">
            <v>SP</v>
          </cell>
          <cell r="C2701" t="str">
            <v>SETE BARRAS</v>
          </cell>
          <cell r="D2701" t="str">
            <v>355180</v>
          </cell>
          <cell r="E2701">
            <v>41786</v>
          </cell>
          <cell r="F2701">
            <v>15563397</v>
          </cell>
          <cell r="G2701">
            <v>36602</v>
          </cell>
          <cell r="H2701">
            <v>10866161</v>
          </cell>
        </row>
        <row r="2702">
          <cell r="A2702">
            <v>355220</v>
          </cell>
          <cell r="B2702" t="str">
            <v>SP</v>
          </cell>
          <cell r="C2702" t="str">
            <v>SOROCABA</v>
          </cell>
          <cell r="D2702" t="str">
            <v>355220</v>
          </cell>
          <cell r="E2702">
            <v>387</v>
          </cell>
          <cell r="F2702">
            <v>69658624</v>
          </cell>
          <cell r="H2702">
            <v>51690959</v>
          </cell>
        </row>
        <row r="2703">
          <cell r="A2703">
            <v>355250</v>
          </cell>
          <cell r="B2703" t="str">
            <v>SP</v>
          </cell>
          <cell r="C2703" t="str">
            <v>SUZANO</v>
          </cell>
          <cell r="D2703" t="str">
            <v>355250</v>
          </cell>
          <cell r="F2703">
            <v>400427</v>
          </cell>
          <cell r="H2703">
            <v>297091</v>
          </cell>
        </row>
        <row r="2704">
          <cell r="A2704">
            <v>355280</v>
          </cell>
          <cell r="B2704" t="str">
            <v>SP</v>
          </cell>
          <cell r="C2704" t="str">
            <v>TABOÃO DA SERRA</v>
          </cell>
          <cell r="D2704" t="str">
            <v>355280</v>
          </cell>
          <cell r="F2704">
            <v>115214476</v>
          </cell>
          <cell r="H2704">
            <v>85481708</v>
          </cell>
        </row>
        <row r="2705">
          <cell r="A2705">
            <v>355290</v>
          </cell>
          <cell r="B2705" t="str">
            <v>SP</v>
          </cell>
          <cell r="C2705" t="str">
            <v>TACIBA</v>
          </cell>
          <cell r="D2705" t="str">
            <v>355290</v>
          </cell>
          <cell r="E2705">
            <v>95231</v>
          </cell>
          <cell r="F2705">
            <v>12360358</v>
          </cell>
          <cell r="G2705">
            <v>65093</v>
          </cell>
          <cell r="H2705">
            <v>8107405</v>
          </cell>
        </row>
        <row r="2706">
          <cell r="A2706">
            <v>355360</v>
          </cell>
          <cell r="B2706" t="str">
            <v>SP</v>
          </cell>
          <cell r="C2706" t="str">
            <v>TAPIRATIBA</v>
          </cell>
          <cell r="D2706" t="str">
            <v>355360</v>
          </cell>
          <cell r="F2706">
            <v>12407068</v>
          </cell>
          <cell r="H2706">
            <v>9205244</v>
          </cell>
        </row>
        <row r="2707">
          <cell r="A2707">
            <v>355365</v>
          </cell>
          <cell r="B2707" t="str">
            <v>SP</v>
          </cell>
          <cell r="C2707" t="str">
            <v>TAQUARAL</v>
          </cell>
          <cell r="D2707" t="str">
            <v>355365</v>
          </cell>
          <cell r="F2707">
            <v>39607336</v>
          </cell>
          <cell r="H2707">
            <v>29386088</v>
          </cell>
        </row>
        <row r="2708">
          <cell r="A2708">
            <v>355370</v>
          </cell>
          <cell r="B2708" t="str">
            <v>SP</v>
          </cell>
          <cell r="C2708" t="str">
            <v>TAQUARITINGA</v>
          </cell>
          <cell r="D2708" t="str">
            <v>355370</v>
          </cell>
          <cell r="F2708">
            <v>47067951</v>
          </cell>
          <cell r="H2708">
            <v>34921383</v>
          </cell>
        </row>
        <row r="2709">
          <cell r="A2709">
            <v>355380</v>
          </cell>
          <cell r="B2709" t="str">
            <v>SP</v>
          </cell>
          <cell r="C2709" t="str">
            <v>TAQUARITUBA</v>
          </cell>
          <cell r="D2709" t="str">
            <v>355380</v>
          </cell>
          <cell r="F2709">
            <v>91730643</v>
          </cell>
          <cell r="H2709">
            <v>68058219</v>
          </cell>
        </row>
        <row r="2710">
          <cell r="A2710">
            <v>355385</v>
          </cell>
          <cell r="B2710" t="str">
            <v>SP</v>
          </cell>
          <cell r="C2710" t="str">
            <v>TAQUARIVAÍ</v>
          </cell>
          <cell r="D2710" t="str">
            <v>355385</v>
          </cell>
          <cell r="F2710">
            <v>25402640</v>
          </cell>
          <cell r="H2710">
            <v>18847120</v>
          </cell>
        </row>
        <row r="2711">
          <cell r="A2711">
            <v>355430</v>
          </cell>
          <cell r="B2711" t="str">
            <v>SP</v>
          </cell>
          <cell r="C2711" t="str">
            <v>TEODORO SAMPAIO</v>
          </cell>
          <cell r="D2711" t="str">
            <v>355430</v>
          </cell>
          <cell r="E2711">
            <v>142610</v>
          </cell>
          <cell r="F2711">
            <v>31063454</v>
          </cell>
          <cell r="G2711">
            <v>140375</v>
          </cell>
          <cell r="H2711">
            <v>22385827</v>
          </cell>
        </row>
        <row r="2712">
          <cell r="A2712">
            <v>355450</v>
          </cell>
          <cell r="B2712" t="str">
            <v>SP</v>
          </cell>
          <cell r="C2712" t="str">
            <v>TIETÊ</v>
          </cell>
          <cell r="D2712" t="str">
            <v>355450</v>
          </cell>
          <cell r="F2712">
            <v>185063025</v>
          </cell>
          <cell r="H2712">
            <v>137304825</v>
          </cell>
        </row>
        <row r="2713">
          <cell r="A2713">
            <v>355460</v>
          </cell>
          <cell r="B2713" t="str">
            <v>SP</v>
          </cell>
          <cell r="C2713" t="str">
            <v>TIMBURI</v>
          </cell>
          <cell r="D2713" t="str">
            <v>355460</v>
          </cell>
          <cell r="F2713">
            <v>14765765</v>
          </cell>
          <cell r="H2713">
            <v>10955245</v>
          </cell>
        </row>
        <row r="2714">
          <cell r="A2714">
            <v>355465</v>
          </cell>
          <cell r="B2714" t="str">
            <v>SP</v>
          </cell>
          <cell r="C2714" t="str">
            <v>TORRE DE PEDRA</v>
          </cell>
          <cell r="D2714" t="str">
            <v>355465</v>
          </cell>
          <cell r="F2714">
            <v>2718824</v>
          </cell>
          <cell r="G2714">
            <v>2</v>
          </cell>
          <cell r="H2714">
            <v>2017168</v>
          </cell>
        </row>
        <row r="2715">
          <cell r="A2715">
            <v>355475</v>
          </cell>
          <cell r="B2715" t="str">
            <v>SP</v>
          </cell>
          <cell r="C2715" t="str">
            <v>TRABIJU</v>
          </cell>
          <cell r="D2715" t="str">
            <v>355475</v>
          </cell>
          <cell r="F2715">
            <v>7336739</v>
          </cell>
          <cell r="H2715">
            <v>5443387</v>
          </cell>
        </row>
        <row r="2716">
          <cell r="A2716">
            <v>355540</v>
          </cell>
          <cell r="B2716" t="str">
            <v>SP</v>
          </cell>
          <cell r="C2716" t="str">
            <v>UBATUBA</v>
          </cell>
          <cell r="D2716" t="str">
            <v>355540</v>
          </cell>
          <cell r="F2716">
            <v>193815720</v>
          </cell>
          <cell r="H2716">
            <v>143798760</v>
          </cell>
        </row>
        <row r="2717">
          <cell r="A2717">
            <v>355560</v>
          </cell>
          <cell r="B2717" t="str">
            <v>SP</v>
          </cell>
          <cell r="C2717" t="str">
            <v>UCHOA</v>
          </cell>
          <cell r="D2717" t="str">
            <v>355560</v>
          </cell>
          <cell r="E2717">
            <v>191764</v>
          </cell>
          <cell r="F2717">
            <v>18277049</v>
          </cell>
          <cell r="G2717">
            <v>140945</v>
          </cell>
          <cell r="H2717">
            <v>13427731</v>
          </cell>
        </row>
        <row r="2718">
          <cell r="A2718">
            <v>355650</v>
          </cell>
          <cell r="B2718" t="str">
            <v>SP</v>
          </cell>
          <cell r="C2718" t="str">
            <v>VÁRZEA PAULISTA</v>
          </cell>
          <cell r="D2718" t="str">
            <v>355650</v>
          </cell>
          <cell r="F2718">
            <v>288930850</v>
          </cell>
          <cell r="H2718">
            <v>214368050</v>
          </cell>
        </row>
        <row r="2719">
          <cell r="A2719">
            <v>355690</v>
          </cell>
          <cell r="B2719" t="str">
            <v>SP</v>
          </cell>
          <cell r="C2719" t="str">
            <v>VISTA ALEGRE DO ALTO</v>
          </cell>
          <cell r="D2719" t="str">
            <v>355690</v>
          </cell>
          <cell r="E2719">
            <v>146587</v>
          </cell>
          <cell r="F2719">
            <v>25376652</v>
          </cell>
          <cell r="G2719">
            <v>123508</v>
          </cell>
          <cell r="H2719">
            <v>23169404</v>
          </cell>
        </row>
        <row r="2720">
          <cell r="A2720">
            <v>355710</v>
          </cell>
          <cell r="B2720" t="str">
            <v>SP</v>
          </cell>
          <cell r="C2720" t="str">
            <v>VOTUPORANGA</v>
          </cell>
          <cell r="D2720" t="str">
            <v>355710</v>
          </cell>
          <cell r="F2720">
            <v>81551452</v>
          </cell>
          <cell r="H2720">
            <v>60505916</v>
          </cell>
        </row>
        <row r="2721">
          <cell r="A2721">
            <v>280010</v>
          </cell>
          <cell r="B2721" t="str">
            <v>SE</v>
          </cell>
          <cell r="C2721" t="str">
            <v>AMPARO DE SÃO FRANCISCO</v>
          </cell>
          <cell r="D2721" t="str">
            <v>280010</v>
          </cell>
          <cell r="E2721">
            <v>18484</v>
          </cell>
          <cell r="F2721">
            <v>8254221</v>
          </cell>
          <cell r="G2721">
            <v>10892</v>
          </cell>
          <cell r="H2721">
            <v>5876608</v>
          </cell>
        </row>
        <row r="2722">
          <cell r="A2722">
            <v>280020</v>
          </cell>
          <cell r="B2722" t="str">
            <v>SE</v>
          </cell>
          <cell r="C2722" t="str">
            <v>AQUIDABÃ</v>
          </cell>
          <cell r="D2722" t="str">
            <v>280020</v>
          </cell>
          <cell r="E2722">
            <v>64785</v>
          </cell>
          <cell r="F2722">
            <v>15001105</v>
          </cell>
          <cell r="G2722">
            <v>35512</v>
          </cell>
          <cell r="H2722">
            <v>9922965</v>
          </cell>
        </row>
        <row r="2723">
          <cell r="A2723">
            <v>280030</v>
          </cell>
          <cell r="B2723" t="str">
            <v>SE</v>
          </cell>
          <cell r="C2723" t="str">
            <v>ARACAJU</v>
          </cell>
          <cell r="D2723" t="str">
            <v>280030</v>
          </cell>
          <cell r="F2723">
            <v>752551443</v>
          </cell>
          <cell r="H2723">
            <v>558344619</v>
          </cell>
        </row>
        <row r="2724">
          <cell r="A2724">
            <v>280040</v>
          </cell>
          <cell r="B2724" t="str">
            <v>SE</v>
          </cell>
          <cell r="C2724" t="str">
            <v>ARAUÁ</v>
          </cell>
          <cell r="D2724" t="str">
            <v>280040</v>
          </cell>
          <cell r="E2724">
            <v>62722</v>
          </cell>
          <cell r="F2724">
            <v>7571073</v>
          </cell>
          <cell r="G2724">
            <v>48248</v>
          </cell>
          <cell r="H2724">
            <v>5642356</v>
          </cell>
        </row>
        <row r="2725">
          <cell r="A2725">
            <v>280050</v>
          </cell>
          <cell r="B2725" t="str">
            <v>SE</v>
          </cell>
          <cell r="C2725" t="str">
            <v>AREIA BRANCA</v>
          </cell>
          <cell r="D2725" t="str">
            <v>280050</v>
          </cell>
          <cell r="F2725">
            <v>11971797</v>
          </cell>
          <cell r="H2725">
            <v>8882301</v>
          </cell>
        </row>
        <row r="2726">
          <cell r="A2726">
            <v>280060</v>
          </cell>
          <cell r="B2726" t="str">
            <v>SE</v>
          </cell>
          <cell r="C2726" t="str">
            <v>BARRA DOS COQUEIROS</v>
          </cell>
          <cell r="D2726" t="str">
            <v>280060</v>
          </cell>
          <cell r="E2726">
            <v>345015</v>
          </cell>
          <cell r="F2726">
            <v>35761795</v>
          </cell>
          <cell r="G2726">
            <v>293647</v>
          </cell>
          <cell r="H2726">
            <v>29692128</v>
          </cell>
        </row>
        <row r="2727">
          <cell r="A2727">
            <v>280067</v>
          </cell>
          <cell r="B2727" t="str">
            <v>SE</v>
          </cell>
          <cell r="C2727" t="str">
            <v>BOQUIM</v>
          </cell>
          <cell r="D2727" t="str">
            <v>280067</v>
          </cell>
          <cell r="E2727">
            <v>218582</v>
          </cell>
          <cell r="F2727">
            <v>93693834</v>
          </cell>
          <cell r="G2727">
            <v>134044</v>
          </cell>
          <cell r="H2727">
            <v>65668074</v>
          </cell>
        </row>
        <row r="2728">
          <cell r="A2728">
            <v>280070</v>
          </cell>
          <cell r="B2728" t="str">
            <v>SE</v>
          </cell>
          <cell r="C2728" t="str">
            <v>BREJO GRANDE</v>
          </cell>
          <cell r="D2728" t="str">
            <v>280070</v>
          </cell>
          <cell r="E2728">
            <v>5815</v>
          </cell>
          <cell r="F2728">
            <v>30380087</v>
          </cell>
          <cell r="G2728">
            <v>224</v>
          </cell>
          <cell r="H2728">
            <v>22436826</v>
          </cell>
        </row>
        <row r="2729">
          <cell r="A2729">
            <v>280100</v>
          </cell>
          <cell r="B2729" t="str">
            <v>SE</v>
          </cell>
          <cell r="C2729" t="str">
            <v>CAMPO DO BRITO</v>
          </cell>
          <cell r="D2729" t="str">
            <v>280100</v>
          </cell>
          <cell r="E2729">
            <v>175093</v>
          </cell>
          <cell r="F2729">
            <v>45910596</v>
          </cell>
          <cell r="G2729">
            <v>152397</v>
          </cell>
          <cell r="H2729">
            <v>31418091</v>
          </cell>
        </row>
        <row r="2730">
          <cell r="A2730">
            <v>280110</v>
          </cell>
          <cell r="B2730" t="str">
            <v>SE</v>
          </cell>
          <cell r="C2730" t="str">
            <v>CANHOBA</v>
          </cell>
          <cell r="D2730" t="str">
            <v>280110</v>
          </cell>
          <cell r="E2730">
            <v>29181</v>
          </cell>
          <cell r="F2730">
            <v>21911809</v>
          </cell>
          <cell r="G2730">
            <v>17293</v>
          </cell>
          <cell r="H2730">
            <v>16442070</v>
          </cell>
        </row>
        <row r="2731">
          <cell r="A2731">
            <v>280120</v>
          </cell>
          <cell r="B2731" t="str">
            <v>SE</v>
          </cell>
          <cell r="C2731" t="str">
            <v>CANINDÉ DE SÃO FRANCISCO</v>
          </cell>
          <cell r="D2731" t="str">
            <v>280120</v>
          </cell>
          <cell r="E2731">
            <v>61898</v>
          </cell>
          <cell r="F2731">
            <v>36101853</v>
          </cell>
          <cell r="G2731">
            <v>69197</v>
          </cell>
          <cell r="H2731">
            <v>26862633</v>
          </cell>
        </row>
        <row r="2732">
          <cell r="A2732">
            <v>280130</v>
          </cell>
          <cell r="B2732" t="str">
            <v>SE</v>
          </cell>
          <cell r="C2732" t="str">
            <v>CAPELA</v>
          </cell>
          <cell r="D2732" t="str">
            <v>280130</v>
          </cell>
          <cell r="E2732">
            <v>367527</v>
          </cell>
          <cell r="F2732">
            <v>102533913</v>
          </cell>
          <cell r="G2732">
            <v>235948</v>
          </cell>
          <cell r="H2732">
            <v>74570473</v>
          </cell>
        </row>
        <row r="2733">
          <cell r="A2733">
            <v>280140</v>
          </cell>
          <cell r="B2733" t="str">
            <v>SE</v>
          </cell>
          <cell r="C2733" t="str">
            <v>CARIRA</v>
          </cell>
          <cell r="D2733" t="str">
            <v>280140</v>
          </cell>
          <cell r="E2733">
            <v>14695</v>
          </cell>
          <cell r="F2733">
            <v>52243709</v>
          </cell>
          <cell r="G2733">
            <v>13719</v>
          </cell>
          <cell r="H2733">
            <v>41536007</v>
          </cell>
        </row>
        <row r="2734">
          <cell r="A2734">
            <v>280150</v>
          </cell>
          <cell r="B2734" t="str">
            <v>SE</v>
          </cell>
          <cell r="C2734" t="str">
            <v>CARMÓPOLIS</v>
          </cell>
          <cell r="D2734" t="str">
            <v>280150</v>
          </cell>
          <cell r="E2734">
            <v>98114</v>
          </cell>
          <cell r="F2734">
            <v>26510434</v>
          </cell>
          <cell r="G2734">
            <v>70176</v>
          </cell>
          <cell r="H2734">
            <v>17959329</v>
          </cell>
        </row>
        <row r="2735">
          <cell r="A2735">
            <v>280160</v>
          </cell>
          <cell r="B2735" t="str">
            <v>SE</v>
          </cell>
          <cell r="C2735" t="str">
            <v>CEDRO DE SÃO JOÃO</v>
          </cell>
          <cell r="D2735" t="str">
            <v>280160</v>
          </cell>
          <cell r="E2735">
            <v>85153</v>
          </cell>
          <cell r="F2735">
            <v>21023044</v>
          </cell>
          <cell r="G2735">
            <v>57989</v>
          </cell>
          <cell r="H2735">
            <v>15140006</v>
          </cell>
        </row>
        <row r="2736">
          <cell r="A2736">
            <v>280170</v>
          </cell>
          <cell r="B2736" t="str">
            <v>SE</v>
          </cell>
          <cell r="C2736" t="str">
            <v>CRISTINÁPOLIS</v>
          </cell>
          <cell r="D2736" t="str">
            <v>280170</v>
          </cell>
          <cell r="E2736">
            <v>160664</v>
          </cell>
          <cell r="F2736">
            <v>890761292</v>
          </cell>
          <cell r="G2736">
            <v>77292</v>
          </cell>
          <cell r="H2736">
            <v>659226693</v>
          </cell>
        </row>
        <row r="2737">
          <cell r="A2737">
            <v>280190</v>
          </cell>
          <cell r="B2737" t="str">
            <v>SE</v>
          </cell>
          <cell r="C2737" t="str">
            <v>CUMBE</v>
          </cell>
          <cell r="D2737" t="str">
            <v>280190</v>
          </cell>
          <cell r="E2737">
            <v>6854</v>
          </cell>
          <cell r="F2737">
            <v>1300072</v>
          </cell>
          <cell r="G2737">
            <v>6949</v>
          </cell>
          <cell r="H2737">
            <v>1433069</v>
          </cell>
        </row>
        <row r="2738">
          <cell r="A2738">
            <v>280200</v>
          </cell>
          <cell r="B2738" t="str">
            <v>SE</v>
          </cell>
          <cell r="C2738" t="str">
            <v>DIVINA PASTORA</v>
          </cell>
          <cell r="D2738" t="str">
            <v>280200</v>
          </cell>
          <cell r="E2738">
            <v>80628</v>
          </cell>
          <cell r="F2738">
            <v>23604386</v>
          </cell>
          <cell r="G2738">
            <v>55213</v>
          </cell>
          <cell r="H2738">
            <v>16746449</v>
          </cell>
        </row>
        <row r="2739">
          <cell r="A2739">
            <v>280210</v>
          </cell>
          <cell r="B2739" t="str">
            <v>SE</v>
          </cell>
          <cell r="C2739" t="str">
            <v>ESTÂNCIA</v>
          </cell>
          <cell r="D2739" t="str">
            <v>280210</v>
          </cell>
          <cell r="E2739">
            <v>183221</v>
          </cell>
          <cell r="F2739">
            <v>197520535</v>
          </cell>
          <cell r="G2739">
            <v>168391</v>
          </cell>
          <cell r="H2739">
            <v>142998979</v>
          </cell>
        </row>
        <row r="2740">
          <cell r="A2740">
            <v>280220</v>
          </cell>
          <cell r="B2740" t="str">
            <v>SE</v>
          </cell>
          <cell r="C2740" t="str">
            <v>FEIRA NOVA</v>
          </cell>
          <cell r="D2740" t="str">
            <v>280220</v>
          </cell>
          <cell r="E2740">
            <v>57413</v>
          </cell>
          <cell r="F2740">
            <v>8374290</v>
          </cell>
          <cell r="G2740">
            <v>42710</v>
          </cell>
          <cell r="H2740">
            <v>5290269</v>
          </cell>
        </row>
        <row r="2741">
          <cell r="A2741">
            <v>280230</v>
          </cell>
          <cell r="B2741" t="str">
            <v>SE</v>
          </cell>
          <cell r="C2741" t="str">
            <v>FREI PAULO</v>
          </cell>
          <cell r="D2741" t="str">
            <v>280230</v>
          </cell>
          <cell r="E2741">
            <v>65117</v>
          </cell>
          <cell r="F2741">
            <v>6243616980</v>
          </cell>
          <cell r="G2741">
            <v>32237</v>
          </cell>
          <cell r="H2741">
            <v>4631170850</v>
          </cell>
        </row>
        <row r="2742">
          <cell r="A2742">
            <v>280240</v>
          </cell>
          <cell r="B2742" t="str">
            <v>SE</v>
          </cell>
          <cell r="C2742" t="str">
            <v>GARARU</v>
          </cell>
          <cell r="D2742" t="str">
            <v>280240</v>
          </cell>
          <cell r="F2742">
            <v>100608981</v>
          </cell>
          <cell r="G2742">
            <v>752</v>
          </cell>
          <cell r="H2742">
            <v>72277581</v>
          </cell>
        </row>
        <row r="2743">
          <cell r="A2743">
            <v>280250</v>
          </cell>
          <cell r="B2743" t="str">
            <v>SE</v>
          </cell>
          <cell r="C2743" t="str">
            <v>GENERAL MAYNARD</v>
          </cell>
          <cell r="D2743" t="str">
            <v>280250</v>
          </cell>
          <cell r="F2743">
            <v>17277230</v>
          </cell>
          <cell r="H2743">
            <v>12818590</v>
          </cell>
        </row>
        <row r="2744">
          <cell r="A2744">
            <v>280260</v>
          </cell>
          <cell r="B2744" t="str">
            <v>SE</v>
          </cell>
          <cell r="C2744" t="str">
            <v>GRACHO CARDOSO</v>
          </cell>
          <cell r="D2744" t="str">
            <v>280260</v>
          </cell>
          <cell r="E2744">
            <v>16538</v>
          </cell>
          <cell r="F2744">
            <v>937525479</v>
          </cell>
          <cell r="G2744">
            <v>9969</v>
          </cell>
          <cell r="H2744">
            <v>694946344</v>
          </cell>
        </row>
        <row r="2745">
          <cell r="A2745">
            <v>280270</v>
          </cell>
          <cell r="B2745" t="str">
            <v>SE</v>
          </cell>
          <cell r="C2745" t="str">
            <v>ILHA DAS FLORES</v>
          </cell>
          <cell r="D2745" t="str">
            <v>280270</v>
          </cell>
          <cell r="F2745">
            <v>5133972</v>
          </cell>
          <cell r="H2745">
            <v>3809076</v>
          </cell>
        </row>
        <row r="2746">
          <cell r="A2746">
            <v>280280</v>
          </cell>
          <cell r="B2746" t="str">
            <v>SE</v>
          </cell>
          <cell r="C2746" t="str">
            <v>INDIAROBA</v>
          </cell>
          <cell r="D2746" t="str">
            <v>280280</v>
          </cell>
          <cell r="E2746">
            <v>46399</v>
          </cell>
          <cell r="F2746">
            <v>13896966</v>
          </cell>
          <cell r="G2746">
            <v>31484</v>
          </cell>
          <cell r="H2746">
            <v>10124719</v>
          </cell>
        </row>
        <row r="2747">
          <cell r="A2747">
            <v>280290</v>
          </cell>
          <cell r="B2747" t="str">
            <v>SE</v>
          </cell>
          <cell r="C2747" t="str">
            <v>ITABAIANA</v>
          </cell>
          <cell r="D2747" t="str">
            <v>280290</v>
          </cell>
          <cell r="E2747">
            <v>249047</v>
          </cell>
          <cell r="F2747">
            <v>465815935</v>
          </cell>
          <cell r="G2747">
            <v>66404</v>
          </cell>
          <cell r="H2747">
            <v>333444151</v>
          </cell>
        </row>
        <row r="2748">
          <cell r="A2748">
            <v>280300</v>
          </cell>
          <cell r="B2748" t="str">
            <v>SE</v>
          </cell>
          <cell r="C2748" t="str">
            <v>ITABAIANINHA</v>
          </cell>
          <cell r="D2748" t="str">
            <v>280300</v>
          </cell>
          <cell r="E2748">
            <v>251456</v>
          </cell>
          <cell r="F2748">
            <v>30320820</v>
          </cell>
          <cell r="G2748">
            <v>182825</v>
          </cell>
          <cell r="H2748">
            <v>18264902</v>
          </cell>
        </row>
        <row r="2749">
          <cell r="A2749">
            <v>280310</v>
          </cell>
          <cell r="B2749" t="str">
            <v>SE</v>
          </cell>
          <cell r="C2749" t="str">
            <v>ITABI</v>
          </cell>
          <cell r="D2749" t="str">
            <v>280310</v>
          </cell>
          <cell r="F2749">
            <v>40262690</v>
          </cell>
          <cell r="H2749">
            <v>31638525</v>
          </cell>
        </row>
        <row r="2750">
          <cell r="A2750">
            <v>280320</v>
          </cell>
          <cell r="B2750" t="str">
            <v>SE</v>
          </cell>
          <cell r="C2750" t="str">
            <v>ITAPORANGA D'AJUDA</v>
          </cell>
          <cell r="D2750" t="str">
            <v>280320</v>
          </cell>
          <cell r="E2750">
            <v>52046</v>
          </cell>
          <cell r="F2750">
            <v>6138190</v>
          </cell>
          <cell r="G2750">
            <v>57015</v>
          </cell>
          <cell r="H2750">
            <v>13981974</v>
          </cell>
        </row>
        <row r="2751">
          <cell r="A2751">
            <v>280330</v>
          </cell>
          <cell r="B2751" t="str">
            <v>SE</v>
          </cell>
          <cell r="C2751" t="str">
            <v>JAPARATUBA</v>
          </cell>
          <cell r="D2751" t="str">
            <v>280330</v>
          </cell>
          <cell r="E2751">
            <v>63303</v>
          </cell>
          <cell r="F2751">
            <v>46377817</v>
          </cell>
          <cell r="G2751">
            <v>30692</v>
          </cell>
          <cell r="H2751">
            <v>33482101</v>
          </cell>
        </row>
        <row r="2752">
          <cell r="A2752">
            <v>280340</v>
          </cell>
          <cell r="B2752" t="str">
            <v>SE</v>
          </cell>
          <cell r="C2752" t="str">
            <v>JAPOATÃ</v>
          </cell>
          <cell r="D2752" t="str">
            <v>280340</v>
          </cell>
          <cell r="F2752">
            <v>167973469</v>
          </cell>
          <cell r="H2752">
            <v>118775347</v>
          </cell>
        </row>
        <row r="2753">
          <cell r="A2753">
            <v>280350</v>
          </cell>
          <cell r="B2753" t="str">
            <v>SE</v>
          </cell>
          <cell r="C2753" t="str">
            <v>LAGARTO</v>
          </cell>
          <cell r="D2753" t="str">
            <v>280350</v>
          </cell>
          <cell r="E2753">
            <v>398515</v>
          </cell>
          <cell r="F2753">
            <v>45016943</v>
          </cell>
          <cell r="G2753">
            <v>334948</v>
          </cell>
          <cell r="H2753">
            <v>80762915</v>
          </cell>
        </row>
        <row r="2754">
          <cell r="A2754">
            <v>280360</v>
          </cell>
          <cell r="B2754" t="str">
            <v>SE</v>
          </cell>
          <cell r="C2754" t="str">
            <v>LARANJEIRAS</v>
          </cell>
          <cell r="D2754" t="str">
            <v>280360</v>
          </cell>
          <cell r="F2754">
            <v>42162883</v>
          </cell>
          <cell r="H2754">
            <v>31282139</v>
          </cell>
        </row>
        <row r="2755">
          <cell r="A2755">
            <v>280370</v>
          </cell>
          <cell r="B2755" t="str">
            <v>SE</v>
          </cell>
          <cell r="C2755" t="str">
            <v>MACAMBIRA</v>
          </cell>
          <cell r="D2755" t="str">
            <v>280370</v>
          </cell>
          <cell r="F2755">
            <v>1870137</v>
          </cell>
          <cell r="H2755">
            <v>1387521</v>
          </cell>
        </row>
        <row r="2756">
          <cell r="A2756">
            <v>280380</v>
          </cell>
          <cell r="B2756" t="str">
            <v>SE</v>
          </cell>
          <cell r="C2756" t="str">
            <v>MALHADA DOS BOIS</v>
          </cell>
          <cell r="D2756" t="str">
            <v>280380</v>
          </cell>
          <cell r="E2756">
            <v>16124</v>
          </cell>
          <cell r="F2756">
            <v>15396995</v>
          </cell>
          <cell r="G2756">
            <v>24796</v>
          </cell>
          <cell r="H2756">
            <v>10412314</v>
          </cell>
        </row>
        <row r="2757">
          <cell r="A2757">
            <v>280400</v>
          </cell>
          <cell r="B2757" t="str">
            <v>SE</v>
          </cell>
          <cell r="C2757" t="str">
            <v>MARUIM</v>
          </cell>
          <cell r="D2757" t="str">
            <v>280400</v>
          </cell>
          <cell r="E2757">
            <v>40888</v>
          </cell>
          <cell r="F2757">
            <v>18985623</v>
          </cell>
          <cell r="G2757">
            <v>31353</v>
          </cell>
          <cell r="H2757">
            <v>12351959</v>
          </cell>
        </row>
        <row r="2758">
          <cell r="A2758">
            <v>280410</v>
          </cell>
          <cell r="B2758" t="str">
            <v>SE</v>
          </cell>
          <cell r="C2758" t="str">
            <v>MOITA BONITA</v>
          </cell>
          <cell r="D2758" t="str">
            <v>280410</v>
          </cell>
          <cell r="E2758">
            <v>181586</v>
          </cell>
          <cell r="F2758">
            <v>17088409</v>
          </cell>
          <cell r="G2758">
            <v>133509</v>
          </cell>
          <cell r="H2758">
            <v>10839481</v>
          </cell>
        </row>
        <row r="2759">
          <cell r="A2759">
            <v>280420</v>
          </cell>
          <cell r="B2759" t="str">
            <v>SE</v>
          </cell>
          <cell r="C2759" t="str">
            <v>MONTE ALEGRE DE SERGIPE</v>
          </cell>
          <cell r="D2759" t="str">
            <v>280420</v>
          </cell>
          <cell r="E2759">
            <v>88187</v>
          </cell>
          <cell r="F2759">
            <v>23628014</v>
          </cell>
          <cell r="G2759">
            <v>66275</v>
          </cell>
          <cell r="H2759">
            <v>16473129</v>
          </cell>
        </row>
        <row r="2760">
          <cell r="A2760">
            <v>280430</v>
          </cell>
          <cell r="B2760" t="str">
            <v>SE</v>
          </cell>
          <cell r="C2760" t="str">
            <v>MURIBECA</v>
          </cell>
          <cell r="D2760" t="str">
            <v>280430</v>
          </cell>
          <cell r="F2760">
            <v>10620004</v>
          </cell>
          <cell r="H2760">
            <v>7404365</v>
          </cell>
        </row>
        <row r="2761">
          <cell r="A2761">
            <v>280440</v>
          </cell>
          <cell r="B2761" t="str">
            <v>SE</v>
          </cell>
          <cell r="C2761" t="str">
            <v>NEÓPOLIS</v>
          </cell>
          <cell r="D2761" t="str">
            <v>280440</v>
          </cell>
          <cell r="E2761">
            <v>103950</v>
          </cell>
          <cell r="F2761">
            <v>30473302</v>
          </cell>
          <cell r="G2761">
            <v>74610</v>
          </cell>
          <cell r="H2761">
            <v>22915175</v>
          </cell>
        </row>
        <row r="2762">
          <cell r="A2762">
            <v>280445</v>
          </cell>
          <cell r="B2762" t="str">
            <v>SE</v>
          </cell>
          <cell r="C2762" t="str">
            <v>NOSSA SENHORA APARECIDA</v>
          </cell>
          <cell r="D2762" t="str">
            <v>280445</v>
          </cell>
          <cell r="E2762">
            <v>81908</v>
          </cell>
          <cell r="F2762">
            <v>12801972</v>
          </cell>
          <cell r="G2762">
            <v>59082</v>
          </cell>
          <cell r="H2762">
            <v>8654877</v>
          </cell>
        </row>
        <row r="2763">
          <cell r="A2763">
            <v>280460</v>
          </cell>
          <cell r="B2763" t="str">
            <v>SE</v>
          </cell>
          <cell r="C2763" t="str">
            <v>NOSSA SENHORA DAS DORES</v>
          </cell>
          <cell r="D2763" t="str">
            <v>280460</v>
          </cell>
          <cell r="E2763">
            <v>44651</v>
          </cell>
          <cell r="F2763">
            <v>41425022</v>
          </cell>
          <cell r="G2763">
            <v>36857</v>
          </cell>
          <cell r="H2763">
            <v>27694951</v>
          </cell>
        </row>
        <row r="2764">
          <cell r="A2764">
            <v>280470</v>
          </cell>
          <cell r="B2764" t="str">
            <v>SE</v>
          </cell>
          <cell r="C2764" t="str">
            <v>NOSSA SENHORA DE LOURDES</v>
          </cell>
          <cell r="D2764" t="str">
            <v>280470</v>
          </cell>
          <cell r="E2764">
            <v>65290</v>
          </cell>
          <cell r="F2764">
            <v>20894561</v>
          </cell>
          <cell r="G2764">
            <v>63877</v>
          </cell>
          <cell r="H2764">
            <v>14708640</v>
          </cell>
        </row>
        <row r="2765">
          <cell r="A2765">
            <v>280480</v>
          </cell>
          <cell r="B2765" t="str">
            <v>SE</v>
          </cell>
          <cell r="C2765" t="str">
            <v>NOSSA SENHORA DO SOCORRO</v>
          </cell>
          <cell r="D2765" t="str">
            <v>280480</v>
          </cell>
          <cell r="E2765">
            <v>1112331</v>
          </cell>
          <cell r="F2765">
            <v>268676646</v>
          </cell>
          <cell r="G2765">
            <v>815984</v>
          </cell>
          <cell r="H2765">
            <v>195766958</v>
          </cell>
        </row>
        <row r="2766">
          <cell r="A2766">
            <v>280490</v>
          </cell>
          <cell r="B2766" t="str">
            <v>SE</v>
          </cell>
          <cell r="C2766" t="str">
            <v>PACATUBA</v>
          </cell>
          <cell r="D2766" t="str">
            <v>280490</v>
          </cell>
          <cell r="E2766">
            <v>98453</v>
          </cell>
          <cell r="F2766">
            <v>40436858</v>
          </cell>
          <cell r="G2766">
            <v>79723</v>
          </cell>
          <cell r="H2766">
            <v>33033729</v>
          </cell>
        </row>
        <row r="2767">
          <cell r="A2767">
            <v>280500</v>
          </cell>
          <cell r="B2767" t="str">
            <v>SE</v>
          </cell>
          <cell r="C2767" t="str">
            <v>PEDRA MOLE</v>
          </cell>
          <cell r="D2767" t="str">
            <v>280500</v>
          </cell>
          <cell r="E2767">
            <v>268</v>
          </cell>
          <cell r="F2767">
            <v>14342011</v>
          </cell>
          <cell r="G2767">
            <v>1433</v>
          </cell>
          <cell r="H2767">
            <v>10025115</v>
          </cell>
        </row>
        <row r="2768">
          <cell r="A2768">
            <v>280510</v>
          </cell>
          <cell r="B2768" t="str">
            <v>SE</v>
          </cell>
          <cell r="C2768" t="str">
            <v>PEDRINHAS</v>
          </cell>
          <cell r="D2768" t="str">
            <v>280510</v>
          </cell>
          <cell r="E2768">
            <v>27694</v>
          </cell>
          <cell r="F2768">
            <v>10778499</v>
          </cell>
          <cell r="G2768">
            <v>17272</v>
          </cell>
          <cell r="H2768">
            <v>8464795</v>
          </cell>
        </row>
        <row r="2769">
          <cell r="A2769">
            <v>280520</v>
          </cell>
          <cell r="B2769" t="str">
            <v>SE</v>
          </cell>
          <cell r="C2769" t="str">
            <v>PINHÃO</v>
          </cell>
          <cell r="D2769" t="str">
            <v>280520</v>
          </cell>
          <cell r="F2769">
            <v>3189590</v>
          </cell>
          <cell r="H2769">
            <v>2366470</v>
          </cell>
        </row>
        <row r="2770">
          <cell r="A2770">
            <v>280530</v>
          </cell>
          <cell r="B2770" t="str">
            <v>SE</v>
          </cell>
          <cell r="C2770" t="str">
            <v>PIRAMBU</v>
          </cell>
          <cell r="D2770" t="str">
            <v>280530</v>
          </cell>
          <cell r="E2770">
            <v>48050</v>
          </cell>
          <cell r="F2770">
            <v>18921339</v>
          </cell>
          <cell r="G2770">
            <v>13900</v>
          </cell>
          <cell r="H2770">
            <v>13486361</v>
          </cell>
        </row>
        <row r="2771">
          <cell r="A2771">
            <v>280540</v>
          </cell>
          <cell r="B2771" t="str">
            <v>SE</v>
          </cell>
          <cell r="C2771" t="str">
            <v>POÇO REDONDO</v>
          </cell>
          <cell r="D2771" t="str">
            <v>280540</v>
          </cell>
          <cell r="F2771">
            <v>65983717</v>
          </cell>
          <cell r="G2771">
            <v>4142</v>
          </cell>
          <cell r="H2771">
            <v>48818805</v>
          </cell>
        </row>
        <row r="2772">
          <cell r="A2772">
            <v>280550</v>
          </cell>
          <cell r="B2772" t="str">
            <v>SE</v>
          </cell>
          <cell r="C2772" t="str">
            <v>POÇO VERDE</v>
          </cell>
          <cell r="D2772" t="str">
            <v>280550</v>
          </cell>
          <cell r="E2772">
            <v>14326</v>
          </cell>
          <cell r="F2772">
            <v>7876853</v>
          </cell>
          <cell r="G2772">
            <v>16782</v>
          </cell>
          <cell r="H2772">
            <v>5310195</v>
          </cell>
        </row>
        <row r="2773">
          <cell r="A2773">
            <v>280560</v>
          </cell>
          <cell r="B2773" t="str">
            <v>SE</v>
          </cell>
          <cell r="C2773" t="str">
            <v>PORTO DA FOLHA</v>
          </cell>
          <cell r="D2773" t="str">
            <v>280560</v>
          </cell>
          <cell r="E2773">
            <v>41444</v>
          </cell>
          <cell r="F2773">
            <v>49150746</v>
          </cell>
          <cell r="G2773">
            <v>21926</v>
          </cell>
          <cell r="H2773">
            <v>36211507</v>
          </cell>
        </row>
        <row r="2774">
          <cell r="A2774">
            <v>280570</v>
          </cell>
          <cell r="B2774" t="str">
            <v>SE</v>
          </cell>
          <cell r="C2774" t="str">
            <v>PROPRIÁ</v>
          </cell>
          <cell r="D2774" t="str">
            <v>280570</v>
          </cell>
          <cell r="E2774">
            <v>154862</v>
          </cell>
          <cell r="F2774">
            <v>71414381</v>
          </cell>
          <cell r="G2774">
            <v>122414</v>
          </cell>
          <cell r="H2774">
            <v>51535847</v>
          </cell>
        </row>
        <row r="2775">
          <cell r="A2775">
            <v>280580</v>
          </cell>
          <cell r="B2775" t="str">
            <v>SE</v>
          </cell>
          <cell r="C2775" t="str">
            <v>RIACHÃO DO DANTAS</v>
          </cell>
          <cell r="D2775" t="str">
            <v>280580</v>
          </cell>
          <cell r="E2775">
            <v>23566</v>
          </cell>
          <cell r="F2775">
            <v>25893998</v>
          </cell>
          <cell r="G2775">
            <v>14688</v>
          </cell>
          <cell r="H2775">
            <v>18208627</v>
          </cell>
        </row>
        <row r="2776">
          <cell r="A2776">
            <v>280590</v>
          </cell>
          <cell r="B2776" t="str">
            <v>SE</v>
          </cell>
          <cell r="C2776" t="str">
            <v>RIACHUELO</v>
          </cell>
          <cell r="D2776" t="str">
            <v>280590</v>
          </cell>
          <cell r="E2776">
            <v>76839</v>
          </cell>
          <cell r="F2776">
            <v>50369812</v>
          </cell>
          <cell r="G2776">
            <v>77995</v>
          </cell>
          <cell r="H2776">
            <v>36207777</v>
          </cell>
        </row>
        <row r="2777">
          <cell r="A2777">
            <v>280600</v>
          </cell>
          <cell r="B2777" t="str">
            <v>SE</v>
          </cell>
          <cell r="C2777" t="str">
            <v>RIBEIRÓPOLIS</v>
          </cell>
          <cell r="D2777" t="str">
            <v>280600</v>
          </cell>
          <cell r="E2777">
            <v>33409</v>
          </cell>
          <cell r="F2777">
            <v>29758276</v>
          </cell>
          <cell r="G2777">
            <v>24927</v>
          </cell>
          <cell r="H2777">
            <v>20510563</v>
          </cell>
        </row>
        <row r="2778">
          <cell r="A2778">
            <v>280610</v>
          </cell>
          <cell r="B2778" t="str">
            <v>SE</v>
          </cell>
          <cell r="C2778" t="str">
            <v>ROSÁRIO DO CATETE</v>
          </cell>
          <cell r="D2778" t="str">
            <v>280610</v>
          </cell>
          <cell r="E2778">
            <v>18940</v>
          </cell>
          <cell r="F2778">
            <v>9482896</v>
          </cell>
          <cell r="G2778">
            <v>13012</v>
          </cell>
          <cell r="H2778">
            <v>6471706</v>
          </cell>
        </row>
        <row r="2779">
          <cell r="A2779">
            <v>280620</v>
          </cell>
          <cell r="B2779" t="str">
            <v>SE</v>
          </cell>
          <cell r="C2779" t="str">
            <v>SALGADO</v>
          </cell>
          <cell r="D2779" t="str">
            <v>280620</v>
          </cell>
          <cell r="E2779">
            <v>12449</v>
          </cell>
          <cell r="F2779">
            <v>14094928</v>
          </cell>
          <cell r="G2779">
            <v>1486</v>
          </cell>
          <cell r="H2779">
            <v>10355229</v>
          </cell>
        </row>
        <row r="2780">
          <cell r="A2780">
            <v>280630</v>
          </cell>
          <cell r="B2780" t="str">
            <v>SE</v>
          </cell>
          <cell r="C2780" t="str">
            <v>SANTA LUZIA DO ITANHY</v>
          </cell>
          <cell r="D2780" t="str">
            <v>280630</v>
          </cell>
          <cell r="E2780">
            <v>63247</v>
          </cell>
          <cell r="F2780">
            <v>12396782</v>
          </cell>
          <cell r="G2780">
            <v>39119</v>
          </cell>
          <cell r="H2780">
            <v>7773136</v>
          </cell>
        </row>
        <row r="2781">
          <cell r="A2781">
            <v>280650</v>
          </cell>
          <cell r="B2781" t="str">
            <v>SE</v>
          </cell>
          <cell r="C2781" t="str">
            <v>SANTA ROSA DE LIMA</v>
          </cell>
          <cell r="D2781" t="str">
            <v>280650</v>
          </cell>
          <cell r="E2781">
            <v>36777</v>
          </cell>
          <cell r="F2781">
            <v>13524656</v>
          </cell>
          <cell r="G2781">
            <v>52147</v>
          </cell>
          <cell r="H2781">
            <v>11252765</v>
          </cell>
        </row>
        <row r="2782">
          <cell r="A2782">
            <v>280640</v>
          </cell>
          <cell r="B2782" t="str">
            <v>SE</v>
          </cell>
          <cell r="C2782" t="str">
            <v>SANTANA DO SÃO FRANCISCO</v>
          </cell>
          <cell r="D2782" t="str">
            <v>280640</v>
          </cell>
          <cell r="E2782">
            <v>82490</v>
          </cell>
          <cell r="F2782">
            <v>9261751</v>
          </cell>
          <cell r="G2782">
            <v>60738</v>
          </cell>
          <cell r="H2782">
            <v>5493791</v>
          </cell>
        </row>
        <row r="2783">
          <cell r="A2783">
            <v>280660</v>
          </cell>
          <cell r="B2783" t="str">
            <v>SE</v>
          </cell>
          <cell r="C2783" t="str">
            <v>SANTO AMARO DAS BROTAS</v>
          </cell>
          <cell r="D2783" t="str">
            <v>280660</v>
          </cell>
          <cell r="E2783">
            <v>484</v>
          </cell>
          <cell r="F2783">
            <v>14146892</v>
          </cell>
          <cell r="G2783">
            <v>345</v>
          </cell>
          <cell r="H2783">
            <v>10490859</v>
          </cell>
        </row>
        <row r="2784">
          <cell r="A2784">
            <v>280670</v>
          </cell>
          <cell r="B2784" t="str">
            <v>SE</v>
          </cell>
          <cell r="C2784" t="str">
            <v>SÃO CRISTÓVÃO</v>
          </cell>
          <cell r="D2784" t="str">
            <v>280670</v>
          </cell>
          <cell r="E2784">
            <v>615194</v>
          </cell>
          <cell r="F2784">
            <v>103420023</v>
          </cell>
          <cell r="G2784">
            <v>424338</v>
          </cell>
          <cell r="H2784">
            <v>70667578</v>
          </cell>
        </row>
        <row r="2785">
          <cell r="A2785">
            <v>280680</v>
          </cell>
          <cell r="B2785" t="str">
            <v>SE</v>
          </cell>
          <cell r="C2785" t="str">
            <v>SÃO DOMINGOS</v>
          </cell>
          <cell r="D2785" t="str">
            <v>280680</v>
          </cell>
          <cell r="E2785">
            <v>112073</v>
          </cell>
          <cell r="F2785">
            <v>32274533</v>
          </cell>
          <cell r="G2785">
            <v>86103</v>
          </cell>
          <cell r="H2785">
            <v>23075522</v>
          </cell>
        </row>
        <row r="2786">
          <cell r="A2786">
            <v>280690</v>
          </cell>
          <cell r="B2786" t="str">
            <v>SE</v>
          </cell>
          <cell r="C2786" t="str">
            <v>SÃO FRANCISCO</v>
          </cell>
          <cell r="D2786" t="str">
            <v>280690</v>
          </cell>
          <cell r="E2786">
            <v>24833</v>
          </cell>
          <cell r="F2786">
            <v>49998701</v>
          </cell>
          <cell r="G2786">
            <v>22805</v>
          </cell>
          <cell r="H2786">
            <v>37431579</v>
          </cell>
        </row>
        <row r="2787">
          <cell r="A2787">
            <v>280700</v>
          </cell>
          <cell r="B2787" t="str">
            <v>SE</v>
          </cell>
          <cell r="C2787" t="str">
            <v>SÃO MIGUEL DO ALEIXO</v>
          </cell>
          <cell r="D2787" t="str">
            <v>280700</v>
          </cell>
          <cell r="F2787">
            <v>1063889</v>
          </cell>
          <cell r="H2787">
            <v>789337</v>
          </cell>
        </row>
        <row r="2788">
          <cell r="A2788">
            <v>280710</v>
          </cell>
          <cell r="B2788" t="str">
            <v>SE</v>
          </cell>
          <cell r="C2788" t="str">
            <v>SIMÃO DIAS</v>
          </cell>
          <cell r="D2788" t="str">
            <v>280710</v>
          </cell>
          <cell r="E2788">
            <v>319408</v>
          </cell>
          <cell r="F2788">
            <v>33034127</v>
          </cell>
          <cell r="G2788">
            <v>209954</v>
          </cell>
          <cell r="H2788">
            <v>20921278</v>
          </cell>
        </row>
        <row r="2789">
          <cell r="A2789">
            <v>280720</v>
          </cell>
          <cell r="B2789" t="str">
            <v>SE</v>
          </cell>
          <cell r="C2789" t="str">
            <v>SIRIRI</v>
          </cell>
          <cell r="D2789" t="str">
            <v>280720</v>
          </cell>
          <cell r="E2789">
            <v>7569</v>
          </cell>
          <cell r="F2789">
            <v>14619387</v>
          </cell>
          <cell r="G2789">
            <v>5338</v>
          </cell>
          <cell r="H2789">
            <v>11378769</v>
          </cell>
        </row>
        <row r="2790">
          <cell r="A2790">
            <v>280730</v>
          </cell>
          <cell r="B2790" t="str">
            <v>SE</v>
          </cell>
          <cell r="C2790" t="str">
            <v>TELHA</v>
          </cell>
          <cell r="D2790" t="str">
            <v>280730</v>
          </cell>
          <cell r="E2790">
            <v>42598</v>
          </cell>
          <cell r="F2790">
            <v>11608111</v>
          </cell>
          <cell r="G2790">
            <v>21180</v>
          </cell>
          <cell r="H2790">
            <v>7948308</v>
          </cell>
        </row>
        <row r="2791">
          <cell r="A2791">
            <v>280740</v>
          </cell>
          <cell r="B2791" t="str">
            <v>SE</v>
          </cell>
          <cell r="C2791" t="str">
            <v>TOBIAS BARRETO</v>
          </cell>
          <cell r="D2791" t="str">
            <v>280740</v>
          </cell>
          <cell r="E2791">
            <v>282436</v>
          </cell>
          <cell r="F2791">
            <v>81989834</v>
          </cell>
          <cell r="G2791">
            <v>196183</v>
          </cell>
          <cell r="H2791">
            <v>67703138</v>
          </cell>
        </row>
        <row r="2792">
          <cell r="A2792">
            <v>280750</v>
          </cell>
          <cell r="B2792" t="str">
            <v>SE</v>
          </cell>
          <cell r="C2792" t="str">
            <v>TOMAR DO GERU</v>
          </cell>
          <cell r="D2792" t="str">
            <v>280750</v>
          </cell>
          <cell r="E2792">
            <v>112361</v>
          </cell>
          <cell r="F2792">
            <v>14119580</v>
          </cell>
          <cell r="G2792">
            <v>85823</v>
          </cell>
          <cell r="H2792">
            <v>13302686</v>
          </cell>
        </row>
        <row r="2793">
          <cell r="A2793">
            <v>280760</v>
          </cell>
          <cell r="B2793" t="str">
            <v>SE</v>
          </cell>
          <cell r="C2793" t="str">
            <v>UMBAÚBA</v>
          </cell>
          <cell r="D2793" t="str">
            <v>280760</v>
          </cell>
          <cell r="E2793">
            <v>332</v>
          </cell>
          <cell r="F2793">
            <v>13860132</v>
          </cell>
          <cell r="G2793">
            <v>495</v>
          </cell>
          <cell r="H2793">
            <v>11543179</v>
          </cell>
        </row>
        <row r="2794">
          <cell r="A2794">
            <v>170025</v>
          </cell>
          <cell r="B2794" t="str">
            <v>TO</v>
          </cell>
          <cell r="C2794" t="str">
            <v>ABREULÂNDIA</v>
          </cell>
          <cell r="D2794" t="str">
            <v>170025</v>
          </cell>
          <cell r="E2794">
            <v>23185</v>
          </cell>
          <cell r="F2794">
            <v>4265896</v>
          </cell>
          <cell r="G2794">
            <v>9703</v>
          </cell>
          <cell r="H2794">
            <v>3036828</v>
          </cell>
        </row>
        <row r="2795">
          <cell r="A2795">
            <v>170030</v>
          </cell>
          <cell r="B2795" t="str">
            <v>TO</v>
          </cell>
          <cell r="C2795" t="str">
            <v>AGUIARNÓPOLIS</v>
          </cell>
          <cell r="D2795" t="str">
            <v>170030</v>
          </cell>
          <cell r="E2795">
            <v>1886</v>
          </cell>
          <cell r="F2795">
            <v>4609316</v>
          </cell>
          <cell r="G2795">
            <v>12336</v>
          </cell>
          <cell r="H2795">
            <v>3283713</v>
          </cell>
        </row>
        <row r="2796">
          <cell r="A2796">
            <v>170035</v>
          </cell>
          <cell r="B2796" t="str">
            <v>TO</v>
          </cell>
          <cell r="C2796" t="str">
            <v>ALIANÇA DO TOCANTINS</v>
          </cell>
          <cell r="D2796" t="str">
            <v>170035</v>
          </cell>
          <cell r="E2796">
            <v>34115</v>
          </cell>
          <cell r="F2796">
            <v>5955683</v>
          </cell>
          <cell r="G2796">
            <v>30985</v>
          </cell>
          <cell r="H2796">
            <v>4697191</v>
          </cell>
        </row>
        <row r="2797">
          <cell r="A2797">
            <v>170040</v>
          </cell>
          <cell r="B2797" t="str">
            <v>TO</v>
          </cell>
          <cell r="C2797" t="str">
            <v>ALMAS</v>
          </cell>
          <cell r="D2797" t="str">
            <v>170040</v>
          </cell>
          <cell r="E2797">
            <v>46215</v>
          </cell>
          <cell r="F2797">
            <v>9717803</v>
          </cell>
          <cell r="G2797">
            <v>30251</v>
          </cell>
          <cell r="H2797">
            <v>7159485</v>
          </cell>
        </row>
        <row r="2798">
          <cell r="A2798">
            <v>170070</v>
          </cell>
          <cell r="B2798" t="str">
            <v>TO</v>
          </cell>
          <cell r="C2798" t="str">
            <v>ALVORADA</v>
          </cell>
          <cell r="D2798" t="str">
            <v>170070</v>
          </cell>
          <cell r="E2798">
            <v>110177</v>
          </cell>
          <cell r="F2798">
            <v>31798495</v>
          </cell>
          <cell r="G2798">
            <v>81898</v>
          </cell>
          <cell r="H2798">
            <v>22249900</v>
          </cell>
        </row>
        <row r="2799">
          <cell r="A2799">
            <v>170100</v>
          </cell>
          <cell r="B2799" t="str">
            <v>TO</v>
          </cell>
          <cell r="C2799" t="str">
            <v>ANANÁS</v>
          </cell>
          <cell r="D2799" t="str">
            <v>170100</v>
          </cell>
          <cell r="E2799">
            <v>32574</v>
          </cell>
          <cell r="F2799">
            <v>2248613</v>
          </cell>
          <cell r="G2799">
            <v>22053</v>
          </cell>
          <cell r="H2799">
            <v>1754023</v>
          </cell>
        </row>
        <row r="2800">
          <cell r="A2800">
            <v>170105</v>
          </cell>
          <cell r="B2800" t="str">
            <v>TO</v>
          </cell>
          <cell r="C2800" t="str">
            <v>ANGICO</v>
          </cell>
          <cell r="D2800" t="str">
            <v>170105</v>
          </cell>
          <cell r="E2800">
            <v>25687</v>
          </cell>
          <cell r="F2800">
            <v>1751614</v>
          </cell>
          <cell r="G2800">
            <v>15008</v>
          </cell>
          <cell r="H2800">
            <v>1426173</v>
          </cell>
        </row>
        <row r="2801">
          <cell r="A2801">
            <v>170110</v>
          </cell>
          <cell r="B2801" t="str">
            <v>TO</v>
          </cell>
          <cell r="C2801" t="str">
            <v>APARECIDA DO RIO NEGRO</v>
          </cell>
          <cell r="D2801" t="str">
            <v>170110</v>
          </cell>
          <cell r="E2801">
            <v>53287</v>
          </cell>
          <cell r="F2801">
            <v>3483039</v>
          </cell>
          <cell r="G2801">
            <v>2628</v>
          </cell>
          <cell r="H2801">
            <v>2165311</v>
          </cell>
        </row>
        <row r="2802">
          <cell r="A2802">
            <v>170130</v>
          </cell>
          <cell r="B2802" t="str">
            <v>TO</v>
          </cell>
          <cell r="C2802" t="str">
            <v>ARAGOMINAS</v>
          </cell>
          <cell r="D2802" t="str">
            <v>170130</v>
          </cell>
          <cell r="E2802">
            <v>22061</v>
          </cell>
          <cell r="F2802">
            <v>14558479</v>
          </cell>
          <cell r="G2802">
            <v>13498</v>
          </cell>
          <cell r="H2802">
            <v>11104281</v>
          </cell>
        </row>
        <row r="2803">
          <cell r="A2803">
            <v>170190</v>
          </cell>
          <cell r="B2803" t="str">
            <v>TO</v>
          </cell>
          <cell r="C2803" t="str">
            <v>ARAGUACEMA</v>
          </cell>
          <cell r="D2803" t="str">
            <v>170190</v>
          </cell>
          <cell r="E2803">
            <v>47246</v>
          </cell>
          <cell r="F2803">
            <v>2751518</v>
          </cell>
          <cell r="G2803">
            <v>19872</v>
          </cell>
          <cell r="H2803">
            <v>1326674</v>
          </cell>
        </row>
        <row r="2804">
          <cell r="A2804">
            <v>170200</v>
          </cell>
          <cell r="B2804" t="str">
            <v>TO</v>
          </cell>
          <cell r="C2804" t="str">
            <v>ARAGUAÇU</v>
          </cell>
          <cell r="D2804" t="str">
            <v>170200</v>
          </cell>
          <cell r="E2804">
            <v>46631</v>
          </cell>
          <cell r="F2804">
            <v>10276258</v>
          </cell>
          <cell r="G2804">
            <v>39026</v>
          </cell>
          <cell r="H2804">
            <v>6497478</v>
          </cell>
        </row>
        <row r="2805">
          <cell r="A2805">
            <v>170210</v>
          </cell>
          <cell r="B2805" t="str">
            <v>TO</v>
          </cell>
          <cell r="C2805" t="str">
            <v>ARAGUAÍNA</v>
          </cell>
          <cell r="D2805" t="str">
            <v>170210</v>
          </cell>
          <cell r="E2805">
            <v>78196</v>
          </cell>
          <cell r="F2805">
            <v>107290269</v>
          </cell>
          <cell r="G2805">
            <v>350</v>
          </cell>
          <cell r="H2805">
            <v>67870513</v>
          </cell>
        </row>
        <row r="2806">
          <cell r="A2806">
            <v>170215</v>
          </cell>
          <cell r="B2806" t="str">
            <v>TO</v>
          </cell>
          <cell r="C2806" t="str">
            <v>ARAGUANÃ</v>
          </cell>
          <cell r="D2806" t="str">
            <v>170215</v>
          </cell>
          <cell r="E2806">
            <v>44555</v>
          </cell>
          <cell r="F2806">
            <v>3640701</v>
          </cell>
          <cell r="G2806">
            <v>28122</v>
          </cell>
          <cell r="H2806">
            <v>4072766</v>
          </cell>
        </row>
        <row r="2807">
          <cell r="A2807">
            <v>170220</v>
          </cell>
          <cell r="B2807" t="str">
            <v>TO</v>
          </cell>
          <cell r="C2807" t="str">
            <v>ARAGUATINS</v>
          </cell>
          <cell r="D2807" t="str">
            <v>170220</v>
          </cell>
          <cell r="E2807">
            <v>62528</v>
          </cell>
          <cell r="F2807">
            <v>9867440</v>
          </cell>
          <cell r="G2807">
            <v>67298</v>
          </cell>
          <cell r="H2807">
            <v>11357395</v>
          </cell>
        </row>
        <row r="2808">
          <cell r="A2808">
            <v>170230</v>
          </cell>
          <cell r="B2808" t="str">
            <v>TO</v>
          </cell>
          <cell r="C2808" t="str">
            <v>ARAPOEMA</v>
          </cell>
          <cell r="D2808" t="str">
            <v>170230</v>
          </cell>
          <cell r="E2808">
            <v>37187</v>
          </cell>
          <cell r="F2808">
            <v>19668477</v>
          </cell>
          <cell r="G2808">
            <v>27849</v>
          </cell>
          <cell r="H2808">
            <v>13585246</v>
          </cell>
        </row>
        <row r="2809">
          <cell r="A2809">
            <v>170240</v>
          </cell>
          <cell r="B2809" t="str">
            <v>TO</v>
          </cell>
          <cell r="C2809" t="str">
            <v>ARRAIAS</v>
          </cell>
          <cell r="D2809" t="str">
            <v>170240</v>
          </cell>
          <cell r="E2809">
            <v>33395</v>
          </cell>
          <cell r="F2809">
            <v>6628720</v>
          </cell>
          <cell r="G2809">
            <v>18732</v>
          </cell>
          <cell r="H2809">
            <v>4403660</v>
          </cell>
        </row>
        <row r="2810">
          <cell r="A2810">
            <v>170255</v>
          </cell>
          <cell r="B2810" t="str">
            <v>TO</v>
          </cell>
          <cell r="C2810" t="str">
            <v>AUGUSTINÓPOLIS</v>
          </cell>
          <cell r="D2810" t="str">
            <v>170255</v>
          </cell>
          <cell r="E2810">
            <v>123908</v>
          </cell>
          <cell r="F2810">
            <v>9845043</v>
          </cell>
          <cell r="G2810">
            <v>82934</v>
          </cell>
          <cell r="H2810">
            <v>6084889</v>
          </cell>
        </row>
        <row r="2811">
          <cell r="A2811">
            <v>170270</v>
          </cell>
          <cell r="B2811" t="str">
            <v>TO</v>
          </cell>
          <cell r="C2811" t="str">
            <v>AURORA DO TOCANTINS</v>
          </cell>
          <cell r="D2811" t="str">
            <v>170270</v>
          </cell>
          <cell r="E2811">
            <v>236</v>
          </cell>
          <cell r="F2811">
            <v>513271</v>
          </cell>
          <cell r="G2811">
            <v>90</v>
          </cell>
          <cell r="H2811">
            <v>276802</v>
          </cell>
        </row>
        <row r="2812">
          <cell r="A2812">
            <v>170290</v>
          </cell>
          <cell r="B2812" t="str">
            <v>TO</v>
          </cell>
          <cell r="C2812" t="str">
            <v>AXIXÁ DO TOCANTINS</v>
          </cell>
          <cell r="D2812" t="str">
            <v>170290</v>
          </cell>
          <cell r="E2812">
            <v>7233</v>
          </cell>
          <cell r="F2812">
            <v>15189219</v>
          </cell>
          <cell r="G2812">
            <v>3630</v>
          </cell>
          <cell r="H2812">
            <v>11187398</v>
          </cell>
        </row>
        <row r="2813">
          <cell r="A2813">
            <v>170300</v>
          </cell>
          <cell r="B2813" t="str">
            <v>TO</v>
          </cell>
          <cell r="C2813" t="str">
            <v>BABAÇULÂNDIA</v>
          </cell>
          <cell r="D2813" t="str">
            <v>170300</v>
          </cell>
          <cell r="E2813">
            <v>91</v>
          </cell>
          <cell r="F2813">
            <v>2234376</v>
          </cell>
          <cell r="G2813">
            <v>990</v>
          </cell>
          <cell r="H2813">
            <v>1784419</v>
          </cell>
        </row>
        <row r="2814">
          <cell r="A2814">
            <v>170305</v>
          </cell>
          <cell r="B2814" t="str">
            <v>TO</v>
          </cell>
          <cell r="C2814" t="str">
            <v>BANDEIRANTES DO TOCANTINS</v>
          </cell>
          <cell r="D2814" t="str">
            <v>170305</v>
          </cell>
          <cell r="E2814">
            <v>32375</v>
          </cell>
          <cell r="F2814">
            <v>6319719</v>
          </cell>
          <cell r="G2814">
            <v>22945</v>
          </cell>
          <cell r="H2814">
            <v>4032523</v>
          </cell>
        </row>
        <row r="2815">
          <cell r="A2815">
            <v>170307</v>
          </cell>
          <cell r="B2815" t="str">
            <v>TO</v>
          </cell>
          <cell r="C2815" t="str">
            <v>BARRA DO OURO</v>
          </cell>
          <cell r="D2815" t="str">
            <v>170307</v>
          </cell>
          <cell r="F2815">
            <v>3542346</v>
          </cell>
          <cell r="H2815">
            <v>2113949</v>
          </cell>
        </row>
        <row r="2816">
          <cell r="A2816">
            <v>170310</v>
          </cell>
          <cell r="B2816" t="str">
            <v>TO</v>
          </cell>
          <cell r="C2816" t="str">
            <v>BARROLÂNDIA</v>
          </cell>
          <cell r="D2816" t="str">
            <v>170310</v>
          </cell>
          <cell r="E2816">
            <v>33892</v>
          </cell>
          <cell r="F2816">
            <v>5665886</v>
          </cell>
          <cell r="G2816">
            <v>28779</v>
          </cell>
          <cell r="H2816">
            <v>4596359</v>
          </cell>
        </row>
        <row r="2817">
          <cell r="A2817">
            <v>170320</v>
          </cell>
          <cell r="B2817" t="str">
            <v>TO</v>
          </cell>
          <cell r="C2817" t="str">
            <v>BERNARDO SAYÃO</v>
          </cell>
          <cell r="D2817" t="str">
            <v>170320</v>
          </cell>
          <cell r="E2817">
            <v>15453</v>
          </cell>
          <cell r="F2817">
            <v>6167578</v>
          </cell>
          <cell r="G2817">
            <v>11882</v>
          </cell>
          <cell r="H2817">
            <v>4525463</v>
          </cell>
        </row>
        <row r="2818">
          <cell r="A2818">
            <v>170330</v>
          </cell>
          <cell r="B2818" t="str">
            <v>TO</v>
          </cell>
          <cell r="C2818" t="str">
            <v>BOM JESUS DO TOCANTINS</v>
          </cell>
          <cell r="D2818" t="str">
            <v>170330</v>
          </cell>
          <cell r="E2818">
            <v>7316</v>
          </cell>
          <cell r="F2818">
            <v>6443998</v>
          </cell>
          <cell r="G2818">
            <v>17580</v>
          </cell>
          <cell r="H2818">
            <v>5185060</v>
          </cell>
        </row>
        <row r="2819">
          <cell r="A2819">
            <v>170360</v>
          </cell>
          <cell r="B2819" t="str">
            <v>TO</v>
          </cell>
          <cell r="C2819" t="str">
            <v>BRASILÂNDIA DO TOCANTINS</v>
          </cell>
          <cell r="D2819" t="str">
            <v>170360</v>
          </cell>
          <cell r="E2819">
            <v>1641</v>
          </cell>
          <cell r="F2819">
            <v>6287042</v>
          </cell>
          <cell r="H2819">
            <v>4650439</v>
          </cell>
        </row>
        <row r="2820">
          <cell r="A2820">
            <v>170370</v>
          </cell>
          <cell r="B2820" t="str">
            <v>TO</v>
          </cell>
          <cell r="C2820" t="str">
            <v>BREJINHO DE NAZARÉ</v>
          </cell>
          <cell r="D2820" t="str">
            <v>170370</v>
          </cell>
          <cell r="E2820">
            <v>30</v>
          </cell>
          <cell r="F2820">
            <v>83010</v>
          </cell>
          <cell r="H2820">
            <v>88803</v>
          </cell>
        </row>
        <row r="2821">
          <cell r="A2821">
            <v>170380</v>
          </cell>
          <cell r="B2821" t="str">
            <v>TO</v>
          </cell>
          <cell r="C2821" t="str">
            <v>BURITI DO TOCANTINS</v>
          </cell>
          <cell r="D2821" t="str">
            <v>170380</v>
          </cell>
          <cell r="E2821">
            <v>10934</v>
          </cell>
          <cell r="F2821">
            <v>5102620</v>
          </cell>
          <cell r="G2821">
            <v>6505</v>
          </cell>
          <cell r="H2821">
            <v>3549678</v>
          </cell>
        </row>
        <row r="2822">
          <cell r="A2822">
            <v>170382</v>
          </cell>
          <cell r="B2822" t="str">
            <v>TO</v>
          </cell>
          <cell r="C2822" t="str">
            <v>CACHOEIRINHA</v>
          </cell>
          <cell r="D2822" t="str">
            <v>170382</v>
          </cell>
          <cell r="E2822">
            <v>16173</v>
          </cell>
          <cell r="F2822">
            <v>3922676</v>
          </cell>
          <cell r="G2822">
            <v>36200</v>
          </cell>
          <cell r="H2822">
            <v>3459588</v>
          </cell>
        </row>
        <row r="2823">
          <cell r="A2823">
            <v>170384</v>
          </cell>
          <cell r="B2823" t="str">
            <v>TO</v>
          </cell>
          <cell r="C2823" t="str">
            <v>CAMPOS LINDOS</v>
          </cell>
          <cell r="D2823" t="str">
            <v>170384</v>
          </cell>
          <cell r="E2823">
            <v>48691</v>
          </cell>
          <cell r="F2823">
            <v>5294053</v>
          </cell>
          <cell r="G2823">
            <v>28374</v>
          </cell>
          <cell r="H2823">
            <v>4039602</v>
          </cell>
        </row>
        <row r="2824">
          <cell r="A2824">
            <v>170386</v>
          </cell>
          <cell r="B2824" t="str">
            <v>TO</v>
          </cell>
          <cell r="C2824" t="str">
            <v>CARIRI DO TOCANTINS</v>
          </cell>
          <cell r="D2824" t="str">
            <v>170386</v>
          </cell>
          <cell r="F2824">
            <v>11965678</v>
          </cell>
          <cell r="H2824">
            <v>8423750</v>
          </cell>
        </row>
        <row r="2825">
          <cell r="A2825">
            <v>170388</v>
          </cell>
          <cell r="B2825" t="str">
            <v>TO</v>
          </cell>
          <cell r="C2825" t="str">
            <v>CARMOLÂNDIA</v>
          </cell>
          <cell r="D2825" t="str">
            <v>170388</v>
          </cell>
          <cell r="E2825">
            <v>12089</v>
          </cell>
          <cell r="F2825">
            <v>3043228</v>
          </cell>
          <cell r="G2825">
            <v>6152</v>
          </cell>
          <cell r="H2825">
            <v>1942785</v>
          </cell>
        </row>
        <row r="2826">
          <cell r="A2826">
            <v>170389</v>
          </cell>
          <cell r="B2826" t="str">
            <v>TO</v>
          </cell>
          <cell r="C2826" t="str">
            <v>CARRASCO BONITO</v>
          </cell>
          <cell r="D2826" t="str">
            <v>170389</v>
          </cell>
          <cell r="E2826">
            <v>1063</v>
          </cell>
          <cell r="F2826">
            <v>1590854</v>
          </cell>
          <cell r="G2826">
            <v>563</v>
          </cell>
          <cell r="H2826">
            <v>971434</v>
          </cell>
        </row>
        <row r="2827">
          <cell r="A2827">
            <v>170390</v>
          </cell>
          <cell r="B2827" t="str">
            <v>TO</v>
          </cell>
          <cell r="C2827" t="str">
            <v>CASEARA</v>
          </cell>
          <cell r="D2827" t="str">
            <v>170390</v>
          </cell>
          <cell r="E2827">
            <v>2827</v>
          </cell>
          <cell r="F2827">
            <v>5244729</v>
          </cell>
          <cell r="G2827">
            <v>205</v>
          </cell>
          <cell r="H2827">
            <v>3938093</v>
          </cell>
        </row>
        <row r="2828">
          <cell r="A2828">
            <v>170410</v>
          </cell>
          <cell r="B2828" t="str">
            <v>TO</v>
          </cell>
          <cell r="C2828" t="str">
            <v>CENTENÁRIO</v>
          </cell>
          <cell r="D2828" t="str">
            <v>170410</v>
          </cell>
          <cell r="E2828">
            <v>40961</v>
          </cell>
          <cell r="F2828">
            <v>5316946</v>
          </cell>
          <cell r="G2828">
            <v>20770</v>
          </cell>
          <cell r="H2828">
            <v>4239751</v>
          </cell>
        </row>
        <row r="2829">
          <cell r="A2829">
            <v>170510</v>
          </cell>
          <cell r="B2829" t="str">
            <v>TO</v>
          </cell>
          <cell r="C2829" t="str">
            <v>CHAPADA DA NATIVIDADE</v>
          </cell>
          <cell r="D2829" t="str">
            <v>170510</v>
          </cell>
          <cell r="E2829">
            <v>8319</v>
          </cell>
          <cell r="F2829">
            <v>397775</v>
          </cell>
          <cell r="G2829">
            <v>6297</v>
          </cell>
          <cell r="H2829">
            <v>425783</v>
          </cell>
        </row>
        <row r="2830">
          <cell r="A2830">
            <v>170460</v>
          </cell>
          <cell r="B2830" t="str">
            <v>TO</v>
          </cell>
          <cell r="C2830" t="str">
            <v>CHAPADA DE AREIA</v>
          </cell>
          <cell r="D2830" t="str">
            <v>170460</v>
          </cell>
          <cell r="F2830">
            <v>164145</v>
          </cell>
          <cell r="H2830">
            <v>121785</v>
          </cell>
        </row>
        <row r="2831">
          <cell r="A2831">
            <v>170550</v>
          </cell>
          <cell r="B2831" t="str">
            <v>TO</v>
          </cell>
          <cell r="C2831" t="str">
            <v>COLINAS DO TOCANTINS</v>
          </cell>
          <cell r="D2831" t="str">
            <v>170550</v>
          </cell>
          <cell r="E2831">
            <v>62765</v>
          </cell>
          <cell r="F2831">
            <v>19202987</v>
          </cell>
          <cell r="G2831">
            <v>48498</v>
          </cell>
          <cell r="H2831">
            <v>14038399</v>
          </cell>
        </row>
        <row r="2832">
          <cell r="A2832">
            <v>171670</v>
          </cell>
          <cell r="B2832" t="str">
            <v>TO</v>
          </cell>
          <cell r="C2832" t="str">
            <v>COLMÉIA</v>
          </cell>
          <cell r="D2832" t="str">
            <v>171670</v>
          </cell>
          <cell r="E2832">
            <v>10474</v>
          </cell>
          <cell r="F2832">
            <v>1174057</v>
          </cell>
          <cell r="G2832">
            <v>13496</v>
          </cell>
          <cell r="H2832">
            <v>1298180</v>
          </cell>
        </row>
        <row r="2833">
          <cell r="A2833">
            <v>170555</v>
          </cell>
          <cell r="B2833" t="str">
            <v>TO</v>
          </cell>
          <cell r="C2833" t="str">
            <v>COMBINADO</v>
          </cell>
          <cell r="D2833" t="str">
            <v>170555</v>
          </cell>
          <cell r="E2833">
            <v>5210</v>
          </cell>
          <cell r="F2833">
            <v>796308</v>
          </cell>
          <cell r="G2833">
            <v>2364</v>
          </cell>
          <cell r="H2833">
            <v>555106</v>
          </cell>
        </row>
        <row r="2834">
          <cell r="A2834">
            <v>170560</v>
          </cell>
          <cell r="B2834" t="str">
            <v>TO</v>
          </cell>
          <cell r="C2834" t="str">
            <v>CONCEIÇÃO DO TOCANTINS</v>
          </cell>
          <cell r="D2834" t="str">
            <v>170560</v>
          </cell>
          <cell r="E2834">
            <v>210</v>
          </cell>
          <cell r="F2834">
            <v>7391183</v>
          </cell>
          <cell r="H2834">
            <v>5481000</v>
          </cell>
        </row>
        <row r="2835">
          <cell r="A2835">
            <v>170600</v>
          </cell>
          <cell r="B2835" t="str">
            <v>TO</v>
          </cell>
          <cell r="C2835" t="str">
            <v>COUTO MAGALHÃES</v>
          </cell>
          <cell r="D2835" t="str">
            <v>170600</v>
          </cell>
          <cell r="E2835">
            <v>31672</v>
          </cell>
          <cell r="F2835">
            <v>2856583</v>
          </cell>
          <cell r="G2835">
            <v>24823</v>
          </cell>
          <cell r="H2835">
            <v>2402507</v>
          </cell>
        </row>
        <row r="2836">
          <cell r="A2836">
            <v>170610</v>
          </cell>
          <cell r="B2836" t="str">
            <v>TO</v>
          </cell>
          <cell r="C2836" t="str">
            <v>CRISTALÂNDIA</v>
          </cell>
          <cell r="D2836" t="str">
            <v>170610</v>
          </cell>
          <cell r="E2836">
            <v>33047</v>
          </cell>
          <cell r="F2836">
            <v>2596939</v>
          </cell>
          <cell r="G2836">
            <v>14953</v>
          </cell>
          <cell r="H2836">
            <v>1654909</v>
          </cell>
        </row>
        <row r="2837">
          <cell r="A2837">
            <v>170625</v>
          </cell>
          <cell r="B2837" t="str">
            <v>TO</v>
          </cell>
          <cell r="C2837" t="str">
            <v>CRIXÁS DO TOCANTINS</v>
          </cell>
          <cell r="D2837" t="str">
            <v>170625</v>
          </cell>
          <cell r="E2837">
            <v>1788</v>
          </cell>
          <cell r="F2837">
            <v>2913970</v>
          </cell>
          <cell r="G2837">
            <v>2470</v>
          </cell>
          <cell r="H2837">
            <v>3410534</v>
          </cell>
        </row>
        <row r="2838">
          <cell r="A2838">
            <v>170650</v>
          </cell>
          <cell r="B2838" t="str">
            <v>TO</v>
          </cell>
          <cell r="C2838" t="str">
            <v>DARCINÓPOLIS</v>
          </cell>
          <cell r="D2838" t="str">
            <v>170650</v>
          </cell>
          <cell r="E2838">
            <v>4033</v>
          </cell>
          <cell r="F2838">
            <v>584643</v>
          </cell>
          <cell r="G2838">
            <v>944</v>
          </cell>
          <cell r="H2838">
            <v>318843</v>
          </cell>
        </row>
        <row r="2839">
          <cell r="A2839">
            <v>170700</v>
          </cell>
          <cell r="B2839" t="str">
            <v>TO</v>
          </cell>
          <cell r="C2839" t="str">
            <v>DIANÓPOLIS</v>
          </cell>
          <cell r="D2839" t="str">
            <v>170700</v>
          </cell>
          <cell r="E2839">
            <v>202229</v>
          </cell>
          <cell r="F2839">
            <v>30686155</v>
          </cell>
          <cell r="G2839">
            <v>162628</v>
          </cell>
          <cell r="H2839">
            <v>24107012</v>
          </cell>
        </row>
        <row r="2840">
          <cell r="A2840">
            <v>170710</v>
          </cell>
          <cell r="B2840" t="str">
            <v>TO</v>
          </cell>
          <cell r="C2840" t="str">
            <v>DIVINÓPOLIS DO TOCANTINS</v>
          </cell>
          <cell r="D2840" t="str">
            <v>170710</v>
          </cell>
          <cell r="E2840">
            <v>25444</v>
          </cell>
          <cell r="F2840">
            <v>5333015</v>
          </cell>
          <cell r="G2840">
            <v>21779</v>
          </cell>
          <cell r="H2840">
            <v>3952085</v>
          </cell>
        </row>
        <row r="2841">
          <cell r="A2841">
            <v>170720</v>
          </cell>
          <cell r="B2841" t="str">
            <v>TO</v>
          </cell>
          <cell r="C2841" t="str">
            <v>DOIS IRMÃOS DO TOCANTINS</v>
          </cell>
          <cell r="D2841" t="str">
            <v>170720</v>
          </cell>
          <cell r="E2841">
            <v>25796</v>
          </cell>
          <cell r="F2841">
            <v>3390771</v>
          </cell>
          <cell r="G2841">
            <v>56488</v>
          </cell>
          <cell r="H2841">
            <v>2787975</v>
          </cell>
        </row>
        <row r="2842">
          <cell r="A2842">
            <v>170730</v>
          </cell>
          <cell r="B2842" t="str">
            <v>TO</v>
          </cell>
          <cell r="C2842" t="str">
            <v>DUERÉ</v>
          </cell>
          <cell r="D2842" t="str">
            <v>170730</v>
          </cell>
          <cell r="E2842">
            <v>46888</v>
          </cell>
          <cell r="F2842">
            <v>4868219</v>
          </cell>
          <cell r="G2842">
            <v>29181</v>
          </cell>
          <cell r="H2842">
            <v>3221251</v>
          </cell>
        </row>
        <row r="2843">
          <cell r="A2843">
            <v>170740</v>
          </cell>
          <cell r="B2843" t="str">
            <v>TO</v>
          </cell>
          <cell r="C2843" t="str">
            <v>ESPERANTINA</v>
          </cell>
          <cell r="D2843" t="str">
            <v>170740</v>
          </cell>
          <cell r="F2843">
            <v>322570</v>
          </cell>
          <cell r="H2843">
            <v>66608</v>
          </cell>
        </row>
        <row r="2844">
          <cell r="A2844">
            <v>170755</v>
          </cell>
          <cell r="B2844" t="str">
            <v>TO</v>
          </cell>
          <cell r="C2844" t="str">
            <v>FÁTIMA</v>
          </cell>
          <cell r="D2844" t="str">
            <v>170755</v>
          </cell>
          <cell r="F2844">
            <v>2154208</v>
          </cell>
          <cell r="H2844">
            <v>1731785</v>
          </cell>
        </row>
        <row r="2845">
          <cell r="A2845">
            <v>170765</v>
          </cell>
          <cell r="B2845" t="str">
            <v>TO</v>
          </cell>
          <cell r="C2845" t="str">
            <v>FIGUEIRÓPOLIS</v>
          </cell>
          <cell r="D2845" t="str">
            <v>170765</v>
          </cell>
          <cell r="E2845">
            <v>41098</v>
          </cell>
          <cell r="F2845">
            <v>4781426</v>
          </cell>
          <cell r="G2845">
            <v>21149</v>
          </cell>
          <cell r="H2845">
            <v>2754974</v>
          </cell>
        </row>
        <row r="2846">
          <cell r="A2846">
            <v>170770</v>
          </cell>
          <cell r="B2846" t="str">
            <v>TO</v>
          </cell>
          <cell r="C2846" t="str">
            <v>FILADÉLFIA</v>
          </cell>
          <cell r="D2846" t="str">
            <v>170770</v>
          </cell>
          <cell r="E2846">
            <v>42651</v>
          </cell>
          <cell r="F2846">
            <v>1863602</v>
          </cell>
          <cell r="G2846">
            <v>13335</v>
          </cell>
          <cell r="H2846">
            <v>658062</v>
          </cell>
        </row>
        <row r="2847">
          <cell r="A2847">
            <v>170820</v>
          </cell>
          <cell r="B2847" t="str">
            <v>TO</v>
          </cell>
          <cell r="C2847" t="str">
            <v>FORMOSO DO ARAGUAIA</v>
          </cell>
          <cell r="D2847" t="str">
            <v>170820</v>
          </cell>
          <cell r="E2847">
            <v>60537</v>
          </cell>
          <cell r="F2847">
            <v>9806440</v>
          </cell>
          <cell r="G2847">
            <v>34625</v>
          </cell>
          <cell r="H2847">
            <v>5910088</v>
          </cell>
        </row>
        <row r="2848">
          <cell r="A2848">
            <v>170825</v>
          </cell>
          <cell r="B2848" t="str">
            <v>TO</v>
          </cell>
          <cell r="C2848" t="str">
            <v>FORTALEZA DO TABOCÃO</v>
          </cell>
          <cell r="D2848" t="str">
            <v>170825</v>
          </cell>
          <cell r="E2848">
            <v>36761</v>
          </cell>
          <cell r="F2848">
            <v>2175208</v>
          </cell>
          <cell r="G2848">
            <v>25913</v>
          </cell>
          <cell r="H2848">
            <v>1452439</v>
          </cell>
        </row>
        <row r="2849">
          <cell r="A2849">
            <v>170830</v>
          </cell>
          <cell r="B2849" t="str">
            <v>TO</v>
          </cell>
          <cell r="C2849" t="str">
            <v>GOIANORTE</v>
          </cell>
          <cell r="D2849" t="str">
            <v>170830</v>
          </cell>
          <cell r="E2849">
            <v>22464</v>
          </cell>
          <cell r="F2849">
            <v>1934778</v>
          </cell>
          <cell r="G2849">
            <v>18313</v>
          </cell>
          <cell r="H2849">
            <v>1571969</v>
          </cell>
        </row>
        <row r="2850">
          <cell r="A2850">
            <v>170900</v>
          </cell>
          <cell r="B2850" t="str">
            <v>TO</v>
          </cell>
          <cell r="C2850" t="str">
            <v>GOIATINS</v>
          </cell>
          <cell r="D2850" t="str">
            <v>170900</v>
          </cell>
          <cell r="E2850">
            <v>25567</v>
          </cell>
          <cell r="F2850">
            <v>3888806</v>
          </cell>
          <cell r="G2850">
            <v>16661</v>
          </cell>
          <cell r="H2850">
            <v>3325158</v>
          </cell>
        </row>
        <row r="2851">
          <cell r="A2851">
            <v>170930</v>
          </cell>
          <cell r="B2851" t="str">
            <v>TO</v>
          </cell>
          <cell r="C2851" t="str">
            <v>GUARAÍ</v>
          </cell>
          <cell r="D2851" t="str">
            <v>170930</v>
          </cell>
          <cell r="E2851">
            <v>75758</v>
          </cell>
          <cell r="F2851">
            <v>14219195</v>
          </cell>
          <cell r="G2851">
            <v>56281</v>
          </cell>
          <cell r="H2851">
            <v>8961912</v>
          </cell>
        </row>
        <row r="2852">
          <cell r="A2852">
            <v>170950</v>
          </cell>
          <cell r="B2852" t="str">
            <v>TO</v>
          </cell>
          <cell r="C2852" t="str">
            <v>GURUPI</v>
          </cell>
          <cell r="D2852" t="str">
            <v>170950</v>
          </cell>
          <cell r="E2852">
            <v>98744</v>
          </cell>
          <cell r="F2852">
            <v>42807754</v>
          </cell>
          <cell r="G2852">
            <v>49482</v>
          </cell>
          <cell r="H2852">
            <v>55423286</v>
          </cell>
        </row>
        <row r="2853">
          <cell r="A2853">
            <v>170980</v>
          </cell>
          <cell r="B2853" t="str">
            <v>TO</v>
          </cell>
          <cell r="C2853" t="str">
            <v>IPUEIRAS</v>
          </cell>
          <cell r="D2853" t="str">
            <v>170980</v>
          </cell>
          <cell r="E2853">
            <v>5482</v>
          </cell>
          <cell r="F2853">
            <v>9161602</v>
          </cell>
          <cell r="G2853">
            <v>1654</v>
          </cell>
          <cell r="H2853">
            <v>6829339</v>
          </cell>
        </row>
        <row r="2854">
          <cell r="A2854">
            <v>171050</v>
          </cell>
          <cell r="B2854" t="str">
            <v>TO</v>
          </cell>
          <cell r="C2854" t="str">
            <v>ITACAJÁ</v>
          </cell>
          <cell r="D2854" t="str">
            <v>171050</v>
          </cell>
          <cell r="E2854">
            <v>4351</v>
          </cell>
          <cell r="F2854">
            <v>13354525</v>
          </cell>
          <cell r="G2854">
            <v>1133</v>
          </cell>
          <cell r="H2854">
            <v>9860237</v>
          </cell>
        </row>
        <row r="2855">
          <cell r="A2855">
            <v>171070</v>
          </cell>
          <cell r="B2855" t="str">
            <v>TO</v>
          </cell>
          <cell r="C2855" t="str">
            <v>ITAGUATINS</v>
          </cell>
          <cell r="D2855" t="str">
            <v>171070</v>
          </cell>
          <cell r="E2855">
            <v>3754</v>
          </cell>
          <cell r="F2855">
            <v>3545635</v>
          </cell>
          <cell r="G2855">
            <v>36</v>
          </cell>
          <cell r="H2855">
            <v>2645159</v>
          </cell>
        </row>
        <row r="2856">
          <cell r="A2856">
            <v>171090</v>
          </cell>
          <cell r="B2856" t="str">
            <v>TO</v>
          </cell>
          <cell r="C2856" t="str">
            <v>ITAPIRATINS</v>
          </cell>
          <cell r="D2856" t="str">
            <v>171090</v>
          </cell>
          <cell r="E2856">
            <v>4132</v>
          </cell>
          <cell r="F2856">
            <v>2390924</v>
          </cell>
          <cell r="G2856">
            <v>4508</v>
          </cell>
          <cell r="H2856">
            <v>1873837</v>
          </cell>
        </row>
        <row r="2857">
          <cell r="A2857">
            <v>171110</v>
          </cell>
          <cell r="B2857" t="str">
            <v>TO</v>
          </cell>
          <cell r="C2857" t="str">
            <v>ITAPORÃ DO TOCANTINS</v>
          </cell>
          <cell r="D2857" t="str">
            <v>171110</v>
          </cell>
          <cell r="E2857">
            <v>17772</v>
          </cell>
          <cell r="F2857">
            <v>2459471</v>
          </cell>
          <cell r="G2857">
            <v>15124</v>
          </cell>
          <cell r="H2857">
            <v>1789728</v>
          </cell>
        </row>
        <row r="2858">
          <cell r="A2858">
            <v>171150</v>
          </cell>
          <cell r="B2858" t="str">
            <v>TO</v>
          </cell>
          <cell r="C2858" t="str">
            <v>JAÚ DO TOCANTINS</v>
          </cell>
          <cell r="D2858" t="str">
            <v>171150</v>
          </cell>
          <cell r="E2858">
            <v>25893</v>
          </cell>
          <cell r="F2858">
            <v>5731898</v>
          </cell>
          <cell r="G2858">
            <v>23519</v>
          </cell>
          <cell r="H2858">
            <v>3909979</v>
          </cell>
        </row>
        <row r="2859">
          <cell r="A2859">
            <v>171180</v>
          </cell>
          <cell r="B2859" t="str">
            <v>TO</v>
          </cell>
          <cell r="C2859" t="str">
            <v>JUARINA</v>
          </cell>
          <cell r="D2859" t="str">
            <v>171180</v>
          </cell>
          <cell r="E2859">
            <v>23749</v>
          </cell>
          <cell r="F2859">
            <v>5498429</v>
          </cell>
          <cell r="G2859">
            <v>9184</v>
          </cell>
          <cell r="H2859">
            <v>3948325</v>
          </cell>
        </row>
        <row r="2860">
          <cell r="A2860">
            <v>171190</v>
          </cell>
          <cell r="B2860" t="str">
            <v>TO</v>
          </cell>
          <cell r="C2860" t="str">
            <v>LAGOA DA CONFUSÃO</v>
          </cell>
          <cell r="D2860" t="str">
            <v>171190</v>
          </cell>
          <cell r="E2860">
            <v>68256</v>
          </cell>
          <cell r="F2860">
            <v>9755343</v>
          </cell>
          <cell r="G2860">
            <v>55287</v>
          </cell>
          <cell r="H2860">
            <v>6813787</v>
          </cell>
        </row>
        <row r="2861">
          <cell r="A2861">
            <v>171195</v>
          </cell>
          <cell r="B2861" t="str">
            <v>TO</v>
          </cell>
          <cell r="C2861" t="str">
            <v>LAGOA DO TOCANTINS</v>
          </cell>
          <cell r="D2861" t="str">
            <v>171195</v>
          </cell>
          <cell r="E2861">
            <v>8674</v>
          </cell>
          <cell r="F2861">
            <v>2872982</v>
          </cell>
          <cell r="G2861">
            <v>1745</v>
          </cell>
          <cell r="H2861">
            <v>1810530</v>
          </cell>
        </row>
        <row r="2862">
          <cell r="A2862">
            <v>171200</v>
          </cell>
          <cell r="B2862" t="str">
            <v>TO</v>
          </cell>
          <cell r="C2862" t="str">
            <v>LAJEADO</v>
          </cell>
          <cell r="D2862" t="str">
            <v>171200</v>
          </cell>
          <cell r="E2862">
            <v>3165</v>
          </cell>
          <cell r="F2862">
            <v>16248041</v>
          </cell>
          <cell r="G2862">
            <v>593</v>
          </cell>
          <cell r="H2862">
            <v>11973903</v>
          </cell>
        </row>
        <row r="2863">
          <cell r="A2863">
            <v>171215</v>
          </cell>
          <cell r="B2863" t="str">
            <v>TO</v>
          </cell>
          <cell r="C2863" t="str">
            <v>LAVANDEIRA</v>
          </cell>
          <cell r="D2863" t="str">
            <v>171215</v>
          </cell>
          <cell r="E2863">
            <v>347</v>
          </cell>
          <cell r="F2863">
            <v>3478202</v>
          </cell>
          <cell r="G2863">
            <v>38</v>
          </cell>
          <cell r="H2863">
            <v>2572634</v>
          </cell>
        </row>
        <row r="2864">
          <cell r="A2864">
            <v>171240</v>
          </cell>
          <cell r="B2864" t="str">
            <v>TO</v>
          </cell>
          <cell r="C2864" t="str">
            <v>LIZARDA</v>
          </cell>
          <cell r="D2864" t="str">
            <v>171240</v>
          </cell>
          <cell r="F2864">
            <v>5030310</v>
          </cell>
          <cell r="G2864">
            <v>727</v>
          </cell>
          <cell r="H2864">
            <v>3769400</v>
          </cell>
        </row>
        <row r="2865">
          <cell r="A2865">
            <v>171245</v>
          </cell>
          <cell r="B2865" t="str">
            <v>TO</v>
          </cell>
          <cell r="C2865" t="str">
            <v>LUZINÓPOLIS</v>
          </cell>
          <cell r="D2865" t="str">
            <v>171245</v>
          </cell>
          <cell r="E2865">
            <v>6435</v>
          </cell>
          <cell r="F2865">
            <v>6056171</v>
          </cell>
          <cell r="G2865">
            <v>3850</v>
          </cell>
          <cell r="H2865">
            <v>4441226</v>
          </cell>
        </row>
        <row r="2866">
          <cell r="A2866">
            <v>171250</v>
          </cell>
          <cell r="B2866" t="str">
            <v>TO</v>
          </cell>
          <cell r="C2866" t="str">
            <v>MARIANÓPOLIS DO TOCANTINS</v>
          </cell>
          <cell r="D2866" t="str">
            <v>171250</v>
          </cell>
          <cell r="E2866">
            <v>19008</v>
          </cell>
          <cell r="F2866">
            <v>4200555</v>
          </cell>
          <cell r="G2866">
            <v>12526</v>
          </cell>
          <cell r="H2866">
            <v>2698973</v>
          </cell>
        </row>
        <row r="2867">
          <cell r="A2867">
            <v>171270</v>
          </cell>
          <cell r="B2867" t="str">
            <v>TO</v>
          </cell>
          <cell r="C2867" t="str">
            <v>MATEIROS</v>
          </cell>
          <cell r="D2867" t="str">
            <v>171270</v>
          </cell>
          <cell r="E2867">
            <v>920</v>
          </cell>
          <cell r="F2867">
            <v>4870872</v>
          </cell>
          <cell r="G2867">
            <v>794</v>
          </cell>
          <cell r="H2867">
            <v>3593606</v>
          </cell>
        </row>
        <row r="2868">
          <cell r="A2868">
            <v>171280</v>
          </cell>
          <cell r="B2868" t="str">
            <v>TO</v>
          </cell>
          <cell r="C2868" t="str">
            <v>MAURILÂNDIA DO TOCANTINS</v>
          </cell>
          <cell r="D2868" t="str">
            <v>171280</v>
          </cell>
          <cell r="E2868">
            <v>25276</v>
          </cell>
          <cell r="F2868">
            <v>15209316</v>
          </cell>
          <cell r="G2868">
            <v>8969</v>
          </cell>
          <cell r="H2868">
            <v>10898952</v>
          </cell>
        </row>
        <row r="2869">
          <cell r="A2869">
            <v>171320</v>
          </cell>
          <cell r="B2869" t="str">
            <v>TO</v>
          </cell>
          <cell r="C2869" t="str">
            <v>MIRACEMA DO TOCANTINS</v>
          </cell>
          <cell r="D2869" t="str">
            <v>171320</v>
          </cell>
          <cell r="E2869">
            <v>146989</v>
          </cell>
          <cell r="F2869">
            <v>20640790</v>
          </cell>
          <cell r="G2869">
            <v>102472</v>
          </cell>
          <cell r="H2869">
            <v>17443289</v>
          </cell>
        </row>
        <row r="2870">
          <cell r="A2870">
            <v>171330</v>
          </cell>
          <cell r="B2870" t="str">
            <v>TO</v>
          </cell>
          <cell r="C2870" t="str">
            <v>MIRANORTE</v>
          </cell>
          <cell r="D2870" t="str">
            <v>171330</v>
          </cell>
          <cell r="E2870">
            <v>26897</v>
          </cell>
          <cell r="F2870">
            <v>9678209</v>
          </cell>
          <cell r="G2870">
            <v>21196</v>
          </cell>
          <cell r="H2870">
            <v>6367025</v>
          </cell>
        </row>
        <row r="2871">
          <cell r="A2871">
            <v>171360</v>
          </cell>
          <cell r="B2871" t="str">
            <v>TO</v>
          </cell>
          <cell r="C2871" t="str">
            <v>MONTE DO CARMO</v>
          </cell>
          <cell r="D2871" t="str">
            <v>171360</v>
          </cell>
          <cell r="F2871">
            <v>460567</v>
          </cell>
          <cell r="G2871">
            <v>60</v>
          </cell>
          <cell r="H2871">
            <v>305062</v>
          </cell>
        </row>
        <row r="2872">
          <cell r="A2872">
            <v>171370</v>
          </cell>
          <cell r="B2872" t="str">
            <v>TO</v>
          </cell>
          <cell r="C2872" t="str">
            <v>MONTE SANTO DO TOCANTINS</v>
          </cell>
          <cell r="D2872" t="str">
            <v>171370</v>
          </cell>
          <cell r="F2872">
            <v>5304401</v>
          </cell>
          <cell r="H2872">
            <v>3460291</v>
          </cell>
        </row>
        <row r="2873">
          <cell r="A2873">
            <v>171395</v>
          </cell>
          <cell r="B2873" t="str">
            <v>TO</v>
          </cell>
          <cell r="C2873" t="str">
            <v>MURICILÂNDIA</v>
          </cell>
          <cell r="D2873" t="str">
            <v>171395</v>
          </cell>
          <cell r="E2873">
            <v>33703</v>
          </cell>
          <cell r="F2873">
            <v>5332562</v>
          </cell>
          <cell r="G2873">
            <v>23966</v>
          </cell>
          <cell r="H2873">
            <v>4467841</v>
          </cell>
        </row>
        <row r="2874">
          <cell r="A2874">
            <v>171420</v>
          </cell>
          <cell r="B2874" t="str">
            <v>TO</v>
          </cell>
          <cell r="C2874" t="str">
            <v>NATIVIDADE</v>
          </cell>
          <cell r="D2874" t="str">
            <v>171420</v>
          </cell>
          <cell r="E2874">
            <v>939</v>
          </cell>
          <cell r="F2874">
            <v>542879</v>
          </cell>
          <cell r="G2874">
            <v>1128</v>
          </cell>
          <cell r="H2874">
            <v>441844</v>
          </cell>
        </row>
        <row r="2875">
          <cell r="A2875">
            <v>171430</v>
          </cell>
          <cell r="B2875" t="str">
            <v>TO</v>
          </cell>
          <cell r="C2875" t="str">
            <v>NAZARÉ</v>
          </cell>
          <cell r="D2875" t="str">
            <v>171430</v>
          </cell>
          <cell r="E2875">
            <v>13934</v>
          </cell>
          <cell r="F2875">
            <v>4716532</v>
          </cell>
          <cell r="G2875">
            <v>29272</v>
          </cell>
          <cell r="H2875">
            <v>3554036</v>
          </cell>
        </row>
        <row r="2876">
          <cell r="A2876">
            <v>171488</v>
          </cell>
          <cell r="B2876" t="str">
            <v>TO</v>
          </cell>
          <cell r="C2876" t="str">
            <v>NOVA OLINDA</v>
          </cell>
          <cell r="D2876" t="str">
            <v>171488</v>
          </cell>
          <cell r="E2876">
            <v>86171</v>
          </cell>
          <cell r="F2876">
            <v>6057370</v>
          </cell>
          <cell r="G2876">
            <v>63816</v>
          </cell>
          <cell r="H2876">
            <v>5027701</v>
          </cell>
        </row>
        <row r="2877">
          <cell r="A2877">
            <v>171500</v>
          </cell>
          <cell r="B2877" t="str">
            <v>TO</v>
          </cell>
          <cell r="C2877" t="str">
            <v>NOVA ROSALÂNDIA</v>
          </cell>
          <cell r="D2877" t="str">
            <v>171500</v>
          </cell>
          <cell r="E2877">
            <v>39974</v>
          </cell>
          <cell r="F2877">
            <v>8800086</v>
          </cell>
          <cell r="G2877">
            <v>24467</v>
          </cell>
          <cell r="H2877">
            <v>6205449</v>
          </cell>
        </row>
        <row r="2878">
          <cell r="A2878">
            <v>171510</v>
          </cell>
          <cell r="B2878" t="str">
            <v>TO</v>
          </cell>
          <cell r="C2878" t="str">
            <v>NOVO ACORDO</v>
          </cell>
          <cell r="D2878" t="str">
            <v>171510</v>
          </cell>
          <cell r="E2878">
            <v>4423</v>
          </cell>
          <cell r="F2878">
            <v>713773</v>
          </cell>
          <cell r="G2878">
            <v>2808</v>
          </cell>
          <cell r="H2878">
            <v>421283</v>
          </cell>
        </row>
        <row r="2879">
          <cell r="A2879">
            <v>171515</v>
          </cell>
          <cell r="B2879" t="str">
            <v>TO</v>
          </cell>
          <cell r="C2879" t="str">
            <v>NOVO ALEGRE</v>
          </cell>
          <cell r="D2879" t="str">
            <v>171515</v>
          </cell>
          <cell r="E2879">
            <v>23677</v>
          </cell>
          <cell r="F2879">
            <v>2075815</v>
          </cell>
          <cell r="G2879">
            <v>7859</v>
          </cell>
          <cell r="H2879">
            <v>1487204</v>
          </cell>
        </row>
        <row r="2880">
          <cell r="A2880">
            <v>171525</v>
          </cell>
          <cell r="B2880" t="str">
            <v>TO</v>
          </cell>
          <cell r="C2880" t="str">
            <v>NOVO JARDIM</v>
          </cell>
          <cell r="D2880" t="str">
            <v>171525</v>
          </cell>
          <cell r="E2880">
            <v>40011</v>
          </cell>
          <cell r="F2880">
            <v>4417096</v>
          </cell>
          <cell r="H2880">
            <v>2934478</v>
          </cell>
        </row>
        <row r="2881">
          <cell r="A2881">
            <v>171550</v>
          </cell>
          <cell r="B2881" t="str">
            <v>TO</v>
          </cell>
          <cell r="C2881" t="str">
            <v>OLIVEIRA DE FÁTIMA</v>
          </cell>
          <cell r="D2881" t="str">
            <v>171550</v>
          </cell>
          <cell r="E2881">
            <v>21879</v>
          </cell>
          <cell r="F2881">
            <v>6237671</v>
          </cell>
          <cell r="G2881">
            <v>12774</v>
          </cell>
          <cell r="H2881">
            <v>4071071</v>
          </cell>
        </row>
        <row r="2882">
          <cell r="A2882">
            <v>172100</v>
          </cell>
          <cell r="B2882" t="str">
            <v>TO</v>
          </cell>
          <cell r="C2882" t="str">
            <v>PALMAS</v>
          </cell>
          <cell r="D2882" t="str">
            <v>172100</v>
          </cell>
          <cell r="E2882">
            <v>1148866</v>
          </cell>
          <cell r="F2882">
            <v>240576365</v>
          </cell>
          <cell r="G2882">
            <v>841108</v>
          </cell>
          <cell r="H2882">
            <v>159507890</v>
          </cell>
        </row>
        <row r="2883">
          <cell r="A2883">
            <v>171570</v>
          </cell>
          <cell r="B2883" t="str">
            <v>TO</v>
          </cell>
          <cell r="C2883" t="str">
            <v>PALMEIRANTE</v>
          </cell>
          <cell r="D2883" t="str">
            <v>171570</v>
          </cell>
          <cell r="E2883">
            <v>36453</v>
          </cell>
          <cell r="F2883">
            <v>12174212</v>
          </cell>
          <cell r="G2883">
            <v>24860</v>
          </cell>
          <cell r="H2883">
            <v>9600404</v>
          </cell>
        </row>
        <row r="2884">
          <cell r="A2884">
            <v>171380</v>
          </cell>
          <cell r="B2884" t="str">
            <v>TO</v>
          </cell>
          <cell r="C2884" t="str">
            <v>PALMEIRAS DO TOCANTINS</v>
          </cell>
          <cell r="D2884" t="str">
            <v>171380</v>
          </cell>
          <cell r="E2884">
            <v>19373</v>
          </cell>
          <cell r="F2884">
            <v>1561638</v>
          </cell>
          <cell r="G2884">
            <v>12873</v>
          </cell>
          <cell r="H2884">
            <v>1277574</v>
          </cell>
        </row>
        <row r="2885">
          <cell r="A2885">
            <v>171575</v>
          </cell>
          <cell r="B2885" t="str">
            <v>TO</v>
          </cell>
          <cell r="C2885" t="str">
            <v>PALMEIRÓPOLIS</v>
          </cell>
          <cell r="D2885" t="str">
            <v>171575</v>
          </cell>
          <cell r="E2885">
            <v>21073</v>
          </cell>
          <cell r="F2885">
            <v>2659498</v>
          </cell>
          <cell r="G2885">
            <v>11253</v>
          </cell>
          <cell r="H2885">
            <v>1770753</v>
          </cell>
        </row>
        <row r="2886">
          <cell r="A2886">
            <v>171610</v>
          </cell>
          <cell r="B2886" t="str">
            <v>TO</v>
          </cell>
          <cell r="C2886" t="str">
            <v>PARAÍSO DO TOCANTINS</v>
          </cell>
          <cell r="D2886" t="str">
            <v>171610</v>
          </cell>
          <cell r="E2886">
            <v>38795</v>
          </cell>
          <cell r="F2886">
            <v>11585160</v>
          </cell>
          <cell r="G2886">
            <v>35427</v>
          </cell>
          <cell r="H2886">
            <v>10911577</v>
          </cell>
        </row>
        <row r="2887">
          <cell r="A2887">
            <v>171620</v>
          </cell>
          <cell r="B2887" t="str">
            <v>TO</v>
          </cell>
          <cell r="C2887" t="str">
            <v>PARANÃ</v>
          </cell>
          <cell r="D2887" t="str">
            <v>171620</v>
          </cell>
          <cell r="F2887">
            <v>1636167</v>
          </cell>
          <cell r="G2887">
            <v>5704</v>
          </cell>
          <cell r="H2887">
            <v>1948918</v>
          </cell>
        </row>
        <row r="2888">
          <cell r="A2888">
            <v>171630</v>
          </cell>
          <cell r="B2888" t="str">
            <v>TO</v>
          </cell>
          <cell r="C2888" t="str">
            <v>PAU D'ARCO</v>
          </cell>
          <cell r="D2888" t="str">
            <v>171630</v>
          </cell>
          <cell r="E2888">
            <v>12</v>
          </cell>
          <cell r="F2888">
            <v>4509984</v>
          </cell>
          <cell r="G2888">
            <v>272</v>
          </cell>
          <cell r="H2888">
            <v>3110016</v>
          </cell>
        </row>
        <row r="2889">
          <cell r="A2889">
            <v>171650</v>
          </cell>
          <cell r="B2889" t="str">
            <v>TO</v>
          </cell>
          <cell r="C2889" t="str">
            <v>PEDRO AFONSO</v>
          </cell>
          <cell r="D2889" t="str">
            <v>171650</v>
          </cell>
          <cell r="E2889">
            <v>56870</v>
          </cell>
          <cell r="F2889">
            <v>16153584</v>
          </cell>
          <cell r="G2889">
            <v>49042</v>
          </cell>
          <cell r="H2889">
            <v>12125204</v>
          </cell>
        </row>
        <row r="2890">
          <cell r="A2890">
            <v>171660</v>
          </cell>
          <cell r="B2890" t="str">
            <v>TO</v>
          </cell>
          <cell r="C2890" t="str">
            <v>PEIXE</v>
          </cell>
          <cell r="D2890" t="str">
            <v>171660</v>
          </cell>
          <cell r="E2890">
            <v>15238</v>
          </cell>
          <cell r="F2890">
            <v>7602927</v>
          </cell>
          <cell r="G2890">
            <v>13316</v>
          </cell>
          <cell r="H2890">
            <v>8201610</v>
          </cell>
        </row>
        <row r="2891">
          <cell r="A2891">
            <v>171665</v>
          </cell>
          <cell r="B2891" t="str">
            <v>TO</v>
          </cell>
          <cell r="C2891" t="str">
            <v>PEQUIZEIRO</v>
          </cell>
          <cell r="D2891" t="str">
            <v>171665</v>
          </cell>
          <cell r="F2891">
            <v>13208635</v>
          </cell>
          <cell r="H2891">
            <v>9799955</v>
          </cell>
        </row>
        <row r="2892">
          <cell r="A2892">
            <v>171700</v>
          </cell>
          <cell r="B2892" t="str">
            <v>TO</v>
          </cell>
          <cell r="C2892" t="str">
            <v>PINDORAMA DO TOCANTINS</v>
          </cell>
          <cell r="D2892" t="str">
            <v>171700</v>
          </cell>
          <cell r="E2892">
            <v>38677</v>
          </cell>
          <cell r="F2892">
            <v>5941162</v>
          </cell>
          <cell r="G2892">
            <v>21335</v>
          </cell>
          <cell r="H2892">
            <v>3781494</v>
          </cell>
        </row>
        <row r="2893">
          <cell r="A2893">
            <v>171720</v>
          </cell>
          <cell r="B2893" t="str">
            <v>TO</v>
          </cell>
          <cell r="C2893" t="str">
            <v>PIRAQUÊ</v>
          </cell>
          <cell r="D2893" t="str">
            <v>171720</v>
          </cell>
          <cell r="F2893">
            <v>1023904</v>
          </cell>
          <cell r="H2893">
            <v>759690</v>
          </cell>
        </row>
        <row r="2894">
          <cell r="A2894">
            <v>171750</v>
          </cell>
          <cell r="B2894" t="str">
            <v>TO</v>
          </cell>
          <cell r="C2894" t="str">
            <v>PIUM</v>
          </cell>
          <cell r="D2894" t="str">
            <v>171750</v>
          </cell>
          <cell r="E2894">
            <v>31818</v>
          </cell>
          <cell r="F2894">
            <v>3701806</v>
          </cell>
          <cell r="G2894">
            <v>20384</v>
          </cell>
          <cell r="H2894">
            <v>2865055</v>
          </cell>
        </row>
        <row r="2895">
          <cell r="A2895">
            <v>171780</v>
          </cell>
          <cell r="B2895" t="str">
            <v>TO</v>
          </cell>
          <cell r="C2895" t="str">
            <v>PONTE ALTA DO BOM JESUS</v>
          </cell>
          <cell r="D2895" t="str">
            <v>171780</v>
          </cell>
          <cell r="E2895">
            <v>34494</v>
          </cell>
          <cell r="F2895">
            <v>3223570</v>
          </cell>
          <cell r="G2895">
            <v>24623</v>
          </cell>
          <cell r="H2895">
            <v>2406062</v>
          </cell>
        </row>
        <row r="2896">
          <cell r="A2896">
            <v>171790</v>
          </cell>
          <cell r="B2896" t="str">
            <v>TO</v>
          </cell>
          <cell r="C2896" t="str">
            <v>PONTE ALTA DO TOCANTINS</v>
          </cell>
          <cell r="D2896" t="str">
            <v>171790</v>
          </cell>
          <cell r="E2896">
            <v>781</v>
          </cell>
          <cell r="F2896">
            <v>999670</v>
          </cell>
          <cell r="G2896">
            <v>64</v>
          </cell>
          <cell r="H2896">
            <v>749236</v>
          </cell>
        </row>
        <row r="2897">
          <cell r="A2897">
            <v>171800</v>
          </cell>
          <cell r="B2897" t="str">
            <v>TO</v>
          </cell>
          <cell r="C2897" t="str">
            <v>PORTO ALEGRE DO TOCANTINS</v>
          </cell>
          <cell r="D2897" t="str">
            <v>171800</v>
          </cell>
          <cell r="E2897">
            <v>18757</v>
          </cell>
          <cell r="F2897">
            <v>3847367</v>
          </cell>
          <cell r="G2897">
            <v>6652</v>
          </cell>
          <cell r="H2897">
            <v>2579014</v>
          </cell>
        </row>
        <row r="2898">
          <cell r="A2898">
            <v>171820</v>
          </cell>
          <cell r="B2898" t="str">
            <v>TO</v>
          </cell>
          <cell r="C2898" t="str">
            <v>PORTO NACIONAL</v>
          </cell>
          <cell r="D2898" t="str">
            <v>171820</v>
          </cell>
          <cell r="E2898">
            <v>323942</v>
          </cell>
          <cell r="F2898">
            <v>86394468</v>
          </cell>
          <cell r="G2898">
            <v>324195</v>
          </cell>
          <cell r="H2898">
            <v>80786890</v>
          </cell>
        </row>
        <row r="2899">
          <cell r="A2899">
            <v>171830</v>
          </cell>
          <cell r="B2899" t="str">
            <v>TO</v>
          </cell>
          <cell r="C2899" t="str">
            <v>PRAIA NORTE</v>
          </cell>
          <cell r="D2899" t="str">
            <v>171830</v>
          </cell>
          <cell r="E2899">
            <v>2</v>
          </cell>
          <cell r="F2899">
            <v>433938</v>
          </cell>
          <cell r="H2899">
            <v>318711</v>
          </cell>
        </row>
        <row r="2900">
          <cell r="A2900">
            <v>171840</v>
          </cell>
          <cell r="B2900" t="str">
            <v>TO</v>
          </cell>
          <cell r="C2900" t="str">
            <v>PRESIDENTE KENNEDY</v>
          </cell>
          <cell r="D2900" t="str">
            <v>171840</v>
          </cell>
          <cell r="E2900">
            <v>7915</v>
          </cell>
          <cell r="F2900">
            <v>3278777</v>
          </cell>
          <cell r="G2900">
            <v>8595</v>
          </cell>
          <cell r="H2900">
            <v>2681392</v>
          </cell>
        </row>
        <row r="2901">
          <cell r="A2901">
            <v>171845</v>
          </cell>
          <cell r="B2901" t="str">
            <v>TO</v>
          </cell>
          <cell r="C2901" t="str">
            <v>PUGMIL</v>
          </cell>
          <cell r="D2901" t="str">
            <v>171845</v>
          </cell>
          <cell r="E2901">
            <v>11130</v>
          </cell>
          <cell r="F2901">
            <v>4250517</v>
          </cell>
          <cell r="G2901">
            <v>8330</v>
          </cell>
          <cell r="H2901">
            <v>2227672</v>
          </cell>
        </row>
        <row r="2902">
          <cell r="A2902">
            <v>171850</v>
          </cell>
          <cell r="B2902" t="str">
            <v>TO</v>
          </cell>
          <cell r="C2902" t="str">
            <v>RECURSOLÂNDIA</v>
          </cell>
          <cell r="D2902" t="str">
            <v>171850</v>
          </cell>
          <cell r="E2902">
            <v>3931</v>
          </cell>
          <cell r="F2902">
            <v>8349528337</v>
          </cell>
          <cell r="G2902">
            <v>211</v>
          </cell>
          <cell r="H2902">
            <v>6195089759</v>
          </cell>
        </row>
        <row r="2903">
          <cell r="A2903">
            <v>171855</v>
          </cell>
          <cell r="B2903" t="str">
            <v>TO</v>
          </cell>
          <cell r="C2903" t="str">
            <v>RIACHINHO</v>
          </cell>
          <cell r="D2903" t="str">
            <v>171855</v>
          </cell>
          <cell r="E2903">
            <v>30806</v>
          </cell>
          <cell r="F2903">
            <v>10845114</v>
          </cell>
          <cell r="G2903">
            <v>22684</v>
          </cell>
          <cell r="H2903">
            <v>7795909</v>
          </cell>
        </row>
        <row r="2904">
          <cell r="A2904">
            <v>171865</v>
          </cell>
          <cell r="B2904" t="str">
            <v>TO</v>
          </cell>
          <cell r="C2904" t="str">
            <v>RIO DA CONCEIÇÃO</v>
          </cell>
          <cell r="D2904" t="str">
            <v>171865</v>
          </cell>
          <cell r="E2904">
            <v>2988</v>
          </cell>
          <cell r="F2904">
            <v>5486907</v>
          </cell>
          <cell r="G2904">
            <v>3972</v>
          </cell>
          <cell r="H2904">
            <v>3815907</v>
          </cell>
        </row>
        <row r="2905">
          <cell r="A2905">
            <v>171870</v>
          </cell>
          <cell r="B2905" t="str">
            <v>TO</v>
          </cell>
          <cell r="C2905" t="str">
            <v>RIO DOS BOIS</v>
          </cell>
          <cell r="D2905" t="str">
            <v>171870</v>
          </cell>
          <cell r="E2905">
            <v>23528</v>
          </cell>
          <cell r="F2905">
            <v>2429971</v>
          </cell>
          <cell r="G2905">
            <v>16909</v>
          </cell>
          <cell r="H2905">
            <v>1835429</v>
          </cell>
        </row>
        <row r="2906">
          <cell r="A2906">
            <v>171875</v>
          </cell>
          <cell r="B2906" t="str">
            <v>TO</v>
          </cell>
          <cell r="C2906" t="str">
            <v>RIO SONO</v>
          </cell>
          <cell r="D2906" t="str">
            <v>171875</v>
          </cell>
          <cell r="E2906">
            <v>57634</v>
          </cell>
          <cell r="F2906">
            <v>5891339</v>
          </cell>
          <cell r="G2906">
            <v>35516</v>
          </cell>
          <cell r="H2906">
            <v>5787908</v>
          </cell>
        </row>
        <row r="2907">
          <cell r="A2907">
            <v>171880</v>
          </cell>
          <cell r="B2907" t="str">
            <v>TO</v>
          </cell>
          <cell r="C2907" t="str">
            <v>SAMPAIO</v>
          </cell>
          <cell r="D2907" t="str">
            <v>171880</v>
          </cell>
          <cell r="F2907">
            <v>12544084</v>
          </cell>
          <cell r="G2907">
            <v>88</v>
          </cell>
          <cell r="H2907">
            <v>9307008</v>
          </cell>
        </row>
        <row r="2908">
          <cell r="A2908">
            <v>171884</v>
          </cell>
          <cell r="B2908" t="str">
            <v>TO</v>
          </cell>
          <cell r="C2908" t="str">
            <v>SANDOLÂNDIA</v>
          </cell>
          <cell r="D2908" t="str">
            <v>171884</v>
          </cell>
          <cell r="E2908">
            <v>710</v>
          </cell>
          <cell r="F2908">
            <v>302921</v>
          </cell>
          <cell r="G2908">
            <v>184</v>
          </cell>
          <cell r="H2908">
            <v>208463</v>
          </cell>
        </row>
        <row r="2909">
          <cell r="A2909">
            <v>171886</v>
          </cell>
          <cell r="B2909" t="str">
            <v>TO</v>
          </cell>
          <cell r="C2909" t="str">
            <v>SANTA FÉ DO ARAGUAIA</v>
          </cell>
          <cell r="D2909" t="str">
            <v>171886</v>
          </cell>
          <cell r="E2909">
            <v>32981</v>
          </cell>
          <cell r="F2909">
            <v>6391740</v>
          </cell>
          <cell r="G2909">
            <v>19505</v>
          </cell>
          <cell r="H2909">
            <v>5489924</v>
          </cell>
        </row>
        <row r="2910">
          <cell r="A2910">
            <v>171888</v>
          </cell>
          <cell r="B2910" t="str">
            <v>TO</v>
          </cell>
          <cell r="C2910" t="str">
            <v>SANTA MARIA DO TOCANTINS</v>
          </cell>
          <cell r="D2910" t="str">
            <v>171888</v>
          </cell>
          <cell r="E2910">
            <v>9689</v>
          </cell>
          <cell r="F2910">
            <v>5722588</v>
          </cell>
          <cell r="G2910">
            <v>5889</v>
          </cell>
          <cell r="H2910">
            <v>4457545</v>
          </cell>
        </row>
        <row r="2911">
          <cell r="A2911">
            <v>171889</v>
          </cell>
          <cell r="B2911" t="str">
            <v>TO</v>
          </cell>
          <cell r="C2911" t="str">
            <v>SANTA RITA DO TOCANTINS</v>
          </cell>
          <cell r="D2911" t="str">
            <v>171889</v>
          </cell>
          <cell r="E2911">
            <v>26349</v>
          </cell>
          <cell r="F2911">
            <v>2154033</v>
          </cell>
          <cell r="G2911">
            <v>10741</v>
          </cell>
          <cell r="H2911">
            <v>1235696</v>
          </cell>
        </row>
        <row r="2912">
          <cell r="A2912">
            <v>171890</v>
          </cell>
          <cell r="B2912" t="str">
            <v>TO</v>
          </cell>
          <cell r="C2912" t="str">
            <v>SANTA ROSA DO TOCANTINS</v>
          </cell>
          <cell r="D2912" t="str">
            <v>171890</v>
          </cell>
          <cell r="E2912">
            <v>896</v>
          </cell>
          <cell r="F2912">
            <v>1363749</v>
          </cell>
          <cell r="G2912">
            <v>767</v>
          </cell>
          <cell r="H2912">
            <v>997402</v>
          </cell>
        </row>
        <row r="2913">
          <cell r="A2913">
            <v>171900</v>
          </cell>
          <cell r="B2913" t="str">
            <v>TO</v>
          </cell>
          <cell r="C2913" t="str">
            <v>SANTA TEREZA DO TOCANTINS</v>
          </cell>
          <cell r="D2913" t="str">
            <v>171900</v>
          </cell>
          <cell r="E2913">
            <v>12017</v>
          </cell>
          <cell r="F2913">
            <v>4821185</v>
          </cell>
          <cell r="G2913">
            <v>15027</v>
          </cell>
          <cell r="H2913">
            <v>3727894</v>
          </cell>
        </row>
        <row r="2914">
          <cell r="A2914">
            <v>172000</v>
          </cell>
          <cell r="B2914" t="str">
            <v>TO</v>
          </cell>
          <cell r="C2914" t="str">
            <v>SANTA TEREZINHA DO TOCANTINS</v>
          </cell>
          <cell r="D2914" t="str">
            <v>172000</v>
          </cell>
          <cell r="E2914">
            <v>8881</v>
          </cell>
          <cell r="F2914">
            <v>3219027</v>
          </cell>
          <cell r="G2914">
            <v>8932</v>
          </cell>
          <cell r="H2914">
            <v>2624770</v>
          </cell>
        </row>
        <row r="2915">
          <cell r="A2915">
            <v>172010</v>
          </cell>
          <cell r="B2915" t="str">
            <v>TO</v>
          </cell>
          <cell r="C2915" t="str">
            <v>SÃO BENTO DO TOCANTINS</v>
          </cell>
          <cell r="D2915" t="str">
            <v>172010</v>
          </cell>
          <cell r="E2915">
            <v>35664</v>
          </cell>
          <cell r="F2915">
            <v>7195920</v>
          </cell>
          <cell r="G2915">
            <v>31137</v>
          </cell>
          <cell r="H2915">
            <v>5514790</v>
          </cell>
        </row>
        <row r="2916">
          <cell r="A2916">
            <v>172015</v>
          </cell>
          <cell r="B2916" t="str">
            <v>TO</v>
          </cell>
          <cell r="C2916" t="str">
            <v>SÃO FÉLIX DO TOCANTINS</v>
          </cell>
          <cell r="D2916" t="str">
            <v>172015</v>
          </cell>
          <cell r="E2916">
            <v>9656</v>
          </cell>
          <cell r="F2916">
            <v>1108618</v>
          </cell>
          <cell r="G2916">
            <v>11586</v>
          </cell>
          <cell r="H2916">
            <v>982986</v>
          </cell>
        </row>
        <row r="2917">
          <cell r="A2917">
            <v>172020</v>
          </cell>
          <cell r="B2917" t="str">
            <v>TO</v>
          </cell>
          <cell r="C2917" t="str">
            <v>SÃO MIGUEL DO TOCANTINS</v>
          </cell>
          <cell r="D2917" t="str">
            <v>172020</v>
          </cell>
          <cell r="F2917">
            <v>5610567</v>
          </cell>
          <cell r="H2917">
            <v>5158713</v>
          </cell>
        </row>
        <row r="2918">
          <cell r="A2918">
            <v>172025</v>
          </cell>
          <cell r="B2918" t="str">
            <v>TO</v>
          </cell>
          <cell r="C2918" t="str">
            <v>SÃO SALVADOR DO TOCANTINS</v>
          </cell>
          <cell r="D2918" t="str">
            <v>172025</v>
          </cell>
          <cell r="E2918">
            <v>933</v>
          </cell>
          <cell r="F2918">
            <v>5710009</v>
          </cell>
          <cell r="G2918">
            <v>320</v>
          </cell>
          <cell r="H2918">
            <v>4299666</v>
          </cell>
        </row>
        <row r="2919">
          <cell r="A2919">
            <v>172030</v>
          </cell>
          <cell r="B2919" t="str">
            <v>TO</v>
          </cell>
          <cell r="C2919" t="str">
            <v>SÃO SEBASTIÃO DO TOCANTINS</v>
          </cell>
          <cell r="D2919" t="str">
            <v>172030</v>
          </cell>
          <cell r="E2919">
            <v>10</v>
          </cell>
          <cell r="F2919">
            <v>208160</v>
          </cell>
          <cell r="G2919">
            <v>589</v>
          </cell>
          <cell r="H2919">
            <v>149981</v>
          </cell>
        </row>
        <row r="2920">
          <cell r="A2920">
            <v>172049</v>
          </cell>
          <cell r="B2920" t="str">
            <v>TO</v>
          </cell>
          <cell r="C2920" t="str">
            <v>SÃO VALÉRIO</v>
          </cell>
          <cell r="D2920" t="str">
            <v>172049</v>
          </cell>
          <cell r="E2920">
            <v>14013</v>
          </cell>
          <cell r="F2920">
            <v>3248263</v>
          </cell>
          <cell r="G2920">
            <v>9900</v>
          </cell>
          <cell r="H2920">
            <v>2098062</v>
          </cell>
        </row>
        <row r="2921">
          <cell r="A2921">
            <v>172065</v>
          </cell>
          <cell r="B2921" t="str">
            <v>TO</v>
          </cell>
          <cell r="C2921" t="str">
            <v>SILVANÓPOLIS</v>
          </cell>
          <cell r="D2921" t="str">
            <v>172065</v>
          </cell>
          <cell r="E2921">
            <v>52575</v>
          </cell>
          <cell r="F2921">
            <v>3502068</v>
          </cell>
          <cell r="G2921">
            <v>36991</v>
          </cell>
          <cell r="H2921">
            <v>2498054</v>
          </cell>
        </row>
        <row r="2922">
          <cell r="A2922">
            <v>172080</v>
          </cell>
          <cell r="B2922" t="str">
            <v>TO</v>
          </cell>
          <cell r="C2922" t="str">
            <v>SÍTIO NOVO DO TOCANTINS</v>
          </cell>
          <cell r="D2922" t="str">
            <v>172080</v>
          </cell>
          <cell r="E2922">
            <v>18954</v>
          </cell>
          <cell r="F2922">
            <v>4038049</v>
          </cell>
          <cell r="G2922">
            <v>16816</v>
          </cell>
          <cell r="H2922">
            <v>3661294</v>
          </cell>
        </row>
        <row r="2923">
          <cell r="A2923">
            <v>172085</v>
          </cell>
          <cell r="B2923" t="str">
            <v>TO</v>
          </cell>
          <cell r="C2923" t="str">
            <v>SUCUPIRA</v>
          </cell>
          <cell r="D2923" t="str">
            <v>172085</v>
          </cell>
          <cell r="E2923">
            <v>5671</v>
          </cell>
          <cell r="F2923">
            <v>3289283</v>
          </cell>
          <cell r="G2923">
            <v>4527</v>
          </cell>
          <cell r="H2923">
            <v>2187273</v>
          </cell>
        </row>
        <row r="2924">
          <cell r="A2924">
            <v>172090</v>
          </cell>
          <cell r="B2924" t="str">
            <v>TO</v>
          </cell>
          <cell r="C2924" t="str">
            <v>TAGUATINGA</v>
          </cell>
          <cell r="D2924" t="str">
            <v>172090</v>
          </cell>
          <cell r="E2924">
            <v>2134</v>
          </cell>
          <cell r="F2924">
            <v>3838063</v>
          </cell>
          <cell r="G2924">
            <v>3677</v>
          </cell>
          <cell r="H2924">
            <v>2903474</v>
          </cell>
        </row>
        <row r="2925">
          <cell r="A2925">
            <v>172093</v>
          </cell>
          <cell r="B2925" t="str">
            <v>TO</v>
          </cell>
          <cell r="C2925" t="str">
            <v>TAIPAS DO TOCANTINS</v>
          </cell>
          <cell r="D2925" t="str">
            <v>172093</v>
          </cell>
          <cell r="E2925">
            <v>9481</v>
          </cell>
          <cell r="F2925">
            <v>4830449</v>
          </cell>
          <cell r="G2925">
            <v>10091</v>
          </cell>
          <cell r="H2925">
            <v>5111757</v>
          </cell>
        </row>
        <row r="2926">
          <cell r="A2926">
            <v>172097</v>
          </cell>
          <cell r="B2926" t="str">
            <v>TO</v>
          </cell>
          <cell r="C2926" t="str">
            <v>TALISMÃ</v>
          </cell>
          <cell r="D2926" t="str">
            <v>172097</v>
          </cell>
          <cell r="E2926">
            <v>31150</v>
          </cell>
          <cell r="F2926">
            <v>4401451</v>
          </cell>
          <cell r="G2926">
            <v>24494</v>
          </cell>
          <cell r="H2926">
            <v>2854991</v>
          </cell>
        </row>
        <row r="2927">
          <cell r="A2927">
            <v>172110</v>
          </cell>
          <cell r="B2927" t="str">
            <v>TO</v>
          </cell>
          <cell r="C2927" t="str">
            <v>TOCANTÍNIA</v>
          </cell>
          <cell r="D2927" t="str">
            <v>172110</v>
          </cell>
          <cell r="E2927">
            <v>6294</v>
          </cell>
          <cell r="F2927">
            <v>6678716</v>
          </cell>
          <cell r="G2927">
            <v>4624</v>
          </cell>
          <cell r="H2927">
            <v>4397938</v>
          </cell>
        </row>
        <row r="2928">
          <cell r="A2928">
            <v>172120</v>
          </cell>
          <cell r="B2928" t="str">
            <v>TO</v>
          </cell>
          <cell r="C2928" t="str">
            <v>TOCANTINÓPOLIS</v>
          </cell>
          <cell r="D2928" t="str">
            <v>172120</v>
          </cell>
          <cell r="E2928">
            <v>70245</v>
          </cell>
          <cell r="F2928">
            <v>24621769</v>
          </cell>
          <cell r="G2928">
            <v>54311</v>
          </cell>
          <cell r="H2928">
            <v>18539353</v>
          </cell>
        </row>
        <row r="2929">
          <cell r="A2929">
            <v>172125</v>
          </cell>
          <cell r="B2929" t="str">
            <v>TO</v>
          </cell>
          <cell r="C2929" t="str">
            <v>TUPIRAMA</v>
          </cell>
          <cell r="D2929" t="str">
            <v>172125</v>
          </cell>
          <cell r="E2929">
            <v>11753</v>
          </cell>
          <cell r="F2929">
            <v>5033253</v>
          </cell>
          <cell r="G2929">
            <v>13783</v>
          </cell>
          <cell r="H2929">
            <v>3968121</v>
          </cell>
        </row>
        <row r="2930">
          <cell r="A2930">
            <v>172130</v>
          </cell>
          <cell r="B2930" t="str">
            <v>TO</v>
          </cell>
          <cell r="C2930" t="str">
            <v>TUPIRATINS</v>
          </cell>
          <cell r="D2930" t="str">
            <v>172130</v>
          </cell>
          <cell r="E2930">
            <v>22848</v>
          </cell>
          <cell r="F2930">
            <v>1671744</v>
          </cell>
          <cell r="G2930">
            <v>9695</v>
          </cell>
          <cell r="H2930">
            <v>863261</v>
          </cell>
        </row>
        <row r="2931">
          <cell r="A2931">
            <v>172208</v>
          </cell>
          <cell r="B2931" t="str">
            <v>TO</v>
          </cell>
          <cell r="C2931" t="str">
            <v>WANDERLÂNDIA</v>
          </cell>
          <cell r="D2931" t="str">
            <v>172208</v>
          </cell>
          <cell r="E2931">
            <v>8145</v>
          </cell>
          <cell r="F2931">
            <v>402287</v>
          </cell>
          <cell r="G2931">
            <v>1465</v>
          </cell>
          <cell r="H2931">
            <v>161180</v>
          </cell>
        </row>
        <row r="2932">
          <cell r="A2932">
            <v>172210</v>
          </cell>
          <cell r="B2932" t="str">
            <v>TO</v>
          </cell>
          <cell r="C2932" t="str">
            <v>XAMBIOÁ</v>
          </cell>
          <cell r="D2932" t="str">
            <v>172210</v>
          </cell>
          <cell r="E2932">
            <v>31530</v>
          </cell>
          <cell r="F2932">
            <v>7390733</v>
          </cell>
          <cell r="G2932">
            <v>33168</v>
          </cell>
          <cell r="H2932">
            <v>4896456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QT_DISPENSADA_MAIO</v>
          </cell>
          <cell r="E1" t="str">
            <v>QT_ESTOQUE_MAIO</v>
          </cell>
          <cell r="F1" t="str">
            <v>QT_DISPENSADA_JUNHO</v>
          </cell>
          <cell r="G1" t="str">
            <v>QT_ESTOQUE_JUNHO</v>
          </cell>
          <cell r="H1" t="str">
            <v>QT_DISPENSADA_JULHO</v>
          </cell>
          <cell r="I1" t="str">
            <v>QT_ESTOQUE_JULHO</v>
          </cell>
        </row>
        <row r="2">
          <cell r="A2">
            <v>313420</v>
          </cell>
          <cell r="B2" t="str">
            <v>ITUIUTABA</v>
          </cell>
          <cell r="C2" t="str">
            <v>MG</v>
          </cell>
          <cell r="D2">
            <v>805021</v>
          </cell>
          <cell r="E2">
            <v>8456027</v>
          </cell>
        </row>
        <row r="3">
          <cell r="A3">
            <v>310910</v>
          </cell>
          <cell r="B3" t="str">
            <v>BUENO BRANDAO</v>
          </cell>
          <cell r="C3" t="str">
            <v>MG</v>
          </cell>
          <cell r="D3">
            <v>112102</v>
          </cell>
          <cell r="E3">
            <v>782201</v>
          </cell>
        </row>
        <row r="4">
          <cell r="A4">
            <v>312860</v>
          </cell>
          <cell r="B4" t="str">
            <v>GUARDA-MOR</v>
          </cell>
          <cell r="C4" t="str">
            <v>MG</v>
          </cell>
          <cell r="D4">
            <v>36928</v>
          </cell>
          <cell r="E4">
            <v>615515</v>
          </cell>
        </row>
        <row r="5">
          <cell r="A5">
            <v>317030</v>
          </cell>
          <cell r="B5" t="str">
            <v>UMBURATIBA</v>
          </cell>
          <cell r="C5" t="str">
            <v>MG</v>
          </cell>
          <cell r="D5">
            <v>33727</v>
          </cell>
          <cell r="E5">
            <v>1727846</v>
          </cell>
        </row>
        <row r="6">
          <cell r="A6">
            <v>314060</v>
          </cell>
          <cell r="B6" t="str">
            <v>MATERLANDIA</v>
          </cell>
          <cell r="C6" t="str">
            <v>MG</v>
          </cell>
          <cell r="D6">
            <v>28865</v>
          </cell>
          <cell r="E6">
            <v>371395</v>
          </cell>
        </row>
        <row r="7">
          <cell r="A7">
            <v>310500</v>
          </cell>
          <cell r="B7" t="str">
            <v>BALDIM</v>
          </cell>
          <cell r="C7" t="str">
            <v>MG</v>
          </cell>
          <cell r="D7">
            <v>42510</v>
          </cell>
          <cell r="E7">
            <v>153735</v>
          </cell>
        </row>
        <row r="8">
          <cell r="A8">
            <v>315870</v>
          </cell>
          <cell r="B8" t="str">
            <v>SANTANA DO GARAMBEU</v>
          </cell>
          <cell r="C8" t="str">
            <v>MG</v>
          </cell>
          <cell r="D8">
            <v>80482</v>
          </cell>
          <cell r="E8">
            <v>574629</v>
          </cell>
        </row>
        <row r="9">
          <cell r="A9">
            <v>312080</v>
          </cell>
          <cell r="B9" t="str">
            <v>CRUZILIA</v>
          </cell>
          <cell r="C9" t="str">
            <v>MG</v>
          </cell>
          <cell r="D9">
            <v>15446</v>
          </cell>
          <cell r="E9">
            <v>730758</v>
          </cell>
        </row>
        <row r="10">
          <cell r="A10">
            <v>312675</v>
          </cell>
          <cell r="B10" t="str">
            <v>FRANCISCOPOLIS</v>
          </cell>
          <cell r="C10" t="str">
            <v>MG</v>
          </cell>
          <cell r="D10">
            <v>125692</v>
          </cell>
          <cell r="E10">
            <v>744224</v>
          </cell>
        </row>
        <row r="11">
          <cell r="A11">
            <v>317115</v>
          </cell>
          <cell r="B11" t="str">
            <v>VERMELHO NOVO</v>
          </cell>
          <cell r="C11" t="str">
            <v>MG</v>
          </cell>
          <cell r="D11">
            <v>63555</v>
          </cell>
          <cell r="E11">
            <v>256694</v>
          </cell>
        </row>
        <row r="12">
          <cell r="A12">
            <v>290680</v>
          </cell>
          <cell r="B12" t="str">
            <v>CANSANCAO</v>
          </cell>
          <cell r="C12" t="str">
            <v>BA</v>
          </cell>
          <cell r="D12">
            <v>13116</v>
          </cell>
          <cell r="E12">
            <v>787103</v>
          </cell>
        </row>
        <row r="13">
          <cell r="A13">
            <v>315600</v>
          </cell>
          <cell r="B13" t="str">
            <v>RIO VERMELHO</v>
          </cell>
          <cell r="C13" t="str">
            <v>MG</v>
          </cell>
          <cell r="D13">
            <v>165353</v>
          </cell>
          <cell r="E13">
            <v>906007</v>
          </cell>
        </row>
        <row r="14">
          <cell r="A14">
            <v>313780</v>
          </cell>
          <cell r="B14" t="str">
            <v>LAMBARI</v>
          </cell>
          <cell r="C14" t="str">
            <v>MG</v>
          </cell>
          <cell r="D14">
            <v>174176</v>
          </cell>
          <cell r="E14">
            <v>716975</v>
          </cell>
        </row>
        <row r="15">
          <cell r="A15">
            <v>430770</v>
          </cell>
          <cell r="B15" t="str">
            <v>ESTEIO</v>
          </cell>
          <cell r="C15" t="str">
            <v>RS</v>
          </cell>
          <cell r="D15">
            <v>845395</v>
          </cell>
          <cell r="E15">
            <v>6306130</v>
          </cell>
          <cell r="G15">
            <v>6883296</v>
          </cell>
        </row>
        <row r="16">
          <cell r="A16">
            <v>315880</v>
          </cell>
          <cell r="B16" t="str">
            <v>SANTANA DO JACARE</v>
          </cell>
          <cell r="C16" t="str">
            <v>MG</v>
          </cell>
          <cell r="E16">
            <v>189020</v>
          </cell>
        </row>
        <row r="17">
          <cell r="A17">
            <v>355110</v>
          </cell>
          <cell r="B17" t="str">
            <v>SARAPUI</v>
          </cell>
          <cell r="C17" t="str">
            <v>SP</v>
          </cell>
          <cell r="D17">
            <v>69686</v>
          </cell>
          <cell r="E17">
            <v>1670314</v>
          </cell>
          <cell r="F17">
            <v>73990</v>
          </cell>
          <cell r="G17">
            <v>1637633</v>
          </cell>
        </row>
        <row r="18">
          <cell r="A18">
            <v>420140</v>
          </cell>
          <cell r="B18" t="str">
            <v>ARARANGUA</v>
          </cell>
          <cell r="C18" t="str">
            <v>SC</v>
          </cell>
          <cell r="D18">
            <v>730555</v>
          </cell>
          <cell r="E18">
            <v>2163246</v>
          </cell>
          <cell r="F18">
            <v>388721</v>
          </cell>
          <cell r="G18">
            <v>321377</v>
          </cell>
        </row>
        <row r="19">
          <cell r="A19">
            <v>311350</v>
          </cell>
          <cell r="B19" t="str">
            <v>CARBONITA</v>
          </cell>
          <cell r="C19" t="str">
            <v>MG</v>
          </cell>
          <cell r="D19">
            <v>77439</v>
          </cell>
          <cell r="E19">
            <v>658875</v>
          </cell>
        </row>
        <row r="20">
          <cell r="A20">
            <v>315990</v>
          </cell>
          <cell r="B20" t="str">
            <v>SANTO ANTONIO DO AMPARO</v>
          </cell>
          <cell r="C20" t="str">
            <v>MG</v>
          </cell>
          <cell r="D20">
            <v>132189</v>
          </cell>
          <cell r="E20">
            <v>881714</v>
          </cell>
        </row>
        <row r="21">
          <cell r="A21">
            <v>421500</v>
          </cell>
          <cell r="B21" t="str">
            <v>RIO NEGRINHO</v>
          </cell>
          <cell r="C21" t="str">
            <v>SC</v>
          </cell>
          <cell r="D21">
            <v>491720</v>
          </cell>
          <cell r="E21">
            <v>1380378</v>
          </cell>
          <cell r="F21">
            <v>369089</v>
          </cell>
        </row>
        <row r="22">
          <cell r="A22">
            <v>315900</v>
          </cell>
          <cell r="B22" t="str">
            <v>SANTANA DO RIACHO</v>
          </cell>
          <cell r="C22" t="str">
            <v>MG</v>
          </cell>
          <cell r="D22">
            <v>13982</v>
          </cell>
          <cell r="E22">
            <v>1152119</v>
          </cell>
        </row>
        <row r="23">
          <cell r="A23">
            <v>431407</v>
          </cell>
          <cell r="B23" t="str">
            <v>PASSO DO SOBRADO</v>
          </cell>
          <cell r="C23" t="str">
            <v>RS</v>
          </cell>
          <cell r="D23">
            <v>45681</v>
          </cell>
        </row>
        <row r="24">
          <cell r="A24">
            <v>315680</v>
          </cell>
          <cell r="B24" t="str">
            <v>SABINOPOLIS</v>
          </cell>
          <cell r="C24" t="str">
            <v>MG</v>
          </cell>
          <cell r="D24">
            <v>99681</v>
          </cell>
          <cell r="E24">
            <v>638811</v>
          </cell>
        </row>
        <row r="25">
          <cell r="A25">
            <v>311150</v>
          </cell>
          <cell r="B25" t="str">
            <v>CAMPOS ALTOS</v>
          </cell>
          <cell r="C25" t="str">
            <v>MG</v>
          </cell>
          <cell r="D25">
            <v>43729</v>
          </cell>
          <cell r="E25">
            <v>888803</v>
          </cell>
        </row>
        <row r="26">
          <cell r="A26">
            <v>313910</v>
          </cell>
          <cell r="B26" t="str">
            <v>MADRE DE DEUS DE MINAS</v>
          </cell>
          <cell r="C26" t="str">
            <v>MG</v>
          </cell>
        </row>
        <row r="27">
          <cell r="A27">
            <v>315460</v>
          </cell>
          <cell r="B27" t="str">
            <v>RIBEIRAO DAS NEVES</v>
          </cell>
          <cell r="C27" t="str">
            <v>MG</v>
          </cell>
          <cell r="D27">
            <v>323888</v>
          </cell>
          <cell r="E27">
            <v>33080016</v>
          </cell>
        </row>
        <row r="28">
          <cell r="A28">
            <v>421670</v>
          </cell>
          <cell r="B28" t="str">
            <v>SAO JOSE DO CEDRO</v>
          </cell>
          <cell r="C28" t="str">
            <v>SC</v>
          </cell>
          <cell r="D28">
            <v>169291</v>
          </cell>
          <cell r="E28">
            <v>6568120</v>
          </cell>
          <cell r="G28">
            <v>6562258</v>
          </cell>
        </row>
        <row r="29">
          <cell r="A29">
            <v>421930</v>
          </cell>
          <cell r="B29" t="str">
            <v>VIDEIRA</v>
          </cell>
          <cell r="C29" t="str">
            <v>SC</v>
          </cell>
          <cell r="D29">
            <v>834690</v>
          </cell>
          <cell r="E29">
            <v>644175</v>
          </cell>
        </row>
        <row r="30">
          <cell r="A30">
            <v>316940</v>
          </cell>
          <cell r="B30" t="str">
            <v>TRES PONTAS</v>
          </cell>
          <cell r="C30" t="str">
            <v>MG</v>
          </cell>
          <cell r="D30">
            <v>335980</v>
          </cell>
          <cell r="E30">
            <v>18570144</v>
          </cell>
        </row>
        <row r="31">
          <cell r="A31">
            <v>314610</v>
          </cell>
          <cell r="B31" t="str">
            <v>OURO PRETO</v>
          </cell>
          <cell r="C31" t="str">
            <v>MG</v>
          </cell>
          <cell r="D31">
            <v>29556</v>
          </cell>
          <cell r="E31">
            <v>421597</v>
          </cell>
        </row>
        <row r="32">
          <cell r="A32">
            <v>312580</v>
          </cell>
          <cell r="B32" t="str">
            <v>FERNANDES TOURINHO</v>
          </cell>
          <cell r="C32" t="str">
            <v>MG</v>
          </cell>
          <cell r="D32">
            <v>41537</v>
          </cell>
          <cell r="E32">
            <v>289448</v>
          </cell>
        </row>
        <row r="33">
          <cell r="A33">
            <v>314160</v>
          </cell>
          <cell r="B33" t="str">
            <v>MERCES</v>
          </cell>
          <cell r="C33" t="str">
            <v>MG</v>
          </cell>
          <cell r="D33">
            <v>68779</v>
          </cell>
          <cell r="E33">
            <v>1744211</v>
          </cell>
        </row>
        <row r="34">
          <cell r="A34">
            <v>311040</v>
          </cell>
          <cell r="B34" t="str">
            <v>CAMACHO</v>
          </cell>
          <cell r="C34" t="str">
            <v>MG</v>
          </cell>
          <cell r="D34">
            <v>94240</v>
          </cell>
          <cell r="E34">
            <v>1329400</v>
          </cell>
        </row>
        <row r="35">
          <cell r="A35">
            <v>312800</v>
          </cell>
          <cell r="B35" t="str">
            <v>GUANHAES</v>
          </cell>
          <cell r="C35" t="str">
            <v>MG</v>
          </cell>
          <cell r="D35">
            <v>252027</v>
          </cell>
          <cell r="E35">
            <v>1146886</v>
          </cell>
        </row>
        <row r="36">
          <cell r="A36">
            <v>316280</v>
          </cell>
          <cell r="B36" t="str">
            <v>SAO JOAO EVANGELISTA</v>
          </cell>
          <cell r="C36" t="str">
            <v>MG</v>
          </cell>
          <cell r="D36">
            <v>1398</v>
          </cell>
          <cell r="E36">
            <v>2245076</v>
          </cell>
        </row>
        <row r="37">
          <cell r="A37">
            <v>316550</v>
          </cell>
          <cell r="B37" t="str">
            <v>SARDOA</v>
          </cell>
          <cell r="C37" t="str">
            <v>MG</v>
          </cell>
          <cell r="D37">
            <v>55685</v>
          </cell>
          <cell r="E37">
            <v>374457</v>
          </cell>
        </row>
        <row r="38">
          <cell r="A38">
            <v>311470</v>
          </cell>
          <cell r="B38" t="str">
            <v>CARVALHOPOLIS</v>
          </cell>
          <cell r="C38" t="str">
            <v>MG</v>
          </cell>
          <cell r="D38">
            <v>109</v>
          </cell>
          <cell r="E38">
            <v>102483</v>
          </cell>
        </row>
        <row r="39">
          <cell r="A39">
            <v>430222</v>
          </cell>
          <cell r="B39" t="str">
            <v>BOA VISTA DO CADEADO</v>
          </cell>
          <cell r="C39" t="str">
            <v>RS</v>
          </cell>
        </row>
        <row r="40">
          <cell r="A40">
            <v>315150</v>
          </cell>
          <cell r="B40" t="str">
            <v>PIUMHI</v>
          </cell>
          <cell r="C40" t="str">
            <v>MG</v>
          </cell>
          <cell r="D40">
            <v>261611</v>
          </cell>
          <cell r="E40">
            <v>895435</v>
          </cell>
        </row>
        <row r="41">
          <cell r="A41">
            <v>420535</v>
          </cell>
          <cell r="B41" t="str">
            <v>FLOR DO SERTAO</v>
          </cell>
          <cell r="C41" t="str">
            <v>SC</v>
          </cell>
          <cell r="D41">
            <v>60650</v>
          </cell>
          <cell r="E41">
            <v>260369</v>
          </cell>
          <cell r="G41">
            <v>266757</v>
          </cell>
        </row>
        <row r="42">
          <cell r="A42">
            <v>355480</v>
          </cell>
          <cell r="B42" t="str">
            <v>TREMEMBE</v>
          </cell>
          <cell r="C42" t="str">
            <v>SP</v>
          </cell>
          <cell r="D42">
            <v>371690</v>
          </cell>
          <cell r="F42">
            <v>164652</v>
          </cell>
        </row>
        <row r="43">
          <cell r="A43">
            <v>311460</v>
          </cell>
          <cell r="B43" t="str">
            <v>CARRANCAS</v>
          </cell>
          <cell r="C43" t="str">
            <v>MG</v>
          </cell>
          <cell r="D43">
            <v>60523</v>
          </cell>
          <cell r="E43">
            <v>424312</v>
          </cell>
        </row>
        <row r="44">
          <cell r="A44">
            <v>313480</v>
          </cell>
          <cell r="B44" t="str">
            <v>JACUI</v>
          </cell>
          <cell r="C44" t="str">
            <v>MG</v>
          </cell>
          <cell r="D44">
            <v>51959</v>
          </cell>
          <cell r="E44">
            <v>586717</v>
          </cell>
        </row>
        <row r="45">
          <cell r="A45">
            <v>431820</v>
          </cell>
          <cell r="B45" t="str">
            <v>SAO FRANCISCO DE PAULA</v>
          </cell>
          <cell r="C45" t="str">
            <v>RS</v>
          </cell>
          <cell r="D45">
            <v>315906</v>
          </cell>
          <cell r="E45">
            <v>1474058</v>
          </cell>
        </row>
        <row r="46">
          <cell r="A46">
            <v>352020</v>
          </cell>
          <cell r="B46" t="str">
            <v>IGARATA</v>
          </cell>
          <cell r="C46" t="str">
            <v>SP</v>
          </cell>
        </row>
        <row r="47">
          <cell r="A47">
            <v>311270</v>
          </cell>
          <cell r="B47" t="str">
            <v>CAPITAO ENEAS</v>
          </cell>
          <cell r="C47" t="str">
            <v>MG</v>
          </cell>
          <cell r="D47">
            <v>157397</v>
          </cell>
          <cell r="E47">
            <v>469732</v>
          </cell>
        </row>
        <row r="48">
          <cell r="A48">
            <v>311050</v>
          </cell>
          <cell r="B48" t="str">
            <v>CAMANDUCAIA</v>
          </cell>
          <cell r="C48" t="str">
            <v>MG</v>
          </cell>
          <cell r="D48">
            <v>72802</v>
          </cell>
          <cell r="E48">
            <v>1740613</v>
          </cell>
        </row>
        <row r="49">
          <cell r="A49">
            <v>311100</v>
          </cell>
          <cell r="B49" t="str">
            <v>CAMPESTRE</v>
          </cell>
          <cell r="C49" t="str">
            <v>MG</v>
          </cell>
          <cell r="D49">
            <v>184169</v>
          </cell>
          <cell r="E49">
            <v>1519616</v>
          </cell>
        </row>
        <row r="50">
          <cell r="A50">
            <v>315200</v>
          </cell>
          <cell r="B50" t="str">
            <v>POMPEU</v>
          </cell>
          <cell r="C50" t="str">
            <v>MG</v>
          </cell>
          <cell r="D50">
            <v>236244</v>
          </cell>
          <cell r="E50">
            <v>3570490</v>
          </cell>
        </row>
        <row r="51">
          <cell r="A51">
            <v>350950</v>
          </cell>
          <cell r="B51" t="str">
            <v>CAMPINAS</v>
          </cell>
          <cell r="C51" t="str">
            <v>SP</v>
          </cell>
          <cell r="D51">
            <v>7751672</v>
          </cell>
          <cell r="E51">
            <v>61357348</v>
          </cell>
          <cell r="F51">
            <v>4328340</v>
          </cell>
        </row>
        <row r="52">
          <cell r="A52">
            <v>310960</v>
          </cell>
          <cell r="B52" t="str">
            <v>CACHOEIRA DA PRATA</v>
          </cell>
          <cell r="C52" t="str">
            <v>MG</v>
          </cell>
          <cell r="D52">
            <v>85855</v>
          </cell>
          <cell r="E52">
            <v>712109</v>
          </cell>
        </row>
        <row r="53">
          <cell r="A53">
            <v>316760</v>
          </cell>
          <cell r="B53" t="str">
            <v>SIMONESIA</v>
          </cell>
          <cell r="C53" t="str">
            <v>MG</v>
          </cell>
          <cell r="D53">
            <v>48778</v>
          </cell>
          <cell r="E53">
            <v>32014823</v>
          </cell>
        </row>
        <row r="54">
          <cell r="A54">
            <v>315370</v>
          </cell>
          <cell r="B54" t="str">
            <v>QUARTEL GERAL</v>
          </cell>
          <cell r="C54" t="str">
            <v>MG</v>
          </cell>
          <cell r="D54">
            <v>118339</v>
          </cell>
          <cell r="E54">
            <v>528277</v>
          </cell>
        </row>
        <row r="55">
          <cell r="A55">
            <v>313520</v>
          </cell>
          <cell r="B55" t="str">
            <v>JANUARIA</v>
          </cell>
          <cell r="C55" t="str">
            <v>MG</v>
          </cell>
          <cell r="D55">
            <v>311146</v>
          </cell>
          <cell r="E55">
            <v>2398696</v>
          </cell>
        </row>
        <row r="56">
          <cell r="A56">
            <v>310150</v>
          </cell>
          <cell r="B56" t="str">
            <v>ALEM PARAIBA</v>
          </cell>
          <cell r="C56" t="str">
            <v>MG</v>
          </cell>
          <cell r="D56">
            <v>271307</v>
          </cell>
          <cell r="E56">
            <v>1883180</v>
          </cell>
        </row>
        <row r="57">
          <cell r="A57">
            <v>313070</v>
          </cell>
          <cell r="B57" t="str">
            <v>INDIANOPOLIS</v>
          </cell>
          <cell r="C57" t="str">
            <v>MG</v>
          </cell>
          <cell r="D57">
            <v>158155</v>
          </cell>
          <cell r="E57">
            <v>1442633</v>
          </cell>
        </row>
        <row r="58">
          <cell r="A58">
            <v>430064</v>
          </cell>
          <cell r="B58" t="str">
            <v>AMETISTA DO SUL</v>
          </cell>
          <cell r="C58" t="str">
            <v>RS</v>
          </cell>
          <cell r="D58">
            <v>57171</v>
          </cell>
          <cell r="E58">
            <v>490352</v>
          </cell>
          <cell r="G58">
            <v>434612</v>
          </cell>
        </row>
        <row r="59">
          <cell r="A59">
            <v>421050</v>
          </cell>
          <cell r="B59" t="str">
            <v>MARAVILHA</v>
          </cell>
          <cell r="C59" t="str">
            <v>SC</v>
          </cell>
          <cell r="D59">
            <v>598900</v>
          </cell>
          <cell r="E59">
            <v>2986882</v>
          </cell>
          <cell r="G59">
            <v>3373130</v>
          </cell>
        </row>
        <row r="60">
          <cell r="A60">
            <v>312270</v>
          </cell>
          <cell r="B60" t="str">
            <v>DOM SILVERIO</v>
          </cell>
          <cell r="C60" t="str">
            <v>MG</v>
          </cell>
          <cell r="D60">
            <v>168392</v>
          </cell>
          <cell r="E60">
            <v>699761</v>
          </cell>
        </row>
        <row r="61">
          <cell r="A61">
            <v>312520</v>
          </cell>
          <cell r="B61" t="str">
            <v>FAMA</v>
          </cell>
          <cell r="C61" t="str">
            <v>MG</v>
          </cell>
          <cell r="E61">
            <v>1947571</v>
          </cell>
        </row>
        <row r="62">
          <cell r="A62">
            <v>352400</v>
          </cell>
          <cell r="B62" t="str">
            <v>ITUPEVA</v>
          </cell>
          <cell r="C62" t="str">
            <v>SP</v>
          </cell>
          <cell r="D62">
            <v>563149</v>
          </cell>
          <cell r="E62">
            <v>3575133</v>
          </cell>
        </row>
        <row r="63">
          <cell r="A63">
            <v>314990</v>
          </cell>
          <cell r="B63" t="str">
            <v>PERDOES</v>
          </cell>
          <cell r="C63" t="str">
            <v>MG</v>
          </cell>
          <cell r="D63">
            <v>8643</v>
          </cell>
          <cell r="E63">
            <v>264478</v>
          </cell>
        </row>
        <row r="64">
          <cell r="A64">
            <v>312420</v>
          </cell>
          <cell r="B64" t="str">
            <v>ESPERA FELIZ</v>
          </cell>
          <cell r="C64" t="str">
            <v>MG</v>
          </cell>
          <cell r="D64">
            <v>177675</v>
          </cell>
          <cell r="E64">
            <v>3053003</v>
          </cell>
        </row>
        <row r="65">
          <cell r="A65">
            <v>310600</v>
          </cell>
          <cell r="B65" t="str">
            <v>BELA VISTA DE MINAS</v>
          </cell>
          <cell r="C65" t="str">
            <v>MG</v>
          </cell>
          <cell r="D65">
            <v>182727</v>
          </cell>
          <cell r="E65">
            <v>2136997</v>
          </cell>
        </row>
        <row r="66">
          <cell r="A66">
            <v>312810</v>
          </cell>
          <cell r="B66" t="str">
            <v>GUAPE</v>
          </cell>
          <cell r="C66" t="str">
            <v>MG</v>
          </cell>
          <cell r="D66">
            <v>6945</v>
          </cell>
          <cell r="E66">
            <v>450034</v>
          </cell>
        </row>
        <row r="67">
          <cell r="A67">
            <v>420470</v>
          </cell>
          <cell r="B67" t="str">
            <v>CUNHA PORA</v>
          </cell>
          <cell r="C67" t="str">
            <v>SC</v>
          </cell>
          <cell r="D67">
            <v>150716</v>
          </cell>
          <cell r="E67">
            <v>346291</v>
          </cell>
          <cell r="G67">
            <v>273448</v>
          </cell>
        </row>
        <row r="68">
          <cell r="A68">
            <v>355470</v>
          </cell>
          <cell r="B68" t="str">
            <v>TORRINHA</v>
          </cell>
          <cell r="C68" t="str">
            <v>SP</v>
          </cell>
        </row>
        <row r="69">
          <cell r="A69">
            <v>311420</v>
          </cell>
          <cell r="B69" t="str">
            <v>CARMO DO CAJURU</v>
          </cell>
          <cell r="C69" t="str">
            <v>MG</v>
          </cell>
          <cell r="D69">
            <v>216091</v>
          </cell>
          <cell r="E69">
            <v>1899816</v>
          </cell>
        </row>
        <row r="70">
          <cell r="A70">
            <v>420480</v>
          </cell>
          <cell r="B70" t="str">
            <v>CURITIBANOS</v>
          </cell>
          <cell r="C70" t="str">
            <v>SC</v>
          </cell>
          <cell r="D70">
            <v>608492</v>
          </cell>
          <cell r="E70">
            <v>2272840</v>
          </cell>
        </row>
        <row r="71">
          <cell r="A71">
            <v>430930</v>
          </cell>
          <cell r="B71" t="str">
            <v>GUAIBA</v>
          </cell>
          <cell r="C71" t="str">
            <v>RS</v>
          </cell>
          <cell r="D71">
            <v>655465</v>
          </cell>
          <cell r="E71">
            <v>2178537</v>
          </cell>
        </row>
        <row r="72">
          <cell r="A72">
            <v>314210</v>
          </cell>
          <cell r="B72" t="str">
            <v>MIRADOURO</v>
          </cell>
          <cell r="C72" t="str">
            <v>MG</v>
          </cell>
          <cell r="D72">
            <v>116482</v>
          </cell>
          <cell r="E72">
            <v>719369</v>
          </cell>
        </row>
        <row r="73">
          <cell r="A73">
            <v>313860</v>
          </cell>
          <cell r="B73" t="str">
            <v>LIMA DUARTE</v>
          </cell>
          <cell r="C73" t="str">
            <v>MG</v>
          </cell>
          <cell r="D73">
            <v>152001</v>
          </cell>
          <cell r="E73">
            <v>2181467</v>
          </cell>
        </row>
        <row r="74">
          <cell r="A74">
            <v>510850</v>
          </cell>
          <cell r="B74" t="str">
            <v>VERA</v>
          </cell>
          <cell r="C74" t="str">
            <v>MT</v>
          </cell>
          <cell r="D74">
            <v>153803</v>
          </cell>
          <cell r="E74">
            <v>189238</v>
          </cell>
        </row>
        <row r="75">
          <cell r="A75">
            <v>520860</v>
          </cell>
          <cell r="B75" t="str">
            <v>GOIANESIA</v>
          </cell>
          <cell r="C75" t="str">
            <v>GO</v>
          </cell>
          <cell r="E75">
            <v>7331158</v>
          </cell>
        </row>
        <row r="76">
          <cell r="A76">
            <v>312260</v>
          </cell>
          <cell r="B76" t="str">
            <v>DOM JOAQUIM</v>
          </cell>
          <cell r="C76" t="str">
            <v>MG</v>
          </cell>
          <cell r="D76">
            <v>25689</v>
          </cell>
          <cell r="E76">
            <v>610267</v>
          </cell>
        </row>
        <row r="77">
          <cell r="A77">
            <v>312590</v>
          </cell>
          <cell r="B77" t="str">
            <v>FERROS</v>
          </cell>
          <cell r="C77" t="str">
            <v>MG</v>
          </cell>
          <cell r="D77">
            <v>147671</v>
          </cell>
          <cell r="E77">
            <v>1575335</v>
          </cell>
        </row>
        <row r="78">
          <cell r="A78">
            <v>430055</v>
          </cell>
          <cell r="B78" t="str">
            <v>ALTO ALEGRE</v>
          </cell>
          <cell r="C78" t="str">
            <v>RS</v>
          </cell>
        </row>
        <row r="79">
          <cell r="A79">
            <v>312500</v>
          </cell>
          <cell r="B79" t="str">
            <v>EWBANK DA CAMARA</v>
          </cell>
          <cell r="C79" t="str">
            <v>MG</v>
          </cell>
          <cell r="D79">
            <v>116</v>
          </cell>
          <cell r="E79">
            <v>258874</v>
          </cell>
        </row>
        <row r="80">
          <cell r="A80">
            <v>314490</v>
          </cell>
          <cell r="B80" t="str">
            <v>NOVA MODICA</v>
          </cell>
          <cell r="C80" t="str">
            <v>MG</v>
          </cell>
          <cell r="D80">
            <v>120</v>
          </cell>
          <cell r="E80">
            <v>114857</v>
          </cell>
        </row>
        <row r="81">
          <cell r="A81">
            <v>420260</v>
          </cell>
          <cell r="B81" t="str">
            <v>BOM RETIRO</v>
          </cell>
          <cell r="C81" t="str">
            <v>SC</v>
          </cell>
          <cell r="D81">
            <v>34751</v>
          </cell>
          <cell r="E81">
            <v>907809</v>
          </cell>
          <cell r="F81">
            <v>28049</v>
          </cell>
          <cell r="G81">
            <v>472499</v>
          </cell>
        </row>
        <row r="82">
          <cell r="A82">
            <v>310160</v>
          </cell>
          <cell r="B82" t="str">
            <v>ALFENAS</v>
          </cell>
          <cell r="C82" t="str">
            <v>MG</v>
          </cell>
          <cell r="D82">
            <v>21130</v>
          </cell>
          <cell r="E82">
            <v>831773</v>
          </cell>
        </row>
        <row r="83">
          <cell r="A83">
            <v>310665</v>
          </cell>
          <cell r="B83" t="str">
            <v>BERIZAL</v>
          </cell>
          <cell r="C83" t="str">
            <v>MG</v>
          </cell>
          <cell r="D83">
            <v>13602</v>
          </cell>
          <cell r="E83">
            <v>974766</v>
          </cell>
        </row>
        <row r="84">
          <cell r="A84">
            <v>316553</v>
          </cell>
          <cell r="B84" t="str">
            <v>SARZEDO</v>
          </cell>
          <cell r="C84" t="str">
            <v>MG</v>
          </cell>
          <cell r="D84">
            <v>1701</v>
          </cell>
          <cell r="E84">
            <v>19066388</v>
          </cell>
        </row>
        <row r="85">
          <cell r="A85">
            <v>500440</v>
          </cell>
          <cell r="B85" t="str">
            <v>INOCENCIA</v>
          </cell>
          <cell r="C85" t="str">
            <v>MS</v>
          </cell>
          <cell r="D85">
            <v>39728</v>
          </cell>
          <cell r="E85">
            <v>299004</v>
          </cell>
        </row>
        <row r="86">
          <cell r="A86">
            <v>320190</v>
          </cell>
          <cell r="B86" t="str">
            <v>DOMINGOS MARTINS</v>
          </cell>
          <cell r="C86" t="str">
            <v>ES</v>
          </cell>
          <cell r="D86">
            <v>478930</v>
          </cell>
          <cell r="E86">
            <v>2620542</v>
          </cell>
        </row>
        <row r="87">
          <cell r="A87">
            <v>313110</v>
          </cell>
          <cell r="B87" t="str">
            <v>INIMUTABA</v>
          </cell>
          <cell r="C87" t="str">
            <v>MG</v>
          </cell>
          <cell r="D87">
            <v>144370</v>
          </cell>
          <cell r="E87">
            <v>1137406</v>
          </cell>
        </row>
        <row r="88">
          <cell r="A88">
            <v>421575</v>
          </cell>
          <cell r="B88" t="str">
            <v>SAO BERNARDINO</v>
          </cell>
          <cell r="C88" t="str">
            <v>SC</v>
          </cell>
          <cell r="D88">
            <v>37373</v>
          </cell>
          <cell r="E88">
            <v>187043</v>
          </cell>
          <cell r="G88">
            <v>191002</v>
          </cell>
        </row>
        <row r="89">
          <cell r="A89">
            <v>311440</v>
          </cell>
          <cell r="B89" t="str">
            <v>CARMO DO RIO CLARO</v>
          </cell>
          <cell r="C89" t="str">
            <v>MG</v>
          </cell>
          <cell r="D89">
            <v>141</v>
          </cell>
          <cell r="E89">
            <v>11564726</v>
          </cell>
        </row>
        <row r="90">
          <cell r="A90">
            <v>316090</v>
          </cell>
          <cell r="B90" t="str">
            <v>SAO BRAS DO SUACUI</v>
          </cell>
          <cell r="C90" t="str">
            <v>MG</v>
          </cell>
        </row>
        <row r="91">
          <cell r="A91">
            <v>311650</v>
          </cell>
          <cell r="B91" t="str">
            <v>CLARO DOS POCOES</v>
          </cell>
          <cell r="C91" t="str">
            <v>MG</v>
          </cell>
          <cell r="D91">
            <v>89185</v>
          </cell>
          <cell r="E91">
            <v>848252</v>
          </cell>
        </row>
        <row r="92">
          <cell r="A92">
            <v>315210</v>
          </cell>
          <cell r="B92" t="str">
            <v>PONTE NOVA</v>
          </cell>
          <cell r="C92" t="str">
            <v>MG</v>
          </cell>
          <cell r="D92">
            <v>1116796</v>
          </cell>
          <cell r="E92">
            <v>7628693</v>
          </cell>
        </row>
        <row r="93">
          <cell r="A93">
            <v>500375</v>
          </cell>
          <cell r="B93" t="str">
            <v>ELDORADO</v>
          </cell>
          <cell r="C93" t="str">
            <v>MS</v>
          </cell>
        </row>
        <row r="94">
          <cell r="A94">
            <v>311490</v>
          </cell>
          <cell r="B94" t="str">
            <v>CASA GRANDE</v>
          </cell>
          <cell r="C94" t="str">
            <v>MG</v>
          </cell>
          <cell r="D94">
            <v>43117</v>
          </cell>
          <cell r="E94">
            <v>402195</v>
          </cell>
        </row>
        <row r="95">
          <cell r="A95">
            <v>317107</v>
          </cell>
          <cell r="B95" t="str">
            <v>VEREDINHA</v>
          </cell>
          <cell r="C95" t="str">
            <v>MG</v>
          </cell>
          <cell r="D95">
            <v>20296</v>
          </cell>
          <cell r="E95">
            <v>408174</v>
          </cell>
        </row>
        <row r="96">
          <cell r="A96">
            <v>314950</v>
          </cell>
          <cell r="B96" t="str">
            <v>PEQUERI</v>
          </cell>
          <cell r="C96" t="str">
            <v>MG</v>
          </cell>
          <cell r="D96">
            <v>7915</v>
          </cell>
          <cell r="E96">
            <v>853579</v>
          </cell>
        </row>
        <row r="97">
          <cell r="A97">
            <v>421100</v>
          </cell>
          <cell r="B97" t="str">
            <v>MONDAI</v>
          </cell>
          <cell r="C97" t="str">
            <v>SC</v>
          </cell>
          <cell r="D97">
            <v>232846</v>
          </cell>
          <cell r="E97">
            <v>523796</v>
          </cell>
          <cell r="G97">
            <v>627186</v>
          </cell>
        </row>
        <row r="98">
          <cell r="A98">
            <v>314450</v>
          </cell>
          <cell r="B98" t="str">
            <v>NAZARENO</v>
          </cell>
          <cell r="C98" t="str">
            <v>MG</v>
          </cell>
          <cell r="D98">
            <v>59537</v>
          </cell>
          <cell r="E98">
            <v>7307266</v>
          </cell>
        </row>
        <row r="99">
          <cell r="A99">
            <v>420730</v>
          </cell>
          <cell r="B99" t="str">
            <v>IMBITUBA</v>
          </cell>
          <cell r="C99" t="str">
            <v>SC</v>
          </cell>
          <cell r="D99">
            <v>330649</v>
          </cell>
          <cell r="E99">
            <v>2769073</v>
          </cell>
          <cell r="G99">
            <v>3103221</v>
          </cell>
        </row>
        <row r="100">
          <cell r="A100">
            <v>354170</v>
          </cell>
          <cell r="B100" t="str">
            <v>QUATA</v>
          </cell>
          <cell r="C100" t="str">
            <v>SP</v>
          </cell>
          <cell r="D100">
            <v>95914</v>
          </cell>
          <cell r="E100">
            <v>538127</v>
          </cell>
        </row>
        <row r="101">
          <cell r="A101">
            <v>420257</v>
          </cell>
          <cell r="B101" t="str">
            <v>BOM JESUS DO OESTE</v>
          </cell>
          <cell r="C101" t="str">
            <v>SC</v>
          </cell>
          <cell r="D101">
            <v>42509</v>
          </cell>
          <cell r="E101">
            <v>251783</v>
          </cell>
          <cell r="G101">
            <v>305681</v>
          </cell>
        </row>
        <row r="102">
          <cell r="A102">
            <v>317040</v>
          </cell>
          <cell r="B102" t="str">
            <v>UNAI</v>
          </cell>
          <cell r="C102" t="str">
            <v>MG</v>
          </cell>
          <cell r="D102">
            <v>885289</v>
          </cell>
          <cell r="E102">
            <v>4403396</v>
          </cell>
        </row>
        <row r="103">
          <cell r="A103">
            <v>510420</v>
          </cell>
          <cell r="B103" t="str">
            <v>GUIRATINGA</v>
          </cell>
          <cell r="C103" t="str">
            <v>MT</v>
          </cell>
          <cell r="D103">
            <v>68667</v>
          </cell>
          <cell r="E103">
            <v>212623</v>
          </cell>
          <cell r="G103">
            <v>125622</v>
          </cell>
        </row>
        <row r="104">
          <cell r="A104">
            <v>313350</v>
          </cell>
          <cell r="B104" t="str">
            <v>ITAPECERICA</v>
          </cell>
          <cell r="C104" t="str">
            <v>MG</v>
          </cell>
          <cell r="D104">
            <v>203916</v>
          </cell>
          <cell r="E104">
            <v>1655505</v>
          </cell>
        </row>
        <row r="105">
          <cell r="A105">
            <v>312460</v>
          </cell>
          <cell r="B105" t="str">
            <v>ESTRELA DALVA</v>
          </cell>
          <cell r="C105" t="str">
            <v>MG</v>
          </cell>
          <cell r="D105">
            <v>308</v>
          </cell>
          <cell r="E105">
            <v>498491</v>
          </cell>
        </row>
        <row r="106">
          <cell r="A106">
            <v>311910</v>
          </cell>
          <cell r="B106" t="str">
            <v>CORINTO</v>
          </cell>
          <cell r="C106" t="str">
            <v>MG</v>
          </cell>
          <cell r="D106">
            <v>94270</v>
          </cell>
          <cell r="E106">
            <v>1965710</v>
          </cell>
        </row>
        <row r="107">
          <cell r="A107">
            <v>316570</v>
          </cell>
          <cell r="B107" t="str">
            <v>SENADOR FIRMINO</v>
          </cell>
          <cell r="C107" t="str">
            <v>MG</v>
          </cell>
          <cell r="D107">
            <v>100614</v>
          </cell>
          <cell r="E107">
            <v>710510</v>
          </cell>
        </row>
        <row r="108">
          <cell r="A108">
            <v>315290</v>
          </cell>
          <cell r="B108" t="str">
            <v>PRATAPOLIS</v>
          </cell>
          <cell r="C108" t="str">
            <v>MG</v>
          </cell>
          <cell r="D108">
            <v>11134</v>
          </cell>
          <cell r="E108">
            <v>213308</v>
          </cell>
        </row>
        <row r="109">
          <cell r="A109">
            <v>314505</v>
          </cell>
          <cell r="B109" t="str">
            <v>NOVA PORTEIRINHA</v>
          </cell>
          <cell r="C109" t="str">
            <v>MG</v>
          </cell>
          <cell r="D109">
            <v>42685</v>
          </cell>
          <cell r="E109">
            <v>7254857</v>
          </cell>
        </row>
        <row r="110">
          <cell r="A110">
            <v>310260</v>
          </cell>
          <cell r="B110" t="str">
            <v>ANDRADAS</v>
          </cell>
          <cell r="C110" t="str">
            <v>MG</v>
          </cell>
          <cell r="D110">
            <v>1655</v>
          </cell>
          <cell r="E110">
            <v>16485476</v>
          </cell>
        </row>
        <row r="111">
          <cell r="A111">
            <v>500750</v>
          </cell>
          <cell r="B111" t="str">
            <v>ROCHEDO</v>
          </cell>
          <cell r="C111" t="str">
            <v>MS</v>
          </cell>
          <cell r="D111">
            <v>102699</v>
          </cell>
          <cell r="E111">
            <v>499216</v>
          </cell>
        </row>
        <row r="112">
          <cell r="A112">
            <v>312290</v>
          </cell>
          <cell r="B112" t="str">
            <v>DONA EUSEBIA</v>
          </cell>
          <cell r="C112" t="str">
            <v>MG</v>
          </cell>
          <cell r="D112">
            <v>15669</v>
          </cell>
          <cell r="E112">
            <v>267070</v>
          </cell>
        </row>
        <row r="113">
          <cell r="A113">
            <v>510770</v>
          </cell>
          <cell r="B113" t="str">
            <v>ROSARIO OESTE</v>
          </cell>
          <cell r="C113" t="str">
            <v>MT</v>
          </cell>
          <cell r="D113">
            <v>252455</v>
          </cell>
          <cell r="E113">
            <v>328614</v>
          </cell>
        </row>
        <row r="114">
          <cell r="A114">
            <v>310480</v>
          </cell>
          <cell r="B114" t="str">
            <v>AUGUSTO DE LIMA</v>
          </cell>
          <cell r="C114" t="str">
            <v>MG</v>
          </cell>
          <cell r="D114">
            <v>64963</v>
          </cell>
          <cell r="E114">
            <v>2602778</v>
          </cell>
        </row>
        <row r="115">
          <cell r="A115">
            <v>315950</v>
          </cell>
          <cell r="B115" t="str">
            <v>SANTA RITA DO ITUETO</v>
          </cell>
          <cell r="C115" t="str">
            <v>MG</v>
          </cell>
          <cell r="D115">
            <v>75082</v>
          </cell>
          <cell r="E115">
            <v>1204283</v>
          </cell>
        </row>
        <row r="116">
          <cell r="A116">
            <v>316000</v>
          </cell>
          <cell r="B116" t="str">
            <v>SANTO ANTONIO DO AVENTUREIRO</v>
          </cell>
          <cell r="C116" t="str">
            <v>MG</v>
          </cell>
          <cell r="D116">
            <v>59290</v>
          </cell>
          <cell r="E116">
            <v>484183</v>
          </cell>
        </row>
        <row r="117">
          <cell r="A117">
            <v>352570</v>
          </cell>
          <cell r="B117" t="str">
            <v>JOSE BONIFACIO</v>
          </cell>
          <cell r="C117" t="str">
            <v>SP</v>
          </cell>
          <cell r="D117">
            <v>830607</v>
          </cell>
          <cell r="E117">
            <v>2554360</v>
          </cell>
        </row>
        <row r="118">
          <cell r="A118">
            <v>316320</v>
          </cell>
          <cell r="B118" t="str">
            <v>SAO JOSE DO ALEGRE</v>
          </cell>
          <cell r="C118" t="str">
            <v>MG</v>
          </cell>
          <cell r="D118">
            <v>44596</v>
          </cell>
          <cell r="E118">
            <v>725629</v>
          </cell>
        </row>
        <row r="119">
          <cell r="A119">
            <v>316270</v>
          </cell>
          <cell r="B119" t="str">
            <v>SAO JOAO DO PARAISO</v>
          </cell>
          <cell r="C119" t="str">
            <v>MG</v>
          </cell>
          <cell r="D119">
            <v>44984</v>
          </cell>
          <cell r="E119">
            <v>1966573</v>
          </cell>
        </row>
        <row r="120">
          <cell r="A120">
            <v>430540</v>
          </cell>
          <cell r="B120" t="str">
            <v>CHIAPETTA</v>
          </cell>
          <cell r="C120" t="str">
            <v>RS</v>
          </cell>
          <cell r="D120">
            <v>83368</v>
          </cell>
          <cell r="E120">
            <v>394751</v>
          </cell>
        </row>
        <row r="121">
          <cell r="A121">
            <v>510776</v>
          </cell>
          <cell r="B121" t="str">
            <v>SANTA RITA DO TRIVELATO</v>
          </cell>
          <cell r="C121" t="str">
            <v>MT</v>
          </cell>
          <cell r="D121">
            <v>38753</v>
          </cell>
          <cell r="E121">
            <v>158342</v>
          </cell>
          <cell r="G121">
            <v>124860</v>
          </cell>
        </row>
        <row r="122">
          <cell r="A122">
            <v>311300</v>
          </cell>
          <cell r="B122" t="str">
            <v>CARAI</v>
          </cell>
          <cell r="C122" t="str">
            <v>MG</v>
          </cell>
          <cell r="D122">
            <v>131509</v>
          </cell>
          <cell r="E122">
            <v>3101023</v>
          </cell>
        </row>
        <row r="123">
          <cell r="A123">
            <v>354820</v>
          </cell>
          <cell r="B123" t="str">
            <v>SANTO ANTONIO DO PINHAL</v>
          </cell>
          <cell r="C123" t="str">
            <v>SP</v>
          </cell>
          <cell r="D123">
            <v>40470</v>
          </cell>
          <cell r="E123">
            <v>171700</v>
          </cell>
        </row>
        <row r="124">
          <cell r="A124">
            <v>312760</v>
          </cell>
          <cell r="B124" t="str">
            <v>GOUVEIA</v>
          </cell>
          <cell r="C124" t="str">
            <v>MG</v>
          </cell>
          <cell r="D124">
            <v>55498</v>
          </cell>
          <cell r="E124">
            <v>1203804</v>
          </cell>
        </row>
        <row r="125">
          <cell r="A125">
            <v>432149</v>
          </cell>
          <cell r="B125" t="str">
            <v>TOROPI</v>
          </cell>
          <cell r="C125" t="str">
            <v>RS</v>
          </cell>
          <cell r="D125">
            <v>48380</v>
          </cell>
          <cell r="E125">
            <v>198782</v>
          </cell>
        </row>
        <row r="126">
          <cell r="A126">
            <v>292660</v>
          </cell>
          <cell r="B126" t="str">
            <v>RIBEIRA DO POMBAL</v>
          </cell>
          <cell r="C126" t="str">
            <v>BA</v>
          </cell>
        </row>
        <row r="127">
          <cell r="A127">
            <v>310400</v>
          </cell>
          <cell r="B127" t="str">
            <v>ARAXA</v>
          </cell>
          <cell r="C127" t="str">
            <v>MG</v>
          </cell>
          <cell r="D127">
            <v>17112</v>
          </cell>
          <cell r="E127">
            <v>74622795</v>
          </cell>
        </row>
        <row r="128">
          <cell r="A128">
            <v>316557</v>
          </cell>
          <cell r="B128" t="str">
            <v>SENADOR AMARAL</v>
          </cell>
          <cell r="C128" t="str">
            <v>MG</v>
          </cell>
          <cell r="D128">
            <v>36129</v>
          </cell>
          <cell r="E128">
            <v>780192</v>
          </cell>
        </row>
        <row r="129">
          <cell r="A129">
            <v>315520</v>
          </cell>
          <cell r="B129" t="str">
            <v>RIO ESPERA</v>
          </cell>
          <cell r="C129" t="str">
            <v>MG</v>
          </cell>
          <cell r="D129">
            <v>5023</v>
          </cell>
          <cell r="E129">
            <v>407860</v>
          </cell>
        </row>
        <row r="130">
          <cell r="A130">
            <v>521400</v>
          </cell>
          <cell r="B130" t="str">
            <v>MOZARLANDIA</v>
          </cell>
          <cell r="C130" t="str">
            <v>GO</v>
          </cell>
          <cell r="E130">
            <v>260137</v>
          </cell>
        </row>
        <row r="131">
          <cell r="A131">
            <v>313200</v>
          </cell>
          <cell r="B131" t="str">
            <v>ITACAMBIRA</v>
          </cell>
          <cell r="C131" t="str">
            <v>MG</v>
          </cell>
          <cell r="D131">
            <v>60367</v>
          </cell>
          <cell r="E131">
            <v>864209</v>
          </cell>
        </row>
        <row r="132">
          <cell r="A132">
            <v>431990</v>
          </cell>
          <cell r="B132" t="str">
            <v>SAPIRANGA</v>
          </cell>
          <cell r="C132" t="str">
            <v>RS</v>
          </cell>
          <cell r="D132">
            <v>713058</v>
          </cell>
          <cell r="E132">
            <v>3939227</v>
          </cell>
        </row>
        <row r="133">
          <cell r="A133">
            <v>316670</v>
          </cell>
          <cell r="B133" t="str">
            <v>SERRA DOS AIMORES</v>
          </cell>
          <cell r="C133" t="str">
            <v>MG</v>
          </cell>
          <cell r="D133">
            <v>50980</v>
          </cell>
          <cell r="E133">
            <v>832795</v>
          </cell>
        </row>
        <row r="134">
          <cell r="A134">
            <v>312780</v>
          </cell>
          <cell r="B134" t="str">
            <v>GRAO MOGOL</v>
          </cell>
          <cell r="C134" t="str">
            <v>MG</v>
          </cell>
          <cell r="D134">
            <v>117700</v>
          </cell>
          <cell r="E134">
            <v>1581242</v>
          </cell>
        </row>
        <row r="135">
          <cell r="A135">
            <v>314770</v>
          </cell>
          <cell r="B135" t="str">
            <v>PASSA TEMPO</v>
          </cell>
          <cell r="C135" t="str">
            <v>MG</v>
          </cell>
          <cell r="D135">
            <v>7445</v>
          </cell>
          <cell r="E135">
            <v>327265</v>
          </cell>
        </row>
        <row r="136">
          <cell r="A136">
            <v>420127</v>
          </cell>
          <cell r="B136" t="str">
            <v>ARABUTA</v>
          </cell>
          <cell r="C136" t="str">
            <v>SC</v>
          </cell>
        </row>
        <row r="137">
          <cell r="A137">
            <v>350640</v>
          </cell>
          <cell r="B137" t="str">
            <v>BILAC</v>
          </cell>
          <cell r="C137" t="str">
            <v>SP</v>
          </cell>
          <cell r="D137">
            <v>91828</v>
          </cell>
          <cell r="E137">
            <v>578024</v>
          </cell>
          <cell r="G137">
            <v>230698</v>
          </cell>
        </row>
        <row r="138">
          <cell r="A138">
            <v>353890</v>
          </cell>
          <cell r="B138" t="str">
            <v>PIRAJUI</v>
          </cell>
          <cell r="C138" t="str">
            <v>SP</v>
          </cell>
          <cell r="D138">
            <v>190383</v>
          </cell>
          <cell r="E138">
            <v>548372</v>
          </cell>
          <cell r="G138">
            <v>392079</v>
          </cell>
        </row>
        <row r="139">
          <cell r="A139">
            <v>311120</v>
          </cell>
          <cell r="B139" t="str">
            <v>CAMPO BELO</v>
          </cell>
          <cell r="C139" t="str">
            <v>MG</v>
          </cell>
          <cell r="D139">
            <v>262815</v>
          </cell>
          <cell r="E139">
            <v>2543883</v>
          </cell>
        </row>
        <row r="140">
          <cell r="A140">
            <v>313810</v>
          </cell>
          <cell r="B140" t="str">
            <v>LASSANCE</v>
          </cell>
          <cell r="C140" t="str">
            <v>MG</v>
          </cell>
          <cell r="D140">
            <v>75507</v>
          </cell>
          <cell r="E140">
            <v>992981</v>
          </cell>
        </row>
        <row r="141">
          <cell r="A141">
            <v>311430</v>
          </cell>
          <cell r="B141" t="str">
            <v>CARMO DO PARANAIBA</v>
          </cell>
          <cell r="C141" t="str">
            <v>MG</v>
          </cell>
          <cell r="D141">
            <v>350712</v>
          </cell>
          <cell r="E141">
            <v>2765323</v>
          </cell>
        </row>
        <row r="142">
          <cell r="A142">
            <v>311680</v>
          </cell>
          <cell r="B142" t="str">
            <v>COLUNA</v>
          </cell>
          <cell r="C142" t="str">
            <v>MG</v>
          </cell>
          <cell r="D142">
            <v>134970</v>
          </cell>
          <cell r="E142">
            <v>869997</v>
          </cell>
        </row>
        <row r="143">
          <cell r="A143">
            <v>314050</v>
          </cell>
          <cell r="B143" t="str">
            <v>MARTINHO CAMPOS</v>
          </cell>
          <cell r="C143" t="str">
            <v>MG</v>
          </cell>
          <cell r="D143">
            <v>203191</v>
          </cell>
          <cell r="E143">
            <v>1199373</v>
          </cell>
        </row>
        <row r="144">
          <cell r="A144">
            <v>312280</v>
          </cell>
          <cell r="B144" t="str">
            <v>DOM VICOSO</v>
          </cell>
          <cell r="C144" t="str">
            <v>MG</v>
          </cell>
          <cell r="D144">
            <v>11</v>
          </cell>
          <cell r="E144">
            <v>785509</v>
          </cell>
        </row>
        <row r="145">
          <cell r="A145">
            <v>431642</v>
          </cell>
          <cell r="B145" t="str">
            <v>SAGRADA FAMILIA</v>
          </cell>
          <cell r="C145" t="str">
            <v>RS</v>
          </cell>
          <cell r="D145">
            <v>22279</v>
          </cell>
          <cell r="E145">
            <v>171295</v>
          </cell>
        </row>
        <row r="146">
          <cell r="A146">
            <v>430780</v>
          </cell>
          <cell r="B146" t="str">
            <v>ESTRELA</v>
          </cell>
          <cell r="C146" t="str">
            <v>RS</v>
          </cell>
          <cell r="D146">
            <v>326735</v>
          </cell>
          <cell r="E146">
            <v>18018467</v>
          </cell>
        </row>
        <row r="147">
          <cell r="A147">
            <v>354440</v>
          </cell>
          <cell r="B147" t="str">
            <v>RUBIACEA</v>
          </cell>
          <cell r="C147" t="str">
            <v>SP</v>
          </cell>
          <cell r="D147">
            <v>26072</v>
          </cell>
          <cell r="E147">
            <v>122271</v>
          </cell>
        </row>
        <row r="148">
          <cell r="A148">
            <v>310700</v>
          </cell>
          <cell r="B148" t="str">
            <v>BIQUINHAS</v>
          </cell>
          <cell r="C148" t="str">
            <v>MG</v>
          </cell>
          <cell r="D148">
            <v>154</v>
          </cell>
          <cell r="E148">
            <v>3353</v>
          </cell>
        </row>
        <row r="149">
          <cell r="A149">
            <v>411770</v>
          </cell>
          <cell r="B149" t="str">
            <v>PALMEIRA</v>
          </cell>
          <cell r="C149" t="str">
            <v>PR</v>
          </cell>
        </row>
        <row r="150">
          <cell r="A150">
            <v>350240</v>
          </cell>
          <cell r="B150" t="str">
            <v>ANHUMAS</v>
          </cell>
          <cell r="C150" t="str">
            <v>SP</v>
          </cell>
          <cell r="D150">
            <v>57241</v>
          </cell>
          <cell r="E150">
            <v>269391</v>
          </cell>
        </row>
        <row r="151">
          <cell r="A151">
            <v>313380</v>
          </cell>
          <cell r="B151" t="str">
            <v>ITAUNA</v>
          </cell>
          <cell r="C151" t="str">
            <v>MG</v>
          </cell>
          <cell r="D151">
            <v>695179</v>
          </cell>
          <cell r="E151">
            <v>5288436</v>
          </cell>
        </row>
        <row r="152">
          <cell r="A152">
            <v>313740</v>
          </cell>
          <cell r="B152" t="str">
            <v>LAGOA DOURADA</v>
          </cell>
          <cell r="C152" t="str">
            <v>MG</v>
          </cell>
          <cell r="D152">
            <v>168055</v>
          </cell>
          <cell r="E152">
            <v>658904</v>
          </cell>
        </row>
        <row r="153">
          <cell r="A153">
            <v>421825</v>
          </cell>
          <cell r="B153" t="str">
            <v>TIMBO GRANDE</v>
          </cell>
          <cell r="C153" t="str">
            <v>SC</v>
          </cell>
          <cell r="D153">
            <v>35179</v>
          </cell>
          <cell r="E153">
            <v>310563</v>
          </cell>
          <cell r="G153">
            <v>312674</v>
          </cell>
        </row>
        <row r="154">
          <cell r="A154">
            <v>311550</v>
          </cell>
          <cell r="B154" t="str">
            <v>CAXAMBU</v>
          </cell>
          <cell r="C154" t="str">
            <v>MG</v>
          </cell>
          <cell r="D154">
            <v>211</v>
          </cell>
          <cell r="E154">
            <v>3284739</v>
          </cell>
        </row>
        <row r="155">
          <cell r="A155">
            <v>354130</v>
          </cell>
          <cell r="B155" t="str">
            <v>PRESIDENTE EPITACIO</v>
          </cell>
          <cell r="C155" t="str">
            <v>SP</v>
          </cell>
          <cell r="D155">
            <v>267953</v>
          </cell>
          <cell r="E155">
            <v>22793271</v>
          </cell>
          <cell r="F155">
            <v>214256</v>
          </cell>
          <cell r="G155">
            <v>16832499</v>
          </cell>
        </row>
        <row r="156">
          <cell r="A156">
            <v>316800</v>
          </cell>
          <cell r="B156" t="str">
            <v>TAIOBEIRAS</v>
          </cell>
          <cell r="C156" t="str">
            <v>MG</v>
          </cell>
          <cell r="D156">
            <v>237605</v>
          </cell>
          <cell r="E156">
            <v>16846469</v>
          </cell>
        </row>
        <row r="157">
          <cell r="A157">
            <v>313065</v>
          </cell>
          <cell r="B157" t="str">
            <v>INDAIABIRA</v>
          </cell>
          <cell r="C157" t="str">
            <v>MG</v>
          </cell>
          <cell r="D157">
            <v>18773</v>
          </cell>
          <cell r="E157">
            <v>2032184</v>
          </cell>
        </row>
        <row r="158">
          <cell r="A158">
            <v>510560</v>
          </cell>
          <cell r="B158" t="str">
            <v>MATUPA</v>
          </cell>
          <cell r="C158" t="str">
            <v>MT</v>
          </cell>
        </row>
        <row r="159">
          <cell r="A159">
            <v>310100</v>
          </cell>
          <cell r="B159" t="str">
            <v>AGUAS VERMELHAS</v>
          </cell>
          <cell r="C159" t="str">
            <v>MG</v>
          </cell>
          <cell r="D159">
            <v>53006</v>
          </cell>
          <cell r="E159">
            <v>1908886</v>
          </cell>
        </row>
        <row r="160">
          <cell r="A160">
            <v>314660</v>
          </cell>
          <cell r="B160" t="str">
            <v>PAIVA</v>
          </cell>
          <cell r="C160" t="str">
            <v>MG</v>
          </cell>
          <cell r="D160">
            <v>61601</v>
          </cell>
          <cell r="E160">
            <v>652665</v>
          </cell>
        </row>
        <row r="161">
          <cell r="A161">
            <v>510460</v>
          </cell>
          <cell r="B161" t="str">
            <v>ITIQUIRA</v>
          </cell>
          <cell r="C161" t="str">
            <v>MT</v>
          </cell>
        </row>
        <row r="162">
          <cell r="A162">
            <v>312010</v>
          </cell>
          <cell r="B162" t="str">
            <v>COUTO DE MAGALHAES DE MINAS</v>
          </cell>
          <cell r="C162" t="str">
            <v>MG</v>
          </cell>
          <cell r="D162">
            <v>70799</v>
          </cell>
          <cell r="E162">
            <v>356253</v>
          </cell>
        </row>
        <row r="163">
          <cell r="A163">
            <v>315760</v>
          </cell>
          <cell r="B163" t="str">
            <v>SANTA FE DE MINAS</v>
          </cell>
          <cell r="C163" t="str">
            <v>MG</v>
          </cell>
          <cell r="D163">
            <v>23447</v>
          </cell>
          <cell r="E163">
            <v>30606824</v>
          </cell>
        </row>
        <row r="164">
          <cell r="A164">
            <v>313040</v>
          </cell>
          <cell r="B164" t="str">
            <v>IJACI</v>
          </cell>
          <cell r="C164" t="str">
            <v>MG</v>
          </cell>
          <cell r="D164">
            <v>36233</v>
          </cell>
          <cell r="E164">
            <v>1563990</v>
          </cell>
        </row>
        <row r="165">
          <cell r="A165">
            <v>316240</v>
          </cell>
          <cell r="B165" t="str">
            <v>SAO JOAO DA PONTE</v>
          </cell>
          <cell r="C165" t="str">
            <v>MG</v>
          </cell>
          <cell r="D165">
            <v>291007</v>
          </cell>
          <cell r="E165">
            <v>1615141</v>
          </cell>
        </row>
        <row r="166">
          <cell r="A166">
            <v>316910</v>
          </cell>
          <cell r="B166" t="str">
            <v>TOLEDO</v>
          </cell>
          <cell r="C166" t="str">
            <v>MG</v>
          </cell>
          <cell r="D166">
            <v>774</v>
          </cell>
          <cell r="E166">
            <v>2466787</v>
          </cell>
        </row>
        <row r="167">
          <cell r="A167">
            <v>350930</v>
          </cell>
          <cell r="B167" t="str">
            <v>CAJOBI</v>
          </cell>
          <cell r="C167" t="str">
            <v>SP</v>
          </cell>
          <cell r="D167">
            <v>42771</v>
          </cell>
          <cell r="E167">
            <v>232678</v>
          </cell>
        </row>
        <row r="168">
          <cell r="A168">
            <v>312480</v>
          </cell>
          <cell r="B168" t="str">
            <v>ESTRELA DO SUL</v>
          </cell>
          <cell r="C168" t="str">
            <v>MG</v>
          </cell>
          <cell r="D168">
            <v>46856</v>
          </cell>
          <cell r="E168">
            <v>398293</v>
          </cell>
        </row>
        <row r="169">
          <cell r="A169">
            <v>355030</v>
          </cell>
          <cell r="B169" t="str">
            <v>SAO PAULO</v>
          </cell>
          <cell r="C169" t="str">
            <v>SP</v>
          </cell>
          <cell r="D169">
            <v>143407252</v>
          </cell>
          <cell r="E169">
            <v>125565510</v>
          </cell>
          <cell r="F169">
            <v>121357567</v>
          </cell>
        </row>
        <row r="170">
          <cell r="A170">
            <v>420550</v>
          </cell>
          <cell r="B170" t="str">
            <v>FRAIBURGO</v>
          </cell>
          <cell r="C170" t="str">
            <v>SC</v>
          </cell>
          <cell r="D170">
            <v>331290</v>
          </cell>
          <cell r="E170">
            <v>996635</v>
          </cell>
          <cell r="G170">
            <v>952984</v>
          </cell>
        </row>
        <row r="171">
          <cell r="A171">
            <v>317110</v>
          </cell>
          <cell r="B171" t="str">
            <v>VERISSIMO</v>
          </cell>
          <cell r="C171" t="str">
            <v>MG</v>
          </cell>
          <cell r="D171">
            <v>49048</v>
          </cell>
          <cell r="E171">
            <v>318872</v>
          </cell>
        </row>
        <row r="172">
          <cell r="A172">
            <v>430570</v>
          </cell>
          <cell r="B172" t="str">
            <v>CONDOR</v>
          </cell>
          <cell r="C172" t="str">
            <v>RS</v>
          </cell>
          <cell r="D172">
            <v>111309</v>
          </cell>
          <cell r="E172">
            <v>426668</v>
          </cell>
        </row>
        <row r="173">
          <cell r="A173">
            <v>412780</v>
          </cell>
          <cell r="B173" t="str">
            <v>TOMAZINA</v>
          </cell>
          <cell r="C173" t="str">
            <v>PR</v>
          </cell>
          <cell r="E173">
            <v>367090</v>
          </cell>
        </row>
        <row r="174">
          <cell r="A174">
            <v>315970</v>
          </cell>
          <cell r="B174" t="str">
            <v>SANTA ROSA DA SERRA</v>
          </cell>
          <cell r="C174" t="str">
            <v>MG</v>
          </cell>
          <cell r="D174">
            <v>6974</v>
          </cell>
          <cell r="E174">
            <v>370277</v>
          </cell>
        </row>
        <row r="175">
          <cell r="A175">
            <v>310370</v>
          </cell>
          <cell r="B175" t="str">
            <v>ARAPONGA</v>
          </cell>
          <cell r="C175" t="str">
            <v>MG</v>
          </cell>
          <cell r="D175">
            <v>51258</v>
          </cell>
          <cell r="E175">
            <v>1160061</v>
          </cell>
        </row>
        <row r="176">
          <cell r="A176">
            <v>431643</v>
          </cell>
          <cell r="B176" t="str">
            <v>SALDANHA MARINHO</v>
          </cell>
          <cell r="C176" t="str">
            <v>RS</v>
          </cell>
        </row>
        <row r="177">
          <cell r="A177">
            <v>330220</v>
          </cell>
          <cell r="B177" t="str">
            <v>ITAPERUNA</v>
          </cell>
          <cell r="C177" t="str">
            <v>RJ</v>
          </cell>
        </row>
        <row r="178">
          <cell r="A178">
            <v>316200</v>
          </cell>
          <cell r="B178" t="str">
            <v>SAO GONCALO DO SAPUCAI</v>
          </cell>
          <cell r="C178" t="str">
            <v>MG</v>
          </cell>
          <cell r="D178">
            <v>14876</v>
          </cell>
          <cell r="E178">
            <v>1070841</v>
          </cell>
        </row>
        <row r="179">
          <cell r="A179">
            <v>317090</v>
          </cell>
          <cell r="B179" t="str">
            <v>VARZELANDIA</v>
          </cell>
          <cell r="C179" t="str">
            <v>MG</v>
          </cell>
          <cell r="D179">
            <v>280313</v>
          </cell>
          <cell r="E179">
            <v>2060807</v>
          </cell>
        </row>
        <row r="180">
          <cell r="A180">
            <v>314150</v>
          </cell>
          <cell r="B180" t="str">
            <v>MENDES PIMENTEL</v>
          </cell>
          <cell r="C180" t="str">
            <v>MG</v>
          </cell>
          <cell r="D180">
            <v>70072</v>
          </cell>
          <cell r="E180">
            <v>914327</v>
          </cell>
        </row>
        <row r="181">
          <cell r="A181">
            <v>313500</v>
          </cell>
          <cell r="B181" t="str">
            <v>JAGUARACU</v>
          </cell>
          <cell r="C181" t="str">
            <v>MG</v>
          </cell>
          <cell r="D181">
            <v>125030</v>
          </cell>
          <cell r="E181">
            <v>2914538</v>
          </cell>
        </row>
        <row r="182">
          <cell r="A182">
            <v>311750</v>
          </cell>
          <cell r="B182" t="str">
            <v>CONCEICAO DO MATO DENTRO</v>
          </cell>
          <cell r="C182" t="str">
            <v>MG</v>
          </cell>
          <cell r="D182">
            <v>5891</v>
          </cell>
          <cell r="E182">
            <v>4162537</v>
          </cell>
        </row>
        <row r="183">
          <cell r="A183">
            <v>421380</v>
          </cell>
          <cell r="B183" t="str">
            <v>PRAIA GRANDE</v>
          </cell>
          <cell r="C183" t="str">
            <v>SC</v>
          </cell>
          <cell r="D183">
            <v>109949</v>
          </cell>
          <cell r="E183">
            <v>362338</v>
          </cell>
        </row>
        <row r="184">
          <cell r="A184">
            <v>431620</v>
          </cell>
          <cell r="B184" t="str">
            <v>RONDINHA</v>
          </cell>
          <cell r="C184" t="str">
            <v>RS</v>
          </cell>
        </row>
        <row r="185">
          <cell r="A185">
            <v>310520</v>
          </cell>
          <cell r="B185" t="str">
            <v>BANDEIRA</v>
          </cell>
          <cell r="C185" t="str">
            <v>MG</v>
          </cell>
          <cell r="D185">
            <v>54265</v>
          </cell>
          <cell r="E185">
            <v>351933</v>
          </cell>
        </row>
        <row r="186">
          <cell r="A186">
            <v>420985</v>
          </cell>
          <cell r="B186" t="str">
            <v>LINDOIA DO SUL</v>
          </cell>
          <cell r="C186" t="str">
            <v>SC</v>
          </cell>
        </row>
        <row r="187">
          <cell r="A187">
            <v>431645</v>
          </cell>
          <cell r="B187" t="str">
            <v>SALTO DO JACUI</v>
          </cell>
          <cell r="C187" t="str">
            <v>RS</v>
          </cell>
        </row>
        <row r="188">
          <cell r="A188">
            <v>310350</v>
          </cell>
          <cell r="B188" t="str">
            <v>ARAGUARI</v>
          </cell>
          <cell r="C188" t="str">
            <v>MG</v>
          </cell>
          <cell r="D188">
            <v>1863</v>
          </cell>
          <cell r="E188">
            <v>84289</v>
          </cell>
        </row>
        <row r="189">
          <cell r="A189">
            <v>420580</v>
          </cell>
          <cell r="B189" t="str">
            <v>GARUVA</v>
          </cell>
          <cell r="C189" t="str">
            <v>SC</v>
          </cell>
          <cell r="D189">
            <v>301210</v>
          </cell>
          <cell r="E189">
            <v>1075352</v>
          </cell>
          <cell r="F189">
            <v>218928</v>
          </cell>
        </row>
        <row r="190">
          <cell r="A190">
            <v>313930</v>
          </cell>
          <cell r="B190" t="str">
            <v>MANGA</v>
          </cell>
          <cell r="C190" t="str">
            <v>MG</v>
          </cell>
          <cell r="D190">
            <v>164127</v>
          </cell>
          <cell r="E190">
            <v>1687669</v>
          </cell>
        </row>
        <row r="191">
          <cell r="A191">
            <v>311610</v>
          </cell>
          <cell r="B191" t="str">
            <v>CHAPADA DO NORTE</v>
          </cell>
          <cell r="C191" t="str">
            <v>MG</v>
          </cell>
          <cell r="D191">
            <v>17974</v>
          </cell>
          <cell r="E191">
            <v>1151334</v>
          </cell>
        </row>
        <row r="192">
          <cell r="A192">
            <v>353220</v>
          </cell>
          <cell r="B192" t="str">
            <v>NARANDIBA</v>
          </cell>
          <cell r="C192" t="str">
            <v>SP</v>
          </cell>
          <cell r="D192">
            <v>69087</v>
          </cell>
          <cell r="E192">
            <v>228149</v>
          </cell>
        </row>
        <row r="193">
          <cell r="A193">
            <v>431936</v>
          </cell>
          <cell r="B193" t="str">
            <v>SAO PEDRO DAS MISSOES</v>
          </cell>
          <cell r="C193" t="str">
            <v>RS</v>
          </cell>
        </row>
        <row r="194">
          <cell r="A194">
            <v>420340</v>
          </cell>
          <cell r="B194" t="str">
            <v>CAMPO BELO DO SUL</v>
          </cell>
          <cell r="C194" t="str">
            <v>SC</v>
          </cell>
        </row>
        <row r="195">
          <cell r="A195">
            <v>313310</v>
          </cell>
          <cell r="B195" t="str">
            <v>ITANHANDU</v>
          </cell>
          <cell r="C195" t="str">
            <v>MG</v>
          </cell>
          <cell r="D195">
            <v>171185</v>
          </cell>
          <cell r="E195">
            <v>697781</v>
          </cell>
        </row>
        <row r="196">
          <cell r="A196">
            <v>310855</v>
          </cell>
          <cell r="B196" t="str">
            <v>BRASILANDIA DE MINAS</v>
          </cell>
          <cell r="C196" t="str">
            <v>MG</v>
          </cell>
          <cell r="D196">
            <v>34721</v>
          </cell>
          <cell r="E196">
            <v>995338</v>
          </cell>
        </row>
        <row r="197">
          <cell r="A197">
            <v>421885</v>
          </cell>
          <cell r="B197" t="str">
            <v>UNIAO DO OESTE</v>
          </cell>
          <cell r="C197" t="str">
            <v>SC</v>
          </cell>
          <cell r="D197">
            <v>3839</v>
          </cell>
          <cell r="E197">
            <v>50014</v>
          </cell>
          <cell r="G197">
            <v>44758</v>
          </cell>
        </row>
        <row r="198">
          <cell r="A198">
            <v>420090</v>
          </cell>
          <cell r="B198" t="str">
            <v>ANGELINA</v>
          </cell>
          <cell r="C198" t="str">
            <v>SC</v>
          </cell>
          <cell r="D198">
            <v>37203</v>
          </cell>
          <cell r="E198">
            <v>254971</v>
          </cell>
        </row>
        <row r="199">
          <cell r="A199">
            <v>310760</v>
          </cell>
          <cell r="B199" t="str">
            <v>BOM JESUS DA PENHA</v>
          </cell>
          <cell r="C199" t="str">
            <v>MG</v>
          </cell>
          <cell r="D199">
            <v>62492</v>
          </cell>
          <cell r="E199">
            <v>391883</v>
          </cell>
        </row>
        <row r="200">
          <cell r="A200">
            <v>510685</v>
          </cell>
          <cell r="B200" t="str">
            <v>PORTO ESTRELA</v>
          </cell>
          <cell r="C200" t="str">
            <v>MT</v>
          </cell>
          <cell r="E200">
            <v>71330</v>
          </cell>
          <cell r="G200">
            <v>91347</v>
          </cell>
        </row>
        <row r="201">
          <cell r="A201">
            <v>313220</v>
          </cell>
          <cell r="B201" t="str">
            <v>ITAGUARA</v>
          </cell>
          <cell r="C201" t="str">
            <v>MG</v>
          </cell>
          <cell r="D201">
            <v>193875</v>
          </cell>
          <cell r="E201">
            <v>1339317</v>
          </cell>
        </row>
        <row r="202">
          <cell r="A202">
            <v>421450</v>
          </cell>
          <cell r="B202" t="str">
            <v>RIO DO CAMPO</v>
          </cell>
          <cell r="C202" t="str">
            <v>SC</v>
          </cell>
          <cell r="D202">
            <v>91052</v>
          </cell>
          <cell r="E202">
            <v>500642</v>
          </cell>
          <cell r="G202">
            <v>477061</v>
          </cell>
        </row>
        <row r="203">
          <cell r="A203">
            <v>421150</v>
          </cell>
          <cell r="B203" t="str">
            <v>NOVA TRENTO</v>
          </cell>
          <cell r="C203" t="str">
            <v>SC</v>
          </cell>
          <cell r="D203">
            <v>258971</v>
          </cell>
          <cell r="E203">
            <v>932697</v>
          </cell>
          <cell r="G203">
            <v>924067</v>
          </cell>
        </row>
        <row r="204">
          <cell r="A204">
            <v>316330</v>
          </cell>
          <cell r="B204" t="str">
            <v>SAO JOSE DO DIVINO</v>
          </cell>
          <cell r="C204" t="str">
            <v>MG</v>
          </cell>
          <cell r="D204">
            <v>81076</v>
          </cell>
          <cell r="E204">
            <v>1215847</v>
          </cell>
        </row>
        <row r="205">
          <cell r="A205">
            <v>421210</v>
          </cell>
          <cell r="B205" t="str">
            <v>PALMITOS</v>
          </cell>
          <cell r="C205" t="str">
            <v>SC</v>
          </cell>
          <cell r="D205">
            <v>135195</v>
          </cell>
          <cell r="E205">
            <v>741329</v>
          </cell>
          <cell r="G205">
            <v>701823</v>
          </cell>
        </row>
        <row r="206">
          <cell r="A206">
            <v>421540</v>
          </cell>
          <cell r="B206" t="str">
            <v>SALTO VELOSO</v>
          </cell>
          <cell r="C206" t="str">
            <v>SC</v>
          </cell>
          <cell r="E206">
            <v>165608</v>
          </cell>
          <cell r="G206">
            <v>161524</v>
          </cell>
        </row>
        <row r="207">
          <cell r="A207">
            <v>110007</v>
          </cell>
          <cell r="B207" t="str">
            <v>CORUMBIARA</v>
          </cell>
          <cell r="C207" t="str">
            <v>RO</v>
          </cell>
        </row>
        <row r="208">
          <cell r="A208">
            <v>311370</v>
          </cell>
          <cell r="B208" t="str">
            <v>CARLOS CHAGAS</v>
          </cell>
          <cell r="C208" t="str">
            <v>MG</v>
          </cell>
          <cell r="D208">
            <v>207756</v>
          </cell>
          <cell r="E208">
            <v>1329443</v>
          </cell>
        </row>
        <row r="209">
          <cell r="A209">
            <v>500325</v>
          </cell>
          <cell r="B209" t="str">
            <v>COSTA RICA</v>
          </cell>
          <cell r="C209" t="str">
            <v>MS</v>
          </cell>
        </row>
        <row r="210">
          <cell r="A210">
            <v>312730</v>
          </cell>
          <cell r="B210" t="str">
            <v>GALILEIA</v>
          </cell>
          <cell r="C210" t="str">
            <v>MG</v>
          </cell>
          <cell r="D210">
            <v>46125</v>
          </cell>
          <cell r="E210">
            <v>352256</v>
          </cell>
        </row>
        <row r="211">
          <cell r="A211">
            <v>352300</v>
          </cell>
          <cell r="B211" t="str">
            <v>ITAPURA</v>
          </cell>
          <cell r="C211" t="str">
            <v>SP</v>
          </cell>
          <cell r="E211">
            <v>273354</v>
          </cell>
        </row>
        <row r="212">
          <cell r="A212">
            <v>430320</v>
          </cell>
          <cell r="B212" t="str">
            <v>CACIQUE DOBLE</v>
          </cell>
          <cell r="C212" t="str">
            <v>RS</v>
          </cell>
          <cell r="D212">
            <v>45431</v>
          </cell>
          <cell r="E212">
            <v>214651</v>
          </cell>
          <cell r="G212">
            <v>219705</v>
          </cell>
        </row>
        <row r="213">
          <cell r="A213">
            <v>292265</v>
          </cell>
          <cell r="B213" t="str">
            <v>NORDESTINA</v>
          </cell>
          <cell r="C213" t="str">
            <v>BA</v>
          </cell>
        </row>
        <row r="214">
          <cell r="A214">
            <v>431213</v>
          </cell>
          <cell r="B214" t="str">
            <v>MATO CASTELHANO</v>
          </cell>
          <cell r="C214" t="str">
            <v>RS</v>
          </cell>
          <cell r="D214">
            <v>127334</v>
          </cell>
          <cell r="E214">
            <v>596309</v>
          </cell>
        </row>
        <row r="215">
          <cell r="A215">
            <v>354710</v>
          </cell>
          <cell r="B215" t="str">
            <v>SANTA MERCEDES</v>
          </cell>
          <cell r="C215" t="str">
            <v>SP</v>
          </cell>
          <cell r="D215">
            <v>25688</v>
          </cell>
          <cell r="E215">
            <v>1109201</v>
          </cell>
          <cell r="F215">
            <v>23925</v>
          </cell>
          <cell r="G215">
            <v>1229530</v>
          </cell>
        </row>
        <row r="216">
          <cell r="A216">
            <v>410830</v>
          </cell>
          <cell r="B216" t="str">
            <v>FOZ DO IGUACU</v>
          </cell>
          <cell r="C216" t="str">
            <v>PR</v>
          </cell>
          <cell r="D216">
            <v>2544473</v>
          </cell>
          <cell r="E216">
            <v>12728221</v>
          </cell>
        </row>
        <row r="217">
          <cell r="A217">
            <v>310250</v>
          </cell>
          <cell r="B217" t="str">
            <v>AMPARO DO SERRA</v>
          </cell>
          <cell r="C217" t="str">
            <v>MG</v>
          </cell>
          <cell r="D217">
            <v>86010</v>
          </cell>
          <cell r="E217">
            <v>1672510</v>
          </cell>
        </row>
        <row r="218">
          <cell r="A218">
            <v>316480</v>
          </cell>
          <cell r="B218" t="str">
            <v>SAO SEBASTIAO DO RIO PRETO</v>
          </cell>
          <cell r="C218" t="str">
            <v>MG</v>
          </cell>
          <cell r="D218">
            <v>71523</v>
          </cell>
          <cell r="E218">
            <v>504298</v>
          </cell>
        </row>
        <row r="219">
          <cell r="A219">
            <v>317170</v>
          </cell>
          <cell r="B219" t="str">
            <v>VIRGINIA</v>
          </cell>
          <cell r="C219" t="str">
            <v>MG</v>
          </cell>
          <cell r="D219">
            <v>109821</v>
          </cell>
          <cell r="E219">
            <v>700838</v>
          </cell>
        </row>
        <row r="220">
          <cell r="A220">
            <v>412820</v>
          </cell>
          <cell r="B220" t="str">
            <v>UNIAO DA VITORIA</v>
          </cell>
          <cell r="C220" t="str">
            <v>PR</v>
          </cell>
        </row>
        <row r="221">
          <cell r="A221">
            <v>431120</v>
          </cell>
          <cell r="B221" t="str">
            <v>JULIO DE CASTILHOS</v>
          </cell>
          <cell r="C221" t="str">
            <v>RS</v>
          </cell>
          <cell r="D221">
            <v>97500</v>
          </cell>
          <cell r="E221">
            <v>970884</v>
          </cell>
        </row>
        <row r="222">
          <cell r="A222">
            <v>317130</v>
          </cell>
          <cell r="B222" t="str">
            <v>VICOSA</v>
          </cell>
          <cell r="C222" t="str">
            <v>MG</v>
          </cell>
          <cell r="D222">
            <v>719807</v>
          </cell>
          <cell r="E222">
            <v>4144061</v>
          </cell>
        </row>
        <row r="223">
          <cell r="A223">
            <v>500460</v>
          </cell>
          <cell r="B223" t="str">
            <v>ITAQUIRAI</v>
          </cell>
          <cell r="C223" t="str">
            <v>MS</v>
          </cell>
          <cell r="D223">
            <v>55147</v>
          </cell>
          <cell r="E223">
            <v>1354162</v>
          </cell>
        </row>
        <row r="224">
          <cell r="A224">
            <v>350945</v>
          </cell>
          <cell r="B224" t="str">
            <v>CAMPINA DO MONTE ALEGRE</v>
          </cell>
          <cell r="C224" t="str">
            <v>SP</v>
          </cell>
          <cell r="D224">
            <v>78</v>
          </cell>
          <cell r="E224">
            <v>1259011</v>
          </cell>
          <cell r="G224">
            <v>246138</v>
          </cell>
        </row>
        <row r="225">
          <cell r="A225">
            <v>411930</v>
          </cell>
          <cell r="B225" t="str">
            <v>PINHAO</v>
          </cell>
          <cell r="C225" t="str">
            <v>PR</v>
          </cell>
        </row>
        <row r="226">
          <cell r="A226">
            <v>313720</v>
          </cell>
          <cell r="B226" t="str">
            <v>LAGOA DA PRATA</v>
          </cell>
          <cell r="C226" t="str">
            <v>MG</v>
          </cell>
          <cell r="D226">
            <v>406365</v>
          </cell>
          <cell r="E226">
            <v>2336052</v>
          </cell>
        </row>
        <row r="227">
          <cell r="A227">
            <v>314900</v>
          </cell>
          <cell r="B227" t="str">
            <v>PEDRA DOURADA</v>
          </cell>
          <cell r="C227" t="str">
            <v>MG</v>
          </cell>
          <cell r="D227">
            <v>84396</v>
          </cell>
          <cell r="E227">
            <v>442162</v>
          </cell>
        </row>
        <row r="228">
          <cell r="A228">
            <v>310510</v>
          </cell>
          <cell r="B228" t="str">
            <v>BAMBUI</v>
          </cell>
          <cell r="C228" t="str">
            <v>MG</v>
          </cell>
          <cell r="D228">
            <v>47714</v>
          </cell>
          <cell r="E228">
            <v>397950</v>
          </cell>
        </row>
        <row r="229">
          <cell r="A229">
            <v>310540</v>
          </cell>
          <cell r="B229" t="str">
            <v>BARAO DE COCAIS</v>
          </cell>
          <cell r="C229" t="str">
            <v>MG</v>
          </cell>
          <cell r="D229">
            <v>80498</v>
          </cell>
          <cell r="E229">
            <v>1113571</v>
          </cell>
        </row>
        <row r="230">
          <cell r="A230">
            <v>310320</v>
          </cell>
          <cell r="B230" t="str">
            <v>ARACAI</v>
          </cell>
          <cell r="C230" t="str">
            <v>MG</v>
          </cell>
          <cell r="D230">
            <v>52597</v>
          </cell>
          <cell r="E230">
            <v>768588</v>
          </cell>
        </row>
        <row r="231">
          <cell r="A231">
            <v>314780</v>
          </cell>
          <cell r="B231" t="str">
            <v>PASSA-VINTE</v>
          </cell>
          <cell r="C231" t="str">
            <v>MG</v>
          </cell>
          <cell r="D231">
            <v>43445</v>
          </cell>
          <cell r="E231">
            <v>617332</v>
          </cell>
        </row>
        <row r="232">
          <cell r="A232">
            <v>421620</v>
          </cell>
          <cell r="B232" t="str">
            <v>SAO FRANCISCO DO SUL</v>
          </cell>
          <cell r="C232" t="str">
            <v>SC</v>
          </cell>
          <cell r="D232">
            <v>473762</v>
          </cell>
          <cell r="E232">
            <v>1546681</v>
          </cell>
          <cell r="F232">
            <v>386880</v>
          </cell>
        </row>
        <row r="233">
          <cell r="A233">
            <v>431720</v>
          </cell>
          <cell r="B233" t="str">
            <v>SANTA ROSA</v>
          </cell>
          <cell r="C233" t="str">
            <v>RS</v>
          </cell>
          <cell r="D233">
            <v>776571</v>
          </cell>
          <cell r="E233">
            <v>1813120</v>
          </cell>
        </row>
        <row r="234">
          <cell r="A234">
            <v>311640</v>
          </cell>
          <cell r="B234" t="str">
            <v>CLARAVAL</v>
          </cell>
          <cell r="C234" t="str">
            <v>MG</v>
          </cell>
          <cell r="D234">
            <v>14640</v>
          </cell>
          <cell r="E234">
            <v>10166093</v>
          </cell>
        </row>
        <row r="235">
          <cell r="A235">
            <v>353570</v>
          </cell>
          <cell r="B235" t="str">
            <v>PARAISO</v>
          </cell>
          <cell r="C235" t="str">
            <v>SP</v>
          </cell>
          <cell r="D235">
            <v>94160</v>
          </cell>
          <cell r="E235">
            <v>273697</v>
          </cell>
          <cell r="G235">
            <v>463892</v>
          </cell>
        </row>
        <row r="236">
          <cell r="A236">
            <v>421917</v>
          </cell>
          <cell r="B236" t="str">
            <v>VARGEM BONITA</v>
          </cell>
          <cell r="C236" t="str">
            <v>SC</v>
          </cell>
        </row>
        <row r="237">
          <cell r="A237">
            <v>316292</v>
          </cell>
          <cell r="B237" t="str">
            <v>SAO JOAQUIM DE BICAS</v>
          </cell>
          <cell r="C237" t="str">
            <v>MG</v>
          </cell>
          <cell r="D237">
            <v>17612</v>
          </cell>
          <cell r="E237">
            <v>2398496</v>
          </cell>
        </row>
        <row r="238">
          <cell r="A238">
            <v>316250</v>
          </cell>
          <cell r="B238" t="str">
            <v>SAO JOAO DEL REI</v>
          </cell>
          <cell r="C238" t="str">
            <v>MG</v>
          </cell>
          <cell r="D238">
            <v>545883</v>
          </cell>
          <cell r="E238">
            <v>4870872</v>
          </cell>
        </row>
        <row r="239">
          <cell r="A239">
            <v>350750</v>
          </cell>
          <cell r="B239" t="str">
            <v>BOTUCATU</v>
          </cell>
          <cell r="C239" t="str">
            <v>SP</v>
          </cell>
          <cell r="D239">
            <v>1798737</v>
          </cell>
        </row>
        <row r="240">
          <cell r="A240">
            <v>314430</v>
          </cell>
          <cell r="B240" t="str">
            <v>NANUQUE</v>
          </cell>
          <cell r="C240" t="str">
            <v>MG</v>
          </cell>
          <cell r="D240">
            <v>77503</v>
          </cell>
          <cell r="E240">
            <v>2760065</v>
          </cell>
        </row>
        <row r="241">
          <cell r="A241">
            <v>315960</v>
          </cell>
          <cell r="B241" t="str">
            <v>SANTA RITA DO SAPUCAI</v>
          </cell>
          <cell r="C241" t="str">
            <v>MG</v>
          </cell>
          <cell r="D241">
            <v>374415</v>
          </cell>
          <cell r="E241">
            <v>5151786</v>
          </cell>
        </row>
        <row r="242">
          <cell r="A242">
            <v>314580</v>
          </cell>
          <cell r="B242" t="str">
            <v>ONCA DE PITANGUI</v>
          </cell>
          <cell r="C242" t="str">
            <v>MG</v>
          </cell>
          <cell r="D242">
            <v>76320</v>
          </cell>
          <cell r="E242">
            <v>614699</v>
          </cell>
        </row>
        <row r="243">
          <cell r="A243">
            <v>353020</v>
          </cell>
          <cell r="B243" t="str">
            <v>MIRANTE DO PARANAPANEMA</v>
          </cell>
          <cell r="C243" t="str">
            <v>SP</v>
          </cell>
          <cell r="D243">
            <v>115416</v>
          </cell>
          <cell r="E243">
            <v>531494</v>
          </cell>
          <cell r="G243">
            <v>374979</v>
          </cell>
        </row>
        <row r="244">
          <cell r="A244">
            <v>420380</v>
          </cell>
          <cell r="B244" t="str">
            <v>CANOINHAS</v>
          </cell>
          <cell r="C244" t="str">
            <v>SC</v>
          </cell>
        </row>
        <row r="245">
          <cell r="A245">
            <v>311090</v>
          </cell>
          <cell r="B245" t="str">
            <v>CAMPANHA</v>
          </cell>
          <cell r="C245" t="str">
            <v>MG</v>
          </cell>
          <cell r="D245">
            <v>31088</v>
          </cell>
          <cell r="E245">
            <v>2109662</v>
          </cell>
        </row>
        <row r="246">
          <cell r="A246">
            <v>421507</v>
          </cell>
          <cell r="B246" t="str">
            <v>RIQUEZA</v>
          </cell>
          <cell r="C246" t="str">
            <v>SC</v>
          </cell>
          <cell r="D246">
            <v>73382</v>
          </cell>
          <cell r="E246">
            <v>247172</v>
          </cell>
          <cell r="G246">
            <v>269023</v>
          </cell>
        </row>
        <row r="247">
          <cell r="A247">
            <v>432166</v>
          </cell>
          <cell r="B247" t="str">
            <v>TRES CACHOEIRAS</v>
          </cell>
          <cell r="C247" t="str">
            <v>RS</v>
          </cell>
          <cell r="D247">
            <v>107416</v>
          </cell>
          <cell r="E247">
            <v>348008</v>
          </cell>
          <cell r="G247">
            <v>229321</v>
          </cell>
        </row>
        <row r="248">
          <cell r="A248">
            <v>315640</v>
          </cell>
          <cell r="B248" t="str">
            <v>ROMARIA</v>
          </cell>
          <cell r="C248" t="str">
            <v>MG</v>
          </cell>
          <cell r="D248">
            <v>42598</v>
          </cell>
          <cell r="E248">
            <v>247848</v>
          </cell>
        </row>
        <row r="249">
          <cell r="A249">
            <v>312340</v>
          </cell>
          <cell r="B249" t="str">
            <v>DORESOPOLIS</v>
          </cell>
          <cell r="C249" t="str">
            <v>MG</v>
          </cell>
          <cell r="D249">
            <v>7246</v>
          </cell>
          <cell r="E249">
            <v>556090</v>
          </cell>
        </row>
        <row r="250">
          <cell r="A250">
            <v>310030</v>
          </cell>
          <cell r="B250" t="str">
            <v>ABRE CAMPO</v>
          </cell>
          <cell r="C250" t="str">
            <v>MG</v>
          </cell>
          <cell r="D250">
            <v>76273</v>
          </cell>
          <cell r="E250">
            <v>1423886</v>
          </cell>
        </row>
        <row r="251">
          <cell r="A251">
            <v>310450</v>
          </cell>
          <cell r="B251" t="str">
            <v>ARINOS</v>
          </cell>
          <cell r="C251" t="str">
            <v>MG</v>
          </cell>
          <cell r="D251">
            <v>39789</v>
          </cell>
          <cell r="E251">
            <v>805159</v>
          </cell>
        </row>
        <row r="252">
          <cell r="A252">
            <v>317047</v>
          </cell>
          <cell r="B252" t="str">
            <v>URUANA DE MINAS</v>
          </cell>
          <cell r="C252" t="str">
            <v>MG</v>
          </cell>
          <cell r="D252">
            <v>34072</v>
          </cell>
          <cell r="E252">
            <v>959945</v>
          </cell>
        </row>
        <row r="253">
          <cell r="A253">
            <v>310800</v>
          </cell>
          <cell r="B253" t="str">
            <v>BOM SUCESSO</v>
          </cell>
          <cell r="C253" t="str">
            <v>MG</v>
          </cell>
          <cell r="D253">
            <v>118488</v>
          </cell>
          <cell r="E253">
            <v>770998</v>
          </cell>
        </row>
        <row r="254">
          <cell r="A254">
            <v>315310</v>
          </cell>
          <cell r="B254" t="str">
            <v>PRESIDENTE BERNARDES</v>
          </cell>
          <cell r="C254" t="str">
            <v>MG</v>
          </cell>
          <cell r="D254">
            <v>77010</v>
          </cell>
          <cell r="E254">
            <v>392592</v>
          </cell>
        </row>
        <row r="255">
          <cell r="A255">
            <v>410655</v>
          </cell>
          <cell r="B255" t="str">
            <v>CORUMBATAI DO SUL</v>
          </cell>
          <cell r="C255" t="str">
            <v>PR</v>
          </cell>
          <cell r="D255">
            <v>62724</v>
          </cell>
          <cell r="E255">
            <v>493067</v>
          </cell>
        </row>
        <row r="256">
          <cell r="A256">
            <v>312020</v>
          </cell>
          <cell r="B256" t="str">
            <v>CRISTAIS</v>
          </cell>
          <cell r="C256" t="str">
            <v>MG</v>
          </cell>
          <cell r="D256">
            <v>69630</v>
          </cell>
          <cell r="E256">
            <v>448977</v>
          </cell>
        </row>
        <row r="257">
          <cell r="A257">
            <v>310870</v>
          </cell>
          <cell r="B257" t="str">
            <v>BRAS PIRES</v>
          </cell>
          <cell r="C257" t="str">
            <v>MG</v>
          </cell>
          <cell r="D257">
            <v>82696</v>
          </cell>
          <cell r="E257">
            <v>541417</v>
          </cell>
        </row>
        <row r="258">
          <cell r="A258">
            <v>316680</v>
          </cell>
          <cell r="B258" t="str">
            <v>SERRA DO SALITRE</v>
          </cell>
          <cell r="C258" t="str">
            <v>MG</v>
          </cell>
          <cell r="D258">
            <v>29005</v>
          </cell>
          <cell r="E258">
            <v>516889</v>
          </cell>
        </row>
        <row r="259">
          <cell r="A259">
            <v>310990</v>
          </cell>
          <cell r="B259" t="str">
            <v>CAETANOPOLIS</v>
          </cell>
          <cell r="C259" t="str">
            <v>MG</v>
          </cell>
          <cell r="E259">
            <v>2486</v>
          </cell>
        </row>
        <row r="260">
          <cell r="A260">
            <v>315710</v>
          </cell>
          <cell r="B260" t="str">
            <v>SALTO DA DIVISA</v>
          </cell>
          <cell r="C260" t="str">
            <v>MG</v>
          </cell>
          <cell r="D260">
            <v>78263</v>
          </cell>
          <cell r="E260">
            <v>938064</v>
          </cell>
        </row>
        <row r="261">
          <cell r="A261">
            <v>312510</v>
          </cell>
          <cell r="B261" t="str">
            <v>EXTREMA</v>
          </cell>
          <cell r="C261" t="str">
            <v>MG</v>
          </cell>
          <cell r="D261">
            <v>1601</v>
          </cell>
          <cell r="E261">
            <v>301925</v>
          </cell>
        </row>
        <row r="262">
          <cell r="A262">
            <v>431555</v>
          </cell>
          <cell r="B262" t="str">
            <v>RIO DOS INDIOS</v>
          </cell>
          <cell r="C262" t="str">
            <v>RS</v>
          </cell>
          <cell r="D262">
            <v>44343</v>
          </cell>
          <cell r="E262">
            <v>183591</v>
          </cell>
        </row>
        <row r="263">
          <cell r="A263">
            <v>312735</v>
          </cell>
          <cell r="B263" t="str">
            <v>GLAUCILANDIA</v>
          </cell>
          <cell r="C263" t="str">
            <v>MG</v>
          </cell>
          <cell r="D263">
            <v>51420</v>
          </cell>
          <cell r="E263">
            <v>1197439</v>
          </cell>
        </row>
        <row r="264">
          <cell r="A264">
            <v>313835</v>
          </cell>
          <cell r="B264" t="str">
            <v>LEME DO PRADO</v>
          </cell>
          <cell r="C264" t="str">
            <v>MG</v>
          </cell>
          <cell r="D264">
            <v>107233</v>
          </cell>
          <cell r="E264">
            <v>503331</v>
          </cell>
        </row>
        <row r="265">
          <cell r="A265">
            <v>351480</v>
          </cell>
          <cell r="B265" t="str">
            <v>ELDORADO</v>
          </cell>
          <cell r="C265" t="str">
            <v>SP</v>
          </cell>
          <cell r="D265">
            <v>74558</v>
          </cell>
          <cell r="E265">
            <v>851405</v>
          </cell>
        </row>
        <row r="266">
          <cell r="A266">
            <v>420400</v>
          </cell>
          <cell r="B266" t="str">
            <v>CATANDUVAS</v>
          </cell>
          <cell r="C266" t="str">
            <v>SC</v>
          </cell>
          <cell r="D266">
            <v>345790</v>
          </cell>
          <cell r="E266">
            <v>1178931</v>
          </cell>
        </row>
        <row r="267">
          <cell r="A267">
            <v>311920</v>
          </cell>
          <cell r="B267" t="str">
            <v>COROACI</v>
          </cell>
          <cell r="C267" t="str">
            <v>MG</v>
          </cell>
          <cell r="D267">
            <v>162091</v>
          </cell>
          <cell r="E267">
            <v>778135</v>
          </cell>
        </row>
        <row r="268">
          <cell r="A268">
            <v>311600</v>
          </cell>
          <cell r="B268" t="str">
            <v>CHALE</v>
          </cell>
          <cell r="C268" t="str">
            <v>MG</v>
          </cell>
          <cell r="D268">
            <v>112523</v>
          </cell>
          <cell r="E268">
            <v>357680</v>
          </cell>
        </row>
        <row r="269">
          <cell r="A269">
            <v>316960</v>
          </cell>
          <cell r="B269" t="str">
            <v>TUPACIGUARA</v>
          </cell>
          <cell r="C269" t="str">
            <v>MG</v>
          </cell>
          <cell r="D269">
            <v>32056</v>
          </cell>
          <cell r="E269">
            <v>1714224</v>
          </cell>
        </row>
        <row r="270">
          <cell r="A270">
            <v>314465</v>
          </cell>
          <cell r="B270" t="str">
            <v>NINHEIRA</v>
          </cell>
          <cell r="C270" t="str">
            <v>MG</v>
          </cell>
          <cell r="D270">
            <v>41664</v>
          </cell>
          <cell r="E270">
            <v>449271</v>
          </cell>
        </row>
        <row r="271">
          <cell r="A271">
            <v>500660</v>
          </cell>
          <cell r="B271" t="str">
            <v>PONTA PORA</v>
          </cell>
          <cell r="C271" t="str">
            <v>MS</v>
          </cell>
          <cell r="D271">
            <v>776084</v>
          </cell>
          <cell r="E271">
            <v>1959489</v>
          </cell>
        </row>
        <row r="272">
          <cell r="A272">
            <v>314320</v>
          </cell>
          <cell r="B272" t="str">
            <v>MONTE SANTO DE MINAS</v>
          </cell>
          <cell r="C272" t="str">
            <v>MG</v>
          </cell>
          <cell r="D272">
            <v>120230</v>
          </cell>
          <cell r="E272">
            <v>6801400</v>
          </cell>
        </row>
        <row r="273">
          <cell r="A273">
            <v>312950</v>
          </cell>
          <cell r="B273" t="str">
            <v>IBIA</v>
          </cell>
          <cell r="C273" t="str">
            <v>MG</v>
          </cell>
          <cell r="D273">
            <v>189459</v>
          </cell>
          <cell r="E273">
            <v>1456194</v>
          </cell>
        </row>
        <row r="274">
          <cell r="A274">
            <v>420850</v>
          </cell>
          <cell r="B274" t="str">
            <v>ITUPORANGA</v>
          </cell>
          <cell r="C274" t="str">
            <v>SC</v>
          </cell>
          <cell r="D274">
            <v>105048</v>
          </cell>
          <cell r="E274">
            <v>1601698</v>
          </cell>
        </row>
        <row r="275">
          <cell r="A275">
            <v>420930</v>
          </cell>
          <cell r="B275" t="str">
            <v>LAGES</v>
          </cell>
          <cell r="C275" t="str">
            <v>SC</v>
          </cell>
          <cell r="D275">
            <v>931770</v>
          </cell>
          <cell r="E275">
            <v>1714422</v>
          </cell>
        </row>
        <row r="276">
          <cell r="A276">
            <v>314830</v>
          </cell>
          <cell r="B276" t="str">
            <v>PAULA CANDIDO</v>
          </cell>
          <cell r="C276" t="str">
            <v>MG</v>
          </cell>
          <cell r="D276">
            <v>90879</v>
          </cell>
          <cell r="E276">
            <v>578552</v>
          </cell>
        </row>
        <row r="277">
          <cell r="A277">
            <v>311210</v>
          </cell>
          <cell r="B277" t="str">
            <v>CAPARAO</v>
          </cell>
          <cell r="C277" t="str">
            <v>MG</v>
          </cell>
          <cell r="D277">
            <v>58109</v>
          </cell>
          <cell r="E277">
            <v>756011</v>
          </cell>
        </row>
        <row r="278">
          <cell r="A278">
            <v>313620</v>
          </cell>
          <cell r="B278" t="str">
            <v>JOAO MONLEVADE</v>
          </cell>
          <cell r="C278" t="str">
            <v>MG</v>
          </cell>
          <cell r="D278">
            <v>194352</v>
          </cell>
          <cell r="E278">
            <v>746663</v>
          </cell>
        </row>
        <row r="279">
          <cell r="A279">
            <v>313290</v>
          </cell>
          <cell r="B279" t="str">
            <v>ITAMOGI</v>
          </cell>
          <cell r="C279" t="str">
            <v>MG</v>
          </cell>
          <cell r="D279">
            <v>156926</v>
          </cell>
          <cell r="E279">
            <v>1455377</v>
          </cell>
        </row>
        <row r="280">
          <cell r="A280">
            <v>314530</v>
          </cell>
          <cell r="B280" t="str">
            <v>NOVO CRUZEIRO</v>
          </cell>
          <cell r="C280" t="str">
            <v>MG</v>
          </cell>
          <cell r="D280">
            <v>299401</v>
          </cell>
          <cell r="E280">
            <v>2495403</v>
          </cell>
        </row>
        <row r="281">
          <cell r="A281">
            <v>313390</v>
          </cell>
          <cell r="B281" t="str">
            <v>ITAVERAVA</v>
          </cell>
          <cell r="C281" t="str">
            <v>MG</v>
          </cell>
          <cell r="D281">
            <v>70847</v>
          </cell>
          <cell r="E281">
            <v>566138</v>
          </cell>
        </row>
        <row r="282">
          <cell r="A282">
            <v>313753</v>
          </cell>
          <cell r="B282" t="str">
            <v>LAGOA GRANDE</v>
          </cell>
          <cell r="C282" t="str">
            <v>MG</v>
          </cell>
          <cell r="D282">
            <v>76708</v>
          </cell>
          <cell r="E282">
            <v>633423</v>
          </cell>
        </row>
        <row r="283">
          <cell r="A283">
            <v>312570</v>
          </cell>
          <cell r="B283" t="str">
            <v>FELIXLANDIA</v>
          </cell>
          <cell r="C283" t="str">
            <v>MG</v>
          </cell>
          <cell r="D283">
            <v>142772</v>
          </cell>
          <cell r="E283">
            <v>495160</v>
          </cell>
        </row>
        <row r="284">
          <cell r="A284">
            <v>510454</v>
          </cell>
          <cell r="B284" t="str">
            <v>ITANHANGA</v>
          </cell>
          <cell r="C284" t="str">
            <v>MT</v>
          </cell>
          <cell r="D284">
            <v>31601</v>
          </cell>
          <cell r="E284">
            <v>947054</v>
          </cell>
        </row>
        <row r="285">
          <cell r="A285">
            <v>316930</v>
          </cell>
          <cell r="B285" t="str">
            <v>TRES CORACOES</v>
          </cell>
          <cell r="C285" t="str">
            <v>MG</v>
          </cell>
          <cell r="D285">
            <v>759204</v>
          </cell>
          <cell r="E285">
            <v>12060467</v>
          </cell>
        </row>
        <row r="286">
          <cell r="A286">
            <v>310790</v>
          </cell>
          <cell r="B286" t="str">
            <v>BOM REPOUSO</v>
          </cell>
          <cell r="C286" t="str">
            <v>MG</v>
          </cell>
          <cell r="D286">
            <v>113113</v>
          </cell>
          <cell r="E286">
            <v>751624</v>
          </cell>
        </row>
        <row r="287">
          <cell r="A287">
            <v>314180</v>
          </cell>
          <cell r="B287" t="str">
            <v>MINAS NOVAS</v>
          </cell>
          <cell r="C287" t="str">
            <v>MG</v>
          </cell>
          <cell r="D287">
            <v>248588</v>
          </cell>
          <cell r="E287">
            <v>1564174</v>
          </cell>
        </row>
        <row r="288">
          <cell r="A288">
            <v>315440</v>
          </cell>
          <cell r="B288" t="str">
            <v>RESSAQUINHA</v>
          </cell>
          <cell r="C288" t="str">
            <v>MG</v>
          </cell>
          <cell r="D288">
            <v>162585</v>
          </cell>
          <cell r="E288">
            <v>1541609</v>
          </cell>
        </row>
        <row r="289">
          <cell r="A289">
            <v>312530</v>
          </cell>
          <cell r="B289" t="str">
            <v>FARIA LEMOS</v>
          </cell>
          <cell r="C289" t="str">
            <v>MG</v>
          </cell>
          <cell r="D289">
            <v>38077</v>
          </cell>
          <cell r="E289">
            <v>212016</v>
          </cell>
        </row>
        <row r="290">
          <cell r="A290">
            <v>313270</v>
          </cell>
          <cell r="B290" t="str">
            <v>ITAMBACURI</v>
          </cell>
          <cell r="C290" t="str">
            <v>MG</v>
          </cell>
          <cell r="D290">
            <v>2409</v>
          </cell>
          <cell r="E290">
            <v>1492612</v>
          </cell>
        </row>
        <row r="291">
          <cell r="A291">
            <v>351300</v>
          </cell>
          <cell r="B291" t="str">
            <v>COTIA</v>
          </cell>
          <cell r="C291" t="str">
            <v>SP</v>
          </cell>
        </row>
        <row r="292">
          <cell r="A292">
            <v>520330</v>
          </cell>
          <cell r="B292" t="str">
            <v>BELA VISTA DE GOIAS</v>
          </cell>
          <cell r="C292" t="str">
            <v>GO</v>
          </cell>
          <cell r="E292">
            <v>1317813</v>
          </cell>
        </row>
        <row r="293">
          <cell r="A293">
            <v>312690</v>
          </cell>
          <cell r="B293" t="str">
            <v>FREI INOCENCIO</v>
          </cell>
          <cell r="C293" t="str">
            <v>MG</v>
          </cell>
          <cell r="D293">
            <v>136032</v>
          </cell>
          <cell r="E293">
            <v>1002415</v>
          </cell>
        </row>
        <row r="294">
          <cell r="A294">
            <v>314220</v>
          </cell>
          <cell r="B294" t="str">
            <v>MIRAI</v>
          </cell>
          <cell r="C294" t="str">
            <v>MG</v>
          </cell>
          <cell r="D294">
            <v>127473</v>
          </cell>
          <cell r="E294">
            <v>833737</v>
          </cell>
        </row>
        <row r="295">
          <cell r="A295">
            <v>410870</v>
          </cell>
          <cell r="B295" t="str">
            <v>GRANDES RIOS</v>
          </cell>
          <cell r="C295" t="str">
            <v>PR</v>
          </cell>
          <cell r="D295">
            <v>12642</v>
          </cell>
          <cell r="E295">
            <v>92349</v>
          </cell>
        </row>
        <row r="296">
          <cell r="A296">
            <v>316556</v>
          </cell>
          <cell r="B296" t="str">
            <v>SEM-PEIXE</v>
          </cell>
          <cell r="C296" t="str">
            <v>MG</v>
          </cell>
          <cell r="D296">
            <v>95779</v>
          </cell>
          <cell r="E296">
            <v>1003747</v>
          </cell>
        </row>
        <row r="297">
          <cell r="A297">
            <v>310780</v>
          </cell>
          <cell r="B297" t="str">
            <v>BOM JESUS DO GALHO</v>
          </cell>
          <cell r="C297" t="str">
            <v>MG</v>
          </cell>
          <cell r="D297">
            <v>123630</v>
          </cell>
          <cell r="E297">
            <v>797797</v>
          </cell>
        </row>
        <row r="298">
          <cell r="A298">
            <v>310410</v>
          </cell>
          <cell r="B298" t="str">
            <v>ARCEBURGO</v>
          </cell>
          <cell r="C298" t="str">
            <v>MG</v>
          </cell>
          <cell r="D298">
            <v>5609</v>
          </cell>
          <cell r="E298">
            <v>212949</v>
          </cell>
        </row>
        <row r="299">
          <cell r="A299">
            <v>314090</v>
          </cell>
          <cell r="B299" t="str">
            <v>MATIPO</v>
          </cell>
          <cell r="C299" t="str">
            <v>MG</v>
          </cell>
          <cell r="D299">
            <v>46801</v>
          </cell>
          <cell r="E299">
            <v>2866875</v>
          </cell>
        </row>
        <row r="300">
          <cell r="A300">
            <v>421720</v>
          </cell>
          <cell r="B300" t="str">
            <v>SAO MIGUEL DO OESTE</v>
          </cell>
          <cell r="C300" t="str">
            <v>SC</v>
          </cell>
          <cell r="D300">
            <v>1068357</v>
          </cell>
          <cell r="E300">
            <v>5234953</v>
          </cell>
          <cell r="G300">
            <v>4717577</v>
          </cell>
        </row>
        <row r="301">
          <cell r="A301">
            <v>420845</v>
          </cell>
          <cell r="B301" t="str">
            <v>ITAPOA</v>
          </cell>
          <cell r="C301" t="str">
            <v>SC</v>
          </cell>
          <cell r="D301">
            <v>391293</v>
          </cell>
          <cell r="E301">
            <v>1102859</v>
          </cell>
          <cell r="F301">
            <v>308512</v>
          </cell>
        </row>
        <row r="302">
          <cell r="A302">
            <v>311940</v>
          </cell>
          <cell r="B302" t="str">
            <v>CORONEL FABRICIANO</v>
          </cell>
          <cell r="C302" t="str">
            <v>MG</v>
          </cell>
          <cell r="D302">
            <v>5073</v>
          </cell>
          <cell r="E302">
            <v>19356560</v>
          </cell>
        </row>
        <row r="303">
          <cell r="A303">
            <v>431675</v>
          </cell>
          <cell r="B303" t="str">
            <v>SANTA CLARA DO SUL</v>
          </cell>
          <cell r="C303" t="str">
            <v>RS</v>
          </cell>
          <cell r="D303">
            <v>236995</v>
          </cell>
          <cell r="G303">
            <v>1300088</v>
          </cell>
        </row>
        <row r="304">
          <cell r="A304">
            <v>500710</v>
          </cell>
          <cell r="B304" t="str">
            <v>RIBAS DO RIO PARDO</v>
          </cell>
          <cell r="C304" t="str">
            <v>MS</v>
          </cell>
        </row>
        <row r="305">
          <cell r="A305">
            <v>421080</v>
          </cell>
          <cell r="B305" t="str">
            <v>MELEIRO</v>
          </cell>
          <cell r="C305" t="str">
            <v>SC</v>
          </cell>
          <cell r="D305">
            <v>185167</v>
          </cell>
          <cell r="E305">
            <v>247803</v>
          </cell>
        </row>
        <row r="306">
          <cell r="A306">
            <v>310330</v>
          </cell>
          <cell r="B306" t="str">
            <v>ARACITABA</v>
          </cell>
          <cell r="C306" t="str">
            <v>MG</v>
          </cell>
          <cell r="D306">
            <v>61918</v>
          </cell>
          <cell r="E306">
            <v>700948</v>
          </cell>
        </row>
        <row r="307">
          <cell r="A307">
            <v>410855</v>
          </cell>
          <cell r="B307" t="str">
            <v>GODOY MOREIRA</v>
          </cell>
          <cell r="C307" t="str">
            <v>PR</v>
          </cell>
        </row>
        <row r="308">
          <cell r="A308">
            <v>310470</v>
          </cell>
          <cell r="B308" t="str">
            <v>ATALEIA</v>
          </cell>
          <cell r="C308" t="str">
            <v>MG</v>
          </cell>
          <cell r="D308">
            <v>196809</v>
          </cell>
          <cell r="E308">
            <v>3015450</v>
          </cell>
        </row>
        <row r="309">
          <cell r="A309">
            <v>431870</v>
          </cell>
          <cell r="B309" t="str">
            <v>SAO LEOPOLDO</v>
          </cell>
          <cell r="C309" t="str">
            <v>RS</v>
          </cell>
          <cell r="D309">
            <v>100946</v>
          </cell>
          <cell r="E309">
            <v>3751831</v>
          </cell>
          <cell r="G309">
            <v>4686019</v>
          </cell>
        </row>
        <row r="310">
          <cell r="A310">
            <v>510621</v>
          </cell>
          <cell r="B310" t="str">
            <v>NOVA CANAA DO NORTE</v>
          </cell>
          <cell r="C310" t="str">
            <v>MT</v>
          </cell>
        </row>
        <row r="311">
          <cell r="A311">
            <v>352070</v>
          </cell>
          <cell r="B311" t="str">
            <v>INDIAPORA</v>
          </cell>
          <cell r="C311" t="str">
            <v>SP</v>
          </cell>
          <cell r="D311">
            <v>40658</v>
          </cell>
          <cell r="E311">
            <v>147116</v>
          </cell>
        </row>
        <row r="312">
          <cell r="A312">
            <v>353950</v>
          </cell>
          <cell r="B312" t="str">
            <v>PITANGUEIRAS</v>
          </cell>
          <cell r="C312" t="str">
            <v>SP</v>
          </cell>
        </row>
        <row r="313">
          <cell r="A313">
            <v>420910</v>
          </cell>
          <cell r="B313" t="str">
            <v>JOINVILLE</v>
          </cell>
          <cell r="C313" t="str">
            <v>SC</v>
          </cell>
          <cell r="D313">
            <v>9460790</v>
          </cell>
          <cell r="E313">
            <v>30882690</v>
          </cell>
          <cell r="F313">
            <v>7352401</v>
          </cell>
        </row>
        <row r="314">
          <cell r="A314">
            <v>313470</v>
          </cell>
          <cell r="B314" t="str">
            <v>JACINTO</v>
          </cell>
          <cell r="C314" t="str">
            <v>MG</v>
          </cell>
          <cell r="D314">
            <v>3870</v>
          </cell>
          <cell r="E314">
            <v>19940</v>
          </cell>
        </row>
        <row r="315">
          <cell r="A315">
            <v>411910</v>
          </cell>
          <cell r="B315" t="str">
            <v>PIEN</v>
          </cell>
          <cell r="C315" t="str">
            <v>PR</v>
          </cell>
          <cell r="D315">
            <v>161940</v>
          </cell>
          <cell r="E315">
            <v>1081545</v>
          </cell>
          <cell r="F315">
            <v>123676</v>
          </cell>
        </row>
        <row r="316">
          <cell r="A316">
            <v>350020</v>
          </cell>
          <cell r="B316" t="str">
            <v>ADOLFO</v>
          </cell>
          <cell r="C316" t="str">
            <v>SP</v>
          </cell>
          <cell r="D316">
            <v>114425</v>
          </cell>
          <cell r="E316">
            <v>284573</v>
          </cell>
          <cell r="G316">
            <v>317683</v>
          </cell>
        </row>
        <row r="317">
          <cell r="A317">
            <v>421790</v>
          </cell>
          <cell r="B317" t="str">
            <v>TANGARA</v>
          </cell>
          <cell r="C317" t="str">
            <v>SC</v>
          </cell>
          <cell r="D317">
            <v>161996</v>
          </cell>
          <cell r="E317">
            <v>688338</v>
          </cell>
          <cell r="G317">
            <v>634043</v>
          </cell>
        </row>
        <row r="318">
          <cell r="A318">
            <v>314410</v>
          </cell>
          <cell r="B318" t="str">
            <v>MUZAMBINHO</v>
          </cell>
          <cell r="C318" t="str">
            <v>MG</v>
          </cell>
          <cell r="D318">
            <v>181821</v>
          </cell>
          <cell r="E318">
            <v>819043</v>
          </cell>
        </row>
        <row r="319">
          <cell r="A319">
            <v>317160</v>
          </cell>
          <cell r="B319" t="str">
            <v>VIRGEM DA LAPA</v>
          </cell>
          <cell r="C319" t="str">
            <v>MG</v>
          </cell>
          <cell r="D319">
            <v>120529</v>
          </cell>
          <cell r="E319">
            <v>827889</v>
          </cell>
        </row>
        <row r="320">
          <cell r="A320">
            <v>313590</v>
          </cell>
          <cell r="B320" t="str">
            <v>JESUANIA</v>
          </cell>
          <cell r="C320" t="str">
            <v>MG</v>
          </cell>
          <cell r="D320">
            <v>10043</v>
          </cell>
          <cell r="E320">
            <v>415863</v>
          </cell>
        </row>
        <row r="321">
          <cell r="A321">
            <v>314330</v>
          </cell>
          <cell r="B321" t="str">
            <v>MONTES CLAROS</v>
          </cell>
          <cell r="C321" t="str">
            <v>MG</v>
          </cell>
          <cell r="D321">
            <v>48514</v>
          </cell>
          <cell r="E321">
            <v>460773222</v>
          </cell>
        </row>
        <row r="322">
          <cell r="A322">
            <v>351540</v>
          </cell>
          <cell r="B322" t="str">
            <v>FARTURA</v>
          </cell>
          <cell r="C322" t="str">
            <v>SP</v>
          </cell>
          <cell r="D322">
            <v>21678</v>
          </cell>
          <cell r="E322">
            <v>295837</v>
          </cell>
          <cell r="G322">
            <v>303749</v>
          </cell>
        </row>
        <row r="323">
          <cell r="A323">
            <v>421170</v>
          </cell>
          <cell r="B323" t="str">
            <v>ORLEANS</v>
          </cell>
          <cell r="C323" t="str">
            <v>SC</v>
          </cell>
          <cell r="D323">
            <v>73161</v>
          </cell>
          <cell r="E323">
            <v>1646493</v>
          </cell>
          <cell r="F323">
            <v>1262</v>
          </cell>
        </row>
        <row r="324">
          <cell r="A324">
            <v>510480</v>
          </cell>
          <cell r="B324" t="str">
            <v>JACIARA</v>
          </cell>
          <cell r="C324" t="str">
            <v>MT</v>
          </cell>
          <cell r="D324">
            <v>61104</v>
          </cell>
          <cell r="E324">
            <v>178870</v>
          </cell>
          <cell r="G324">
            <v>126653</v>
          </cell>
        </row>
        <row r="325">
          <cell r="A325">
            <v>313000</v>
          </cell>
          <cell r="B325" t="str">
            <v>IBITURUNA</v>
          </cell>
          <cell r="C325" t="str">
            <v>MG</v>
          </cell>
          <cell r="D325">
            <v>44823</v>
          </cell>
          <cell r="E325">
            <v>119700</v>
          </cell>
        </row>
        <row r="326">
          <cell r="A326">
            <v>330100</v>
          </cell>
          <cell r="B326" t="str">
            <v>CAMPOS DOS GOYTACAZES</v>
          </cell>
          <cell r="C326" t="str">
            <v>RJ</v>
          </cell>
          <cell r="D326">
            <v>3819469</v>
          </cell>
          <cell r="E326">
            <v>9932098</v>
          </cell>
        </row>
        <row r="327">
          <cell r="A327">
            <v>310590</v>
          </cell>
          <cell r="B327" t="str">
            <v>BARROSO</v>
          </cell>
          <cell r="C327" t="str">
            <v>MG</v>
          </cell>
          <cell r="D327">
            <v>140133</v>
          </cell>
          <cell r="E327">
            <v>1076378</v>
          </cell>
        </row>
        <row r="328">
          <cell r="A328">
            <v>314585</v>
          </cell>
          <cell r="B328" t="str">
            <v>ORATORIOS</v>
          </cell>
          <cell r="C328" t="str">
            <v>MG</v>
          </cell>
          <cell r="D328">
            <v>124451</v>
          </cell>
          <cell r="E328">
            <v>519447</v>
          </cell>
        </row>
        <row r="329">
          <cell r="A329">
            <v>317120</v>
          </cell>
          <cell r="B329" t="str">
            <v>VESPASIANO</v>
          </cell>
          <cell r="C329" t="str">
            <v>MG</v>
          </cell>
          <cell r="D329">
            <v>2140</v>
          </cell>
          <cell r="E329">
            <v>112838904</v>
          </cell>
        </row>
        <row r="330">
          <cell r="A330">
            <v>310290</v>
          </cell>
          <cell r="B330" t="str">
            <v>ANTONIO CARLOS</v>
          </cell>
          <cell r="C330" t="str">
            <v>MG</v>
          </cell>
          <cell r="D330">
            <v>87231</v>
          </cell>
          <cell r="E330">
            <v>681121</v>
          </cell>
        </row>
        <row r="331">
          <cell r="A331">
            <v>312140</v>
          </cell>
          <cell r="B331" t="str">
            <v>DESTERRO DE ENTRE RIOS</v>
          </cell>
          <cell r="C331" t="str">
            <v>MG</v>
          </cell>
          <cell r="D331">
            <v>85165</v>
          </cell>
          <cell r="E331">
            <v>1044899</v>
          </cell>
        </row>
        <row r="332">
          <cell r="A332">
            <v>312790</v>
          </cell>
          <cell r="B332" t="str">
            <v>GRUPIARA</v>
          </cell>
          <cell r="C332" t="str">
            <v>MG</v>
          </cell>
          <cell r="D332">
            <v>23473</v>
          </cell>
          <cell r="E332">
            <v>437761</v>
          </cell>
        </row>
        <row r="333">
          <cell r="A333">
            <v>312130</v>
          </cell>
          <cell r="B333" t="str">
            <v>DESCOBERTO</v>
          </cell>
          <cell r="C333" t="str">
            <v>MG</v>
          </cell>
          <cell r="D333">
            <v>44691</v>
          </cell>
          <cell r="E333">
            <v>1417950</v>
          </cell>
        </row>
        <row r="334">
          <cell r="A334">
            <v>315810</v>
          </cell>
          <cell r="B334" t="str">
            <v>SANTA MARIA DO SALTO</v>
          </cell>
          <cell r="C334" t="str">
            <v>MG</v>
          </cell>
          <cell r="D334">
            <v>19530</v>
          </cell>
          <cell r="E334">
            <v>692433</v>
          </cell>
        </row>
        <row r="335">
          <cell r="A335">
            <v>351550</v>
          </cell>
          <cell r="B335" t="str">
            <v>FERNANDOPOLIS</v>
          </cell>
          <cell r="C335" t="str">
            <v>SP</v>
          </cell>
          <cell r="D335">
            <v>688053</v>
          </cell>
          <cell r="E335">
            <v>4139555</v>
          </cell>
        </row>
        <row r="336">
          <cell r="A336">
            <v>314960</v>
          </cell>
          <cell r="B336" t="str">
            <v>PEQUI</v>
          </cell>
          <cell r="C336" t="str">
            <v>MG</v>
          </cell>
          <cell r="D336">
            <v>17598</v>
          </cell>
          <cell r="E336">
            <v>1098622</v>
          </cell>
        </row>
        <row r="337">
          <cell r="A337">
            <v>314440</v>
          </cell>
          <cell r="B337" t="str">
            <v>NATERCIA</v>
          </cell>
          <cell r="C337" t="str">
            <v>MG</v>
          </cell>
          <cell r="D337">
            <v>46340</v>
          </cell>
          <cell r="E337">
            <v>1298819</v>
          </cell>
        </row>
        <row r="338">
          <cell r="A338">
            <v>310050</v>
          </cell>
          <cell r="B338" t="str">
            <v>ACUCENA</v>
          </cell>
          <cell r="C338" t="str">
            <v>MG</v>
          </cell>
          <cell r="D338">
            <v>53010</v>
          </cell>
          <cell r="E338">
            <v>1728056</v>
          </cell>
        </row>
        <row r="339">
          <cell r="A339">
            <v>311320</v>
          </cell>
          <cell r="B339" t="str">
            <v>CARANDAI</v>
          </cell>
          <cell r="C339" t="str">
            <v>MG</v>
          </cell>
          <cell r="D339">
            <v>323067</v>
          </cell>
          <cell r="E339">
            <v>1525652</v>
          </cell>
        </row>
        <row r="340">
          <cell r="A340">
            <v>315217</v>
          </cell>
          <cell r="B340" t="str">
            <v>PONTO DOS VOLANTES</v>
          </cell>
          <cell r="C340" t="str">
            <v>MG</v>
          </cell>
          <cell r="D340">
            <v>48264</v>
          </cell>
          <cell r="E340">
            <v>1864856</v>
          </cell>
        </row>
        <row r="341">
          <cell r="A341">
            <v>315737</v>
          </cell>
          <cell r="B341" t="str">
            <v>SANTA CRUZ DE SALINAS</v>
          </cell>
          <cell r="C341" t="str">
            <v>MG</v>
          </cell>
          <cell r="D341">
            <v>63791</v>
          </cell>
          <cell r="E341">
            <v>955939</v>
          </cell>
        </row>
        <row r="342">
          <cell r="A342">
            <v>420208</v>
          </cell>
          <cell r="B342" t="str">
            <v>BANDEIRANTE</v>
          </cell>
          <cell r="C342" t="str">
            <v>SC</v>
          </cell>
          <cell r="D342">
            <v>149552</v>
          </cell>
          <cell r="G342">
            <v>464964</v>
          </cell>
        </row>
        <row r="343">
          <cell r="A343">
            <v>316710</v>
          </cell>
          <cell r="B343" t="str">
            <v>SERRO</v>
          </cell>
          <cell r="C343" t="str">
            <v>MG</v>
          </cell>
          <cell r="D343">
            <v>129926</v>
          </cell>
          <cell r="E343">
            <v>1159335</v>
          </cell>
        </row>
        <row r="344">
          <cell r="A344">
            <v>316900</v>
          </cell>
          <cell r="B344" t="str">
            <v>TOCANTINS</v>
          </cell>
          <cell r="C344" t="str">
            <v>MG</v>
          </cell>
          <cell r="D344">
            <v>299177</v>
          </cell>
          <cell r="E344">
            <v>1034972</v>
          </cell>
        </row>
        <row r="345">
          <cell r="A345">
            <v>351512</v>
          </cell>
          <cell r="B345" t="str">
            <v>EMILIANOPOLIS</v>
          </cell>
          <cell r="C345" t="str">
            <v>SP</v>
          </cell>
          <cell r="D345">
            <v>45633</v>
          </cell>
          <cell r="E345">
            <v>203072</v>
          </cell>
        </row>
        <row r="346">
          <cell r="A346">
            <v>420917</v>
          </cell>
          <cell r="B346" t="str">
            <v>JUPIA</v>
          </cell>
          <cell r="C346" t="str">
            <v>SC</v>
          </cell>
          <cell r="D346">
            <v>39463</v>
          </cell>
          <cell r="E346">
            <v>182750</v>
          </cell>
        </row>
        <row r="347">
          <cell r="A347">
            <v>311800</v>
          </cell>
          <cell r="B347" t="str">
            <v>CONGONHAS</v>
          </cell>
          <cell r="C347" t="str">
            <v>MG</v>
          </cell>
          <cell r="D347">
            <v>8380</v>
          </cell>
          <cell r="E347">
            <v>436413</v>
          </cell>
        </row>
        <row r="348">
          <cell r="A348">
            <v>421225</v>
          </cell>
          <cell r="B348" t="str">
            <v>PASSO DE TORRES</v>
          </cell>
          <cell r="C348" t="str">
            <v>SC</v>
          </cell>
        </row>
        <row r="349">
          <cell r="A349">
            <v>311530</v>
          </cell>
          <cell r="B349" t="str">
            <v>CATAGUASES</v>
          </cell>
          <cell r="C349" t="str">
            <v>MG</v>
          </cell>
          <cell r="D349">
            <v>56092</v>
          </cell>
          <cell r="E349">
            <v>1031465</v>
          </cell>
        </row>
        <row r="350">
          <cell r="A350">
            <v>310380</v>
          </cell>
          <cell r="B350" t="str">
            <v>ARAPUA</v>
          </cell>
          <cell r="C350" t="str">
            <v>MG</v>
          </cell>
          <cell r="D350">
            <v>67404</v>
          </cell>
          <cell r="E350">
            <v>626881</v>
          </cell>
        </row>
        <row r="351">
          <cell r="A351">
            <v>355650</v>
          </cell>
          <cell r="B351" t="str">
            <v>VARZEA PAULISTA</v>
          </cell>
          <cell r="C351" t="str">
            <v>SP</v>
          </cell>
          <cell r="D351">
            <v>6206001</v>
          </cell>
          <cell r="E351">
            <v>11944352</v>
          </cell>
        </row>
        <row r="352">
          <cell r="A352">
            <v>280030</v>
          </cell>
          <cell r="B352" t="str">
            <v>ARACAJU</v>
          </cell>
          <cell r="C352" t="str">
            <v>SE</v>
          </cell>
        </row>
        <row r="353">
          <cell r="A353">
            <v>316230</v>
          </cell>
          <cell r="B353" t="str">
            <v>SAO JOAO DA MATA</v>
          </cell>
          <cell r="C353" t="str">
            <v>MG</v>
          </cell>
          <cell r="D353">
            <v>50194</v>
          </cell>
          <cell r="E353">
            <v>902543</v>
          </cell>
        </row>
        <row r="354">
          <cell r="A354">
            <v>350550</v>
          </cell>
          <cell r="B354" t="str">
            <v>BARRETOS</v>
          </cell>
          <cell r="C354" t="str">
            <v>SP</v>
          </cell>
          <cell r="D354">
            <v>1338078</v>
          </cell>
          <cell r="E354">
            <v>5339166</v>
          </cell>
          <cell r="G354">
            <v>5730827</v>
          </cell>
        </row>
        <row r="355">
          <cell r="A355">
            <v>312235</v>
          </cell>
          <cell r="B355" t="str">
            <v>DIVISA ALEGRE</v>
          </cell>
          <cell r="C355" t="str">
            <v>MG</v>
          </cell>
          <cell r="D355">
            <v>27030</v>
          </cell>
          <cell r="E355">
            <v>495278</v>
          </cell>
        </row>
        <row r="356">
          <cell r="A356">
            <v>355010</v>
          </cell>
          <cell r="B356" t="str">
            <v>SAO MANUEL</v>
          </cell>
          <cell r="C356" t="str">
            <v>SP</v>
          </cell>
          <cell r="D356">
            <v>1058</v>
          </cell>
        </row>
        <row r="357">
          <cell r="A357">
            <v>310750</v>
          </cell>
          <cell r="B357" t="str">
            <v>BOM JARDIM DE MINAS</v>
          </cell>
          <cell r="C357" t="str">
            <v>MG</v>
          </cell>
          <cell r="D357">
            <v>132234</v>
          </cell>
          <cell r="E357">
            <v>581818</v>
          </cell>
        </row>
        <row r="358">
          <cell r="A358">
            <v>420570</v>
          </cell>
          <cell r="B358" t="str">
            <v>GAROPABA</v>
          </cell>
          <cell r="C358" t="str">
            <v>SC</v>
          </cell>
          <cell r="D358">
            <v>5535</v>
          </cell>
          <cell r="E358">
            <v>511090</v>
          </cell>
          <cell r="G358">
            <v>640725</v>
          </cell>
        </row>
        <row r="359">
          <cell r="A359">
            <v>315830</v>
          </cell>
          <cell r="B359" t="str">
            <v>SANTANA DA VARGEM</v>
          </cell>
          <cell r="C359" t="str">
            <v>MG</v>
          </cell>
          <cell r="E359">
            <v>1137</v>
          </cell>
        </row>
        <row r="360">
          <cell r="A360">
            <v>310090</v>
          </cell>
          <cell r="B360" t="str">
            <v>AGUAS FORMOSAS</v>
          </cell>
          <cell r="C360" t="str">
            <v>MG</v>
          </cell>
          <cell r="D360">
            <v>99833</v>
          </cell>
          <cell r="E360">
            <v>1182370</v>
          </cell>
        </row>
        <row r="361">
          <cell r="A361">
            <v>314200</v>
          </cell>
          <cell r="B361" t="str">
            <v>MIRABELA</v>
          </cell>
          <cell r="C361" t="str">
            <v>MG</v>
          </cell>
          <cell r="D361">
            <v>58432</v>
          </cell>
          <cell r="E361">
            <v>1869543</v>
          </cell>
        </row>
        <row r="362">
          <cell r="A362">
            <v>311690</v>
          </cell>
          <cell r="B362" t="str">
            <v>COMENDADOR GOMES</v>
          </cell>
          <cell r="C362" t="str">
            <v>MG</v>
          </cell>
          <cell r="D362">
            <v>45310</v>
          </cell>
          <cell r="E362">
            <v>469044</v>
          </cell>
        </row>
        <row r="363">
          <cell r="A363">
            <v>412040</v>
          </cell>
          <cell r="B363" t="str">
            <v>PRESIDENTE CASTELO BRANCO</v>
          </cell>
          <cell r="C363" t="str">
            <v>PR</v>
          </cell>
          <cell r="D363">
            <v>113621</v>
          </cell>
          <cell r="E363">
            <v>579278</v>
          </cell>
        </row>
        <row r="364">
          <cell r="A364">
            <v>314670</v>
          </cell>
          <cell r="B364" t="str">
            <v>PALMA</v>
          </cell>
          <cell r="C364" t="str">
            <v>MG</v>
          </cell>
          <cell r="D364">
            <v>14369</v>
          </cell>
          <cell r="E364">
            <v>386328</v>
          </cell>
        </row>
        <row r="365">
          <cell r="A365">
            <v>351160</v>
          </cell>
          <cell r="B365" t="str">
            <v>CESARIO LANGE</v>
          </cell>
          <cell r="C365" t="str">
            <v>SP</v>
          </cell>
          <cell r="D365">
            <v>216605</v>
          </cell>
          <cell r="E365">
            <v>4193062</v>
          </cell>
          <cell r="F365">
            <v>188595</v>
          </cell>
          <cell r="G365">
            <v>4234990</v>
          </cell>
        </row>
        <row r="366">
          <cell r="A366">
            <v>350600</v>
          </cell>
          <cell r="B366" t="str">
            <v>BAURU</v>
          </cell>
          <cell r="C366" t="str">
            <v>SP</v>
          </cell>
        </row>
        <row r="367">
          <cell r="A367">
            <v>313862</v>
          </cell>
          <cell r="B367" t="str">
            <v>LIMEIRA DO OESTE</v>
          </cell>
          <cell r="C367" t="str">
            <v>MG</v>
          </cell>
          <cell r="D367">
            <v>106228</v>
          </cell>
          <cell r="E367">
            <v>766391</v>
          </cell>
        </row>
        <row r="368">
          <cell r="A368">
            <v>311560</v>
          </cell>
          <cell r="B368" t="str">
            <v>CEDRO DO ABAETE</v>
          </cell>
          <cell r="C368" t="str">
            <v>MG</v>
          </cell>
          <cell r="D368">
            <v>52705</v>
          </cell>
          <cell r="E368">
            <v>273413</v>
          </cell>
        </row>
        <row r="369">
          <cell r="A369">
            <v>410785</v>
          </cell>
          <cell r="B369" t="str">
            <v>FLOR DA SERRA DO SUL</v>
          </cell>
          <cell r="C369" t="str">
            <v>PR</v>
          </cell>
          <cell r="D369">
            <v>90143</v>
          </cell>
          <cell r="E369">
            <v>2642117</v>
          </cell>
          <cell r="G369">
            <v>2713989</v>
          </cell>
        </row>
        <row r="370">
          <cell r="A370">
            <v>312050</v>
          </cell>
          <cell r="B370" t="str">
            <v>CRISTINA</v>
          </cell>
          <cell r="C370" t="str">
            <v>MG</v>
          </cell>
          <cell r="D370">
            <v>187629</v>
          </cell>
          <cell r="E370">
            <v>484662</v>
          </cell>
        </row>
        <row r="371">
          <cell r="A371">
            <v>410960</v>
          </cell>
          <cell r="B371" t="str">
            <v>GUARATUBA</v>
          </cell>
          <cell r="C371" t="str">
            <v>PR</v>
          </cell>
          <cell r="E371">
            <v>1100565</v>
          </cell>
        </row>
        <row r="372">
          <cell r="A372">
            <v>500410</v>
          </cell>
          <cell r="B372" t="str">
            <v>GUIA LOPES DA LAGUNA</v>
          </cell>
          <cell r="C372" t="str">
            <v>MS</v>
          </cell>
          <cell r="E372">
            <v>954574</v>
          </cell>
        </row>
        <row r="373">
          <cell r="A373">
            <v>310925</v>
          </cell>
          <cell r="B373" t="str">
            <v>BUGRE</v>
          </cell>
          <cell r="C373" t="str">
            <v>MG</v>
          </cell>
          <cell r="D373">
            <v>14435</v>
          </cell>
          <cell r="E373">
            <v>1620265</v>
          </cell>
        </row>
        <row r="374">
          <cell r="A374">
            <v>310940</v>
          </cell>
          <cell r="B374" t="str">
            <v>BURITIZEIRO</v>
          </cell>
          <cell r="C374" t="str">
            <v>MG</v>
          </cell>
          <cell r="D374">
            <v>148374</v>
          </cell>
          <cell r="E374">
            <v>1177070</v>
          </cell>
        </row>
        <row r="375">
          <cell r="A375">
            <v>420350</v>
          </cell>
          <cell r="B375" t="str">
            <v>CAMPO ERE</v>
          </cell>
          <cell r="C375" t="str">
            <v>SC</v>
          </cell>
          <cell r="D375">
            <v>128117</v>
          </cell>
          <cell r="E375">
            <v>292276</v>
          </cell>
          <cell r="G375">
            <v>340392</v>
          </cell>
        </row>
        <row r="376">
          <cell r="A376">
            <v>316255</v>
          </cell>
          <cell r="B376" t="str">
            <v>SAO JOAO DO MANHUACU</v>
          </cell>
          <cell r="C376" t="str">
            <v>MG</v>
          </cell>
          <cell r="D376">
            <v>138704</v>
          </cell>
          <cell r="E376">
            <v>1194079</v>
          </cell>
        </row>
        <row r="377">
          <cell r="A377">
            <v>312707</v>
          </cell>
          <cell r="B377" t="str">
            <v>FRUTA DE LEITE</v>
          </cell>
          <cell r="C377" t="str">
            <v>MG</v>
          </cell>
          <cell r="D377">
            <v>290</v>
          </cell>
          <cell r="E377">
            <v>391789</v>
          </cell>
        </row>
        <row r="378">
          <cell r="A378">
            <v>310670</v>
          </cell>
          <cell r="B378" t="str">
            <v>BETIM</v>
          </cell>
          <cell r="C378" t="str">
            <v>MG</v>
          </cell>
          <cell r="D378">
            <v>2193</v>
          </cell>
          <cell r="E378">
            <v>15227462</v>
          </cell>
        </row>
        <row r="379">
          <cell r="A379">
            <v>313867</v>
          </cell>
          <cell r="B379" t="str">
            <v>LUISBURGO</v>
          </cell>
          <cell r="C379" t="str">
            <v>MG</v>
          </cell>
          <cell r="D379">
            <v>60966</v>
          </cell>
          <cell r="E379">
            <v>949816</v>
          </cell>
        </row>
        <row r="380">
          <cell r="A380">
            <v>431230</v>
          </cell>
          <cell r="B380" t="str">
            <v>MIRAGUAI</v>
          </cell>
          <cell r="C380" t="str">
            <v>RS</v>
          </cell>
          <cell r="D380">
            <v>110566</v>
          </cell>
          <cell r="E380">
            <v>104991</v>
          </cell>
        </row>
        <row r="381">
          <cell r="A381">
            <v>314400</v>
          </cell>
          <cell r="B381" t="str">
            <v>MUTUM</v>
          </cell>
          <cell r="C381" t="str">
            <v>MG</v>
          </cell>
          <cell r="D381">
            <v>90077</v>
          </cell>
          <cell r="E381">
            <v>2543686</v>
          </cell>
        </row>
        <row r="382">
          <cell r="A382">
            <v>432170</v>
          </cell>
          <cell r="B382" t="str">
            <v>TRES COROAS</v>
          </cell>
          <cell r="C382" t="str">
            <v>RS</v>
          </cell>
          <cell r="D382">
            <v>315477</v>
          </cell>
          <cell r="E382">
            <v>1977269</v>
          </cell>
        </row>
        <row r="383">
          <cell r="A383">
            <v>315110</v>
          </cell>
          <cell r="B383" t="str">
            <v>PIRAPETINGA</v>
          </cell>
          <cell r="C383" t="str">
            <v>MG</v>
          </cell>
          <cell r="D383">
            <v>90539</v>
          </cell>
          <cell r="E383">
            <v>1522752</v>
          </cell>
        </row>
        <row r="384">
          <cell r="A384">
            <v>312640</v>
          </cell>
          <cell r="B384" t="str">
            <v>FORTUNA DE MINAS</v>
          </cell>
          <cell r="C384" t="str">
            <v>MG</v>
          </cell>
          <cell r="D384">
            <v>84257</v>
          </cell>
          <cell r="E384">
            <v>1462080</v>
          </cell>
        </row>
        <row r="385">
          <cell r="A385">
            <v>315765</v>
          </cell>
          <cell r="B385" t="str">
            <v>SANTA HELENA DE MINAS</v>
          </cell>
          <cell r="C385" t="str">
            <v>MG</v>
          </cell>
          <cell r="D385">
            <v>49520</v>
          </cell>
          <cell r="E385">
            <v>311027</v>
          </cell>
        </row>
        <row r="386">
          <cell r="A386">
            <v>314535</v>
          </cell>
          <cell r="B386" t="str">
            <v>NOVO ORIENTE DE MINAS</v>
          </cell>
          <cell r="C386" t="str">
            <v>MG</v>
          </cell>
          <cell r="D386">
            <v>146464</v>
          </cell>
          <cell r="E386">
            <v>1174712</v>
          </cell>
        </row>
        <row r="387">
          <cell r="A387">
            <v>110140</v>
          </cell>
          <cell r="B387" t="str">
            <v>MONTE NEGRO</v>
          </cell>
          <cell r="C387" t="str">
            <v>RO</v>
          </cell>
          <cell r="D387">
            <v>61804</v>
          </cell>
          <cell r="E387">
            <v>92194</v>
          </cell>
          <cell r="G387">
            <v>89833</v>
          </cell>
        </row>
        <row r="388">
          <cell r="A388">
            <v>430192</v>
          </cell>
          <cell r="B388" t="str">
            <v>BARRA DO RIO AZUL</v>
          </cell>
          <cell r="C388" t="str">
            <v>RS</v>
          </cell>
          <cell r="D388">
            <v>22365</v>
          </cell>
          <cell r="E388">
            <v>59562</v>
          </cell>
        </row>
        <row r="389">
          <cell r="A389">
            <v>312030</v>
          </cell>
          <cell r="B389" t="str">
            <v>CRISTALIA</v>
          </cell>
          <cell r="C389" t="str">
            <v>MG</v>
          </cell>
          <cell r="D389">
            <v>46104</v>
          </cell>
          <cell r="E389">
            <v>422580</v>
          </cell>
        </row>
        <row r="390">
          <cell r="A390">
            <v>313660</v>
          </cell>
          <cell r="B390" t="str">
            <v>NOVA UNIAO</v>
          </cell>
          <cell r="C390" t="str">
            <v>MG</v>
          </cell>
          <cell r="D390">
            <v>63045</v>
          </cell>
          <cell r="E390">
            <v>344701</v>
          </cell>
        </row>
        <row r="391">
          <cell r="A391">
            <v>310140</v>
          </cell>
          <cell r="B391" t="str">
            <v>ALBERTINA</v>
          </cell>
          <cell r="C391" t="str">
            <v>MG</v>
          </cell>
          <cell r="D391">
            <v>4200</v>
          </cell>
          <cell r="E391">
            <v>1156203</v>
          </cell>
        </row>
        <row r="392">
          <cell r="A392">
            <v>421227</v>
          </cell>
          <cell r="B392" t="str">
            <v>PASSOS MAIA</v>
          </cell>
          <cell r="C392" t="str">
            <v>SC</v>
          </cell>
          <cell r="D392">
            <v>90380</v>
          </cell>
          <cell r="E392">
            <v>410545</v>
          </cell>
        </row>
        <row r="393">
          <cell r="A393">
            <v>314540</v>
          </cell>
          <cell r="B393" t="str">
            <v>OLARIA</v>
          </cell>
          <cell r="C393" t="str">
            <v>MG</v>
          </cell>
          <cell r="D393">
            <v>74083</v>
          </cell>
          <cell r="E393">
            <v>575142</v>
          </cell>
        </row>
        <row r="394">
          <cell r="A394">
            <v>313260</v>
          </cell>
          <cell r="B394" t="str">
            <v>ITAMARATI DE MINAS</v>
          </cell>
          <cell r="C394" t="str">
            <v>MG</v>
          </cell>
          <cell r="D394">
            <v>30640</v>
          </cell>
          <cell r="E394">
            <v>121138</v>
          </cell>
        </row>
        <row r="395">
          <cell r="A395">
            <v>293190</v>
          </cell>
          <cell r="B395" t="str">
            <v>TUCANO</v>
          </cell>
          <cell r="C395" t="str">
            <v>BA</v>
          </cell>
        </row>
        <row r="396">
          <cell r="A396">
            <v>311250</v>
          </cell>
          <cell r="B396" t="str">
            <v>CAPIM BRANCO</v>
          </cell>
          <cell r="C396" t="str">
            <v>MG</v>
          </cell>
        </row>
        <row r="397">
          <cell r="A397">
            <v>311880</v>
          </cell>
          <cell r="B397" t="str">
            <v>CORACAO DE JESUS</v>
          </cell>
          <cell r="C397" t="str">
            <v>MG</v>
          </cell>
          <cell r="D397">
            <v>147147</v>
          </cell>
          <cell r="E397">
            <v>1967652</v>
          </cell>
        </row>
        <row r="398">
          <cell r="A398">
            <v>316560</v>
          </cell>
          <cell r="B398" t="str">
            <v>SENADOR CORTES</v>
          </cell>
          <cell r="C398" t="str">
            <v>MG</v>
          </cell>
          <cell r="D398">
            <v>38961</v>
          </cell>
          <cell r="E398">
            <v>232514</v>
          </cell>
        </row>
        <row r="399">
          <cell r="A399">
            <v>420475</v>
          </cell>
          <cell r="B399" t="str">
            <v>CUNHATAI</v>
          </cell>
          <cell r="C399" t="str">
            <v>SC</v>
          </cell>
        </row>
        <row r="400">
          <cell r="A400">
            <v>316780</v>
          </cell>
          <cell r="B400" t="str">
            <v>SOLEDADE DE MINAS</v>
          </cell>
          <cell r="C400" t="str">
            <v>MG</v>
          </cell>
        </row>
        <row r="401">
          <cell r="A401">
            <v>313820</v>
          </cell>
          <cell r="B401" t="str">
            <v>LAVRAS</v>
          </cell>
          <cell r="C401" t="str">
            <v>MG</v>
          </cell>
          <cell r="D401">
            <v>1933521</v>
          </cell>
          <cell r="E401">
            <v>22464531</v>
          </cell>
        </row>
        <row r="402">
          <cell r="A402">
            <v>421145</v>
          </cell>
          <cell r="B402" t="str">
            <v>NOVA ITABERABA</v>
          </cell>
          <cell r="C402" t="str">
            <v>SC</v>
          </cell>
          <cell r="D402">
            <v>54034</v>
          </cell>
          <cell r="E402">
            <v>168646</v>
          </cell>
          <cell r="G402">
            <v>171822</v>
          </cell>
        </row>
        <row r="403">
          <cell r="A403">
            <v>310660</v>
          </cell>
          <cell r="B403" t="str">
            <v>BERTOPOLIS</v>
          </cell>
          <cell r="C403" t="str">
            <v>MG</v>
          </cell>
          <cell r="D403">
            <v>84188</v>
          </cell>
          <cell r="E403">
            <v>569735</v>
          </cell>
        </row>
        <row r="404">
          <cell r="A404">
            <v>311850</v>
          </cell>
          <cell r="B404" t="str">
            <v>CONSOLACAO</v>
          </cell>
          <cell r="C404" t="str">
            <v>MG</v>
          </cell>
          <cell r="D404">
            <v>869</v>
          </cell>
          <cell r="E404">
            <v>2786295</v>
          </cell>
        </row>
        <row r="405">
          <cell r="A405">
            <v>120040</v>
          </cell>
          <cell r="B405" t="str">
            <v>RIO BRANCO</v>
          </cell>
          <cell r="C405" t="str">
            <v>AC</v>
          </cell>
          <cell r="D405">
            <v>1029498</v>
          </cell>
          <cell r="E405">
            <v>33769509</v>
          </cell>
          <cell r="F405">
            <v>116066</v>
          </cell>
          <cell r="G405">
            <v>30845559</v>
          </cell>
        </row>
        <row r="406">
          <cell r="A406">
            <v>310880</v>
          </cell>
          <cell r="B406" t="str">
            <v>BRAUNAS</v>
          </cell>
          <cell r="C406" t="str">
            <v>MG</v>
          </cell>
          <cell r="D406">
            <v>22264</v>
          </cell>
          <cell r="E406">
            <v>377704</v>
          </cell>
        </row>
        <row r="407">
          <cell r="A407">
            <v>500515</v>
          </cell>
          <cell r="B407" t="str">
            <v>JUTI</v>
          </cell>
          <cell r="C407" t="str">
            <v>MS</v>
          </cell>
          <cell r="D407">
            <v>43901</v>
          </cell>
          <cell r="E407">
            <v>103035</v>
          </cell>
        </row>
        <row r="408">
          <cell r="A408">
            <v>312400</v>
          </cell>
          <cell r="B408" t="str">
            <v>ERVALIA</v>
          </cell>
          <cell r="C408" t="str">
            <v>MG</v>
          </cell>
          <cell r="D408">
            <v>322063</v>
          </cell>
          <cell r="E408">
            <v>6829842</v>
          </cell>
        </row>
        <row r="409">
          <cell r="A409">
            <v>312700</v>
          </cell>
          <cell r="B409" t="str">
            <v>FRONTEIRA</v>
          </cell>
          <cell r="C409" t="str">
            <v>MG</v>
          </cell>
          <cell r="D409">
            <v>155742</v>
          </cell>
          <cell r="E409">
            <v>1911400</v>
          </cell>
        </row>
        <row r="410">
          <cell r="A410">
            <v>314875</v>
          </cell>
          <cell r="B410" t="str">
            <v>PEDRA BONITA</v>
          </cell>
          <cell r="C410" t="str">
            <v>MG</v>
          </cell>
          <cell r="D410">
            <v>22337</v>
          </cell>
          <cell r="E410">
            <v>1281477</v>
          </cell>
        </row>
        <row r="411">
          <cell r="A411">
            <v>316190</v>
          </cell>
          <cell r="B411" t="str">
            <v>SAO GONCALO DO RIO ABAIXO</v>
          </cell>
          <cell r="C411" t="str">
            <v>MG</v>
          </cell>
          <cell r="D411">
            <v>398027</v>
          </cell>
          <cell r="E411">
            <v>1129588</v>
          </cell>
        </row>
        <row r="412">
          <cell r="A412">
            <v>313190</v>
          </cell>
          <cell r="B412" t="str">
            <v>ITABIRITO</v>
          </cell>
          <cell r="C412" t="str">
            <v>MG</v>
          </cell>
          <cell r="D412">
            <v>2097</v>
          </cell>
          <cell r="E412">
            <v>13011650</v>
          </cell>
        </row>
        <row r="413">
          <cell r="A413">
            <v>313160</v>
          </cell>
          <cell r="B413" t="str">
            <v>IRAI DE MINAS</v>
          </cell>
          <cell r="C413" t="str">
            <v>MG</v>
          </cell>
          <cell r="D413">
            <v>53800</v>
          </cell>
          <cell r="E413">
            <v>503454</v>
          </cell>
        </row>
        <row r="414">
          <cell r="A414">
            <v>316820</v>
          </cell>
          <cell r="B414" t="str">
            <v>TAPIRAI</v>
          </cell>
          <cell r="C414" t="str">
            <v>MG</v>
          </cell>
          <cell r="D414">
            <v>27288</v>
          </cell>
          <cell r="E414">
            <v>315210</v>
          </cell>
        </row>
        <row r="415">
          <cell r="A415">
            <v>521920</v>
          </cell>
          <cell r="B415" t="str">
            <v>SANTA CRUZ DE GOIAS</v>
          </cell>
          <cell r="C415" t="str">
            <v>GO</v>
          </cell>
        </row>
        <row r="416">
          <cell r="A416">
            <v>315220</v>
          </cell>
          <cell r="B416" t="str">
            <v>PORTEIRINHA</v>
          </cell>
          <cell r="C416" t="str">
            <v>MG</v>
          </cell>
          <cell r="D416">
            <v>142456</v>
          </cell>
          <cell r="E416">
            <v>1304588</v>
          </cell>
        </row>
        <row r="417">
          <cell r="A417">
            <v>316840</v>
          </cell>
          <cell r="B417" t="str">
            <v>TARUMIRIM</v>
          </cell>
          <cell r="C417" t="str">
            <v>MG</v>
          </cell>
          <cell r="D417">
            <v>133344</v>
          </cell>
          <cell r="E417">
            <v>1075709</v>
          </cell>
        </row>
        <row r="418">
          <cell r="A418">
            <v>311740</v>
          </cell>
          <cell r="B418" t="str">
            <v>CONCEICAO DE IPANEMA</v>
          </cell>
          <cell r="C418" t="str">
            <v>MG</v>
          </cell>
          <cell r="D418">
            <v>2114</v>
          </cell>
          <cell r="E418">
            <v>308933</v>
          </cell>
        </row>
        <row r="419">
          <cell r="A419">
            <v>421490</v>
          </cell>
          <cell r="B419" t="str">
            <v>RIO FORTUNA</v>
          </cell>
          <cell r="C419" t="str">
            <v>SC</v>
          </cell>
          <cell r="D419">
            <v>69688</v>
          </cell>
          <cell r="E419">
            <v>354423</v>
          </cell>
          <cell r="G419">
            <v>329570</v>
          </cell>
        </row>
        <row r="420">
          <cell r="A420">
            <v>431142</v>
          </cell>
          <cell r="B420" t="str">
            <v>LAJEADO DO BUGRE</v>
          </cell>
          <cell r="C420" t="str">
            <v>RS</v>
          </cell>
          <cell r="D420">
            <v>22817</v>
          </cell>
          <cell r="E420">
            <v>81079</v>
          </cell>
        </row>
        <row r="421">
          <cell r="A421">
            <v>311450</v>
          </cell>
          <cell r="B421" t="str">
            <v>CARMOPOLIS DE MINAS</v>
          </cell>
          <cell r="C421" t="str">
            <v>MG</v>
          </cell>
          <cell r="D421">
            <v>146909</v>
          </cell>
          <cell r="E421">
            <v>736834</v>
          </cell>
        </row>
        <row r="422">
          <cell r="A422">
            <v>311547</v>
          </cell>
          <cell r="B422" t="str">
            <v>CATUTI</v>
          </cell>
          <cell r="C422" t="str">
            <v>MG</v>
          </cell>
          <cell r="D422">
            <v>21818</v>
          </cell>
          <cell r="E422">
            <v>1110509</v>
          </cell>
        </row>
        <row r="423">
          <cell r="A423">
            <v>313320</v>
          </cell>
          <cell r="B423" t="str">
            <v>ITANHOMI</v>
          </cell>
          <cell r="C423" t="str">
            <v>MG</v>
          </cell>
          <cell r="D423">
            <v>108244</v>
          </cell>
          <cell r="E423">
            <v>1130575</v>
          </cell>
        </row>
        <row r="424">
          <cell r="A424">
            <v>315727</v>
          </cell>
          <cell r="B424" t="str">
            <v>SANTA BARBARA DO MONTE VERDE</v>
          </cell>
          <cell r="C424" t="str">
            <v>MG</v>
          </cell>
          <cell r="D424">
            <v>60914</v>
          </cell>
          <cell r="E424">
            <v>818501</v>
          </cell>
        </row>
        <row r="425">
          <cell r="A425">
            <v>312070</v>
          </cell>
          <cell r="B425" t="str">
            <v>CRUZEIRO DA FORTALEZA</v>
          </cell>
          <cell r="C425" t="str">
            <v>MG</v>
          </cell>
          <cell r="D425">
            <v>36867</v>
          </cell>
          <cell r="E425">
            <v>703756</v>
          </cell>
        </row>
        <row r="426">
          <cell r="A426">
            <v>316890</v>
          </cell>
          <cell r="B426" t="str">
            <v>TIROS</v>
          </cell>
          <cell r="C426" t="str">
            <v>MG</v>
          </cell>
          <cell r="D426">
            <v>24646</v>
          </cell>
          <cell r="E426">
            <v>176829</v>
          </cell>
        </row>
        <row r="427">
          <cell r="A427">
            <v>520495</v>
          </cell>
          <cell r="B427" t="str">
            <v>CAMPOS VERDES</v>
          </cell>
          <cell r="C427" t="str">
            <v>GO</v>
          </cell>
          <cell r="E427">
            <v>217367</v>
          </cell>
        </row>
        <row r="428">
          <cell r="A428">
            <v>315510</v>
          </cell>
          <cell r="B428" t="str">
            <v>RIO DO PRADO</v>
          </cell>
          <cell r="C428" t="str">
            <v>MG</v>
          </cell>
          <cell r="D428">
            <v>14815</v>
          </cell>
          <cell r="E428">
            <v>1329065</v>
          </cell>
        </row>
        <row r="429">
          <cell r="A429">
            <v>320060</v>
          </cell>
          <cell r="B429" t="str">
            <v>ARACRUZ</v>
          </cell>
          <cell r="C429" t="str">
            <v>ES</v>
          </cell>
        </row>
        <row r="430">
          <cell r="A430">
            <v>313630</v>
          </cell>
          <cell r="B430" t="str">
            <v>JOAO PINHEIRO</v>
          </cell>
          <cell r="C430" t="str">
            <v>MG</v>
          </cell>
          <cell r="D430">
            <v>159725</v>
          </cell>
          <cell r="E430">
            <v>947334</v>
          </cell>
        </row>
        <row r="431">
          <cell r="A431">
            <v>311890</v>
          </cell>
          <cell r="B431" t="str">
            <v>CORDISBURGO</v>
          </cell>
          <cell r="C431" t="str">
            <v>MG</v>
          </cell>
          <cell r="D431">
            <v>19318</v>
          </cell>
          <cell r="E431">
            <v>2634417</v>
          </cell>
        </row>
        <row r="432">
          <cell r="A432">
            <v>421187</v>
          </cell>
          <cell r="B432" t="str">
            <v>PAIAL</v>
          </cell>
          <cell r="C432" t="str">
            <v>SC</v>
          </cell>
          <cell r="D432">
            <v>49840</v>
          </cell>
          <cell r="E432">
            <v>204811</v>
          </cell>
        </row>
        <row r="433">
          <cell r="A433">
            <v>350275</v>
          </cell>
          <cell r="B433" t="str">
            <v>ARACARIGUAMA</v>
          </cell>
          <cell r="C433" t="str">
            <v>SP</v>
          </cell>
          <cell r="D433">
            <v>84369</v>
          </cell>
          <cell r="E433">
            <v>1006531</v>
          </cell>
        </row>
        <row r="434">
          <cell r="A434">
            <v>420757</v>
          </cell>
          <cell r="B434" t="str">
            <v>IOMERE</v>
          </cell>
          <cell r="C434" t="str">
            <v>SC</v>
          </cell>
          <cell r="D434">
            <v>71020</v>
          </cell>
          <cell r="E434">
            <v>329714</v>
          </cell>
          <cell r="F434">
            <v>30889</v>
          </cell>
          <cell r="G434">
            <v>322547</v>
          </cell>
        </row>
        <row r="435">
          <cell r="A435">
            <v>430515</v>
          </cell>
          <cell r="B435" t="str">
            <v>CERRO GRANDE</v>
          </cell>
          <cell r="C435" t="str">
            <v>RS</v>
          </cell>
          <cell r="D435">
            <v>9446</v>
          </cell>
          <cell r="E435">
            <v>35716</v>
          </cell>
        </row>
        <row r="436">
          <cell r="A436">
            <v>430692</v>
          </cell>
          <cell r="B436" t="str">
            <v>ENGENHO VELHO</v>
          </cell>
          <cell r="C436" t="str">
            <v>RS</v>
          </cell>
          <cell r="D436">
            <v>10839</v>
          </cell>
          <cell r="E436">
            <v>2064917</v>
          </cell>
          <cell r="F436">
            <v>10894</v>
          </cell>
          <cell r="G436">
            <v>1548176</v>
          </cell>
        </row>
        <row r="437">
          <cell r="A437">
            <v>353740</v>
          </cell>
          <cell r="B437" t="str">
            <v>PEREIRA BARRETO</v>
          </cell>
          <cell r="C437" t="str">
            <v>SP</v>
          </cell>
        </row>
        <row r="438">
          <cell r="A438">
            <v>432010</v>
          </cell>
          <cell r="B438" t="str">
            <v>SARANDI</v>
          </cell>
          <cell r="C438" t="str">
            <v>RS</v>
          </cell>
          <cell r="D438">
            <v>369338</v>
          </cell>
          <cell r="E438">
            <v>37962746</v>
          </cell>
          <cell r="F438">
            <v>234516</v>
          </cell>
          <cell r="G438">
            <v>19873980</v>
          </cell>
        </row>
        <row r="439">
          <cell r="A439">
            <v>350120</v>
          </cell>
          <cell r="B439" t="str">
            <v>ALVARES FLORENCE</v>
          </cell>
          <cell r="C439" t="str">
            <v>SP</v>
          </cell>
          <cell r="D439">
            <v>43133</v>
          </cell>
          <cell r="E439">
            <v>137081</v>
          </cell>
        </row>
        <row r="440">
          <cell r="A440">
            <v>352830</v>
          </cell>
          <cell r="B440" t="str">
            <v>MAGDA</v>
          </cell>
          <cell r="C440" t="str">
            <v>SP</v>
          </cell>
          <cell r="D440">
            <v>74107</v>
          </cell>
          <cell r="E440">
            <v>160757</v>
          </cell>
        </row>
        <row r="441">
          <cell r="A441">
            <v>312490</v>
          </cell>
          <cell r="B441" t="str">
            <v>EUGENOPOLIS</v>
          </cell>
          <cell r="C441" t="str">
            <v>MG</v>
          </cell>
          <cell r="D441">
            <v>124755</v>
          </cell>
          <cell r="E441">
            <v>664284</v>
          </cell>
        </row>
        <row r="442">
          <cell r="A442">
            <v>310650</v>
          </cell>
          <cell r="B442" t="str">
            <v>BERILO</v>
          </cell>
          <cell r="C442" t="str">
            <v>MG</v>
          </cell>
          <cell r="D442">
            <v>98974</v>
          </cell>
          <cell r="E442">
            <v>6702131692</v>
          </cell>
        </row>
        <row r="443">
          <cell r="A443">
            <v>311240</v>
          </cell>
          <cell r="B443" t="str">
            <v>CAPETINGA</v>
          </cell>
          <cell r="C443" t="str">
            <v>MG</v>
          </cell>
          <cell r="D443">
            <v>1746</v>
          </cell>
          <cell r="E443">
            <v>9628894</v>
          </cell>
        </row>
        <row r="444">
          <cell r="A444">
            <v>313890</v>
          </cell>
          <cell r="B444" t="str">
            <v>MACHACALIS</v>
          </cell>
          <cell r="C444" t="str">
            <v>MG</v>
          </cell>
          <cell r="D444">
            <v>110866</v>
          </cell>
          <cell r="E444">
            <v>828924</v>
          </cell>
        </row>
        <row r="445">
          <cell r="A445">
            <v>353284</v>
          </cell>
          <cell r="B445" t="str">
            <v>NOVA CANAA PAULISTA</v>
          </cell>
          <cell r="C445" t="str">
            <v>SP</v>
          </cell>
          <cell r="D445">
            <v>11586</v>
          </cell>
          <cell r="E445">
            <v>138559</v>
          </cell>
        </row>
        <row r="446">
          <cell r="A446">
            <v>312970</v>
          </cell>
          <cell r="B446" t="str">
            <v>IBIRACI</v>
          </cell>
          <cell r="C446" t="str">
            <v>MG</v>
          </cell>
          <cell r="D446">
            <v>118573</v>
          </cell>
          <cell r="E446">
            <v>1054242</v>
          </cell>
        </row>
        <row r="447">
          <cell r="A447">
            <v>314390</v>
          </cell>
          <cell r="B447" t="str">
            <v>MURIAE</v>
          </cell>
          <cell r="C447" t="str">
            <v>MG</v>
          </cell>
          <cell r="D447">
            <v>149679</v>
          </cell>
          <cell r="E447">
            <v>44676738</v>
          </cell>
        </row>
        <row r="448">
          <cell r="A448">
            <v>315580</v>
          </cell>
          <cell r="B448" t="str">
            <v>RIO POMBA</v>
          </cell>
          <cell r="C448" t="str">
            <v>MG</v>
          </cell>
          <cell r="D448">
            <v>234465</v>
          </cell>
          <cell r="E448">
            <v>1832386</v>
          </cell>
        </row>
        <row r="449">
          <cell r="A449">
            <v>411040</v>
          </cell>
          <cell r="B449" t="str">
            <v>INDIANOPOLIS</v>
          </cell>
          <cell r="C449" t="str">
            <v>PR</v>
          </cell>
          <cell r="D449">
            <v>107144</v>
          </cell>
          <cell r="E449">
            <v>597324</v>
          </cell>
        </row>
        <row r="450">
          <cell r="A450">
            <v>313550</v>
          </cell>
          <cell r="B450" t="str">
            <v>JEQUERI</v>
          </cell>
          <cell r="C450" t="str">
            <v>MG</v>
          </cell>
          <cell r="D450">
            <v>125047</v>
          </cell>
          <cell r="E450">
            <v>622626</v>
          </cell>
        </row>
        <row r="451">
          <cell r="A451">
            <v>420205</v>
          </cell>
          <cell r="B451" t="str">
            <v>BALNEARIO BARRA DO SUL</v>
          </cell>
          <cell r="C451" t="str">
            <v>SC</v>
          </cell>
          <cell r="D451">
            <v>49714</v>
          </cell>
          <cell r="E451">
            <v>144537</v>
          </cell>
          <cell r="F451">
            <v>39317</v>
          </cell>
        </row>
        <row r="452">
          <cell r="A452">
            <v>430845</v>
          </cell>
          <cell r="B452" t="str">
            <v>FORTALEZA DOS VALOS</v>
          </cell>
          <cell r="C452" t="str">
            <v>RS</v>
          </cell>
          <cell r="E452">
            <v>380962</v>
          </cell>
        </row>
        <row r="453">
          <cell r="A453">
            <v>421810</v>
          </cell>
          <cell r="B453" t="str">
            <v>TIMBE DO SUL</v>
          </cell>
          <cell r="C453" t="str">
            <v>SC</v>
          </cell>
          <cell r="D453">
            <v>113303</v>
          </cell>
        </row>
        <row r="454">
          <cell r="A454">
            <v>521483</v>
          </cell>
          <cell r="B454" t="str">
            <v>NOVA CRIXAS</v>
          </cell>
          <cell r="C454" t="str">
            <v>GO</v>
          </cell>
          <cell r="E454">
            <v>376780</v>
          </cell>
        </row>
        <row r="455">
          <cell r="A455">
            <v>316100</v>
          </cell>
          <cell r="B455" t="str">
            <v>SAO DOMINGOS DO PRATA</v>
          </cell>
          <cell r="C455" t="str">
            <v>MG</v>
          </cell>
          <cell r="D455">
            <v>178807</v>
          </cell>
          <cell r="E455">
            <v>646965</v>
          </cell>
        </row>
        <row r="456">
          <cell r="A456">
            <v>352520</v>
          </cell>
          <cell r="B456" t="str">
            <v>JARINU</v>
          </cell>
          <cell r="C456" t="str">
            <v>SP</v>
          </cell>
          <cell r="D456">
            <v>73318</v>
          </cell>
          <cell r="E456">
            <v>101294</v>
          </cell>
        </row>
        <row r="457">
          <cell r="A457">
            <v>310970</v>
          </cell>
          <cell r="B457" t="str">
            <v>CACHOEIRA DE MINAS</v>
          </cell>
          <cell r="C457" t="str">
            <v>MG</v>
          </cell>
          <cell r="E457">
            <v>70795</v>
          </cell>
        </row>
        <row r="458">
          <cell r="A458">
            <v>500320</v>
          </cell>
          <cell r="B458" t="str">
            <v>CORUMBA</v>
          </cell>
          <cell r="C458" t="str">
            <v>MS</v>
          </cell>
        </row>
        <row r="459">
          <cell r="A459">
            <v>313030</v>
          </cell>
          <cell r="B459" t="str">
            <v>IGUATAMA</v>
          </cell>
          <cell r="C459" t="str">
            <v>MG</v>
          </cell>
          <cell r="D459">
            <v>42034</v>
          </cell>
          <cell r="E459">
            <v>696674</v>
          </cell>
        </row>
        <row r="460">
          <cell r="A460">
            <v>311995</v>
          </cell>
          <cell r="B460" t="str">
            <v>CORREGO FUNDO</v>
          </cell>
          <cell r="C460" t="str">
            <v>MG</v>
          </cell>
          <cell r="D460">
            <v>100247</v>
          </cell>
          <cell r="E460">
            <v>1302357</v>
          </cell>
        </row>
        <row r="461">
          <cell r="A461">
            <v>421440</v>
          </cell>
          <cell r="B461" t="str">
            <v>RIO DAS ANTAS</v>
          </cell>
          <cell r="C461" t="str">
            <v>SC</v>
          </cell>
          <cell r="D461">
            <v>88434</v>
          </cell>
          <cell r="E461">
            <v>347955</v>
          </cell>
          <cell r="G461">
            <v>340811</v>
          </cell>
        </row>
        <row r="462">
          <cell r="A462">
            <v>312330</v>
          </cell>
          <cell r="B462" t="str">
            <v>DORES DO TURVO</v>
          </cell>
          <cell r="C462" t="str">
            <v>MG</v>
          </cell>
          <cell r="D462">
            <v>19164</v>
          </cell>
          <cell r="E462">
            <v>234686</v>
          </cell>
        </row>
        <row r="463">
          <cell r="A463">
            <v>316740</v>
          </cell>
          <cell r="B463" t="str">
            <v>SILVIANOPOLIS</v>
          </cell>
          <cell r="C463" t="str">
            <v>MG</v>
          </cell>
          <cell r="D463">
            <v>93855</v>
          </cell>
          <cell r="E463">
            <v>1083174</v>
          </cell>
        </row>
        <row r="464">
          <cell r="A464">
            <v>311480</v>
          </cell>
          <cell r="B464" t="str">
            <v>CARVALHOS</v>
          </cell>
          <cell r="C464" t="str">
            <v>MG</v>
          </cell>
          <cell r="D464">
            <v>43534</v>
          </cell>
          <cell r="E464">
            <v>557172</v>
          </cell>
        </row>
        <row r="465">
          <cell r="A465">
            <v>500580</v>
          </cell>
          <cell r="B465" t="str">
            <v>NIOAQUE</v>
          </cell>
          <cell r="C465" t="str">
            <v>MS</v>
          </cell>
          <cell r="D465">
            <v>82534</v>
          </cell>
          <cell r="E465">
            <v>587942</v>
          </cell>
        </row>
        <row r="466">
          <cell r="A466">
            <v>316257</v>
          </cell>
          <cell r="B466" t="str">
            <v>SAO JOAO DO MANTENINHA</v>
          </cell>
          <cell r="C466" t="str">
            <v>MG</v>
          </cell>
          <cell r="D466">
            <v>50506</v>
          </cell>
          <cell r="E466">
            <v>654870</v>
          </cell>
        </row>
        <row r="467">
          <cell r="A467">
            <v>510452</v>
          </cell>
          <cell r="B467" t="str">
            <v>IPIRANGA DO NORTE</v>
          </cell>
          <cell r="C467" t="str">
            <v>MT</v>
          </cell>
        </row>
        <row r="468">
          <cell r="A468">
            <v>421535</v>
          </cell>
          <cell r="B468" t="str">
            <v>SALTINHO</v>
          </cell>
          <cell r="C468" t="str">
            <v>SC</v>
          </cell>
          <cell r="D468">
            <v>88555</v>
          </cell>
          <cell r="E468">
            <v>667595</v>
          </cell>
          <cell r="G468">
            <v>716313</v>
          </cell>
        </row>
        <row r="469">
          <cell r="A469">
            <v>312600</v>
          </cell>
          <cell r="B469" t="str">
            <v>FLORESTAL</v>
          </cell>
          <cell r="C469" t="str">
            <v>MG</v>
          </cell>
          <cell r="D469">
            <v>137555</v>
          </cell>
          <cell r="E469">
            <v>1037590</v>
          </cell>
        </row>
        <row r="470">
          <cell r="A470">
            <v>311783</v>
          </cell>
          <cell r="B470" t="str">
            <v>CONEGO MARINHO</v>
          </cell>
          <cell r="C470" t="str">
            <v>MG</v>
          </cell>
          <cell r="D470">
            <v>43710</v>
          </cell>
          <cell r="E470">
            <v>266128</v>
          </cell>
        </row>
        <row r="471">
          <cell r="A471">
            <v>315800</v>
          </cell>
          <cell r="B471" t="str">
            <v>SANTA MARIA DE ITABIRA</v>
          </cell>
          <cell r="C471" t="str">
            <v>MG</v>
          </cell>
          <cell r="D471">
            <v>122521</v>
          </cell>
          <cell r="E471">
            <v>679258</v>
          </cell>
        </row>
        <row r="472">
          <cell r="A472">
            <v>310825</v>
          </cell>
          <cell r="B472" t="str">
            <v>BONITO DE MINAS</v>
          </cell>
          <cell r="C472" t="str">
            <v>MG</v>
          </cell>
          <cell r="D472">
            <v>101045</v>
          </cell>
          <cell r="E472">
            <v>563209</v>
          </cell>
        </row>
        <row r="473">
          <cell r="A473">
            <v>350740</v>
          </cell>
          <cell r="B473" t="str">
            <v>BORBOREMA</v>
          </cell>
          <cell r="C473" t="str">
            <v>SP</v>
          </cell>
          <cell r="E473">
            <v>388542</v>
          </cell>
        </row>
        <row r="474">
          <cell r="A474">
            <v>314710</v>
          </cell>
          <cell r="B474" t="str">
            <v>PARA DE MINAS</v>
          </cell>
          <cell r="C474" t="str">
            <v>MG</v>
          </cell>
          <cell r="D474">
            <v>1045149</v>
          </cell>
          <cell r="E474">
            <v>7845783</v>
          </cell>
        </row>
        <row r="475">
          <cell r="A475">
            <v>315500</v>
          </cell>
          <cell r="B475" t="str">
            <v>RIO DOCE</v>
          </cell>
          <cell r="C475" t="str">
            <v>MG</v>
          </cell>
          <cell r="D475">
            <v>65943</v>
          </cell>
          <cell r="E475">
            <v>653639</v>
          </cell>
        </row>
        <row r="476">
          <cell r="A476">
            <v>350925</v>
          </cell>
          <cell r="B476" t="str">
            <v>CAJATI</v>
          </cell>
          <cell r="C476" t="str">
            <v>SP</v>
          </cell>
          <cell r="G476">
            <v>2526877</v>
          </cell>
        </row>
        <row r="477">
          <cell r="A477">
            <v>430080</v>
          </cell>
          <cell r="B477" t="str">
            <v>ANTONIO PRADO</v>
          </cell>
          <cell r="C477" t="str">
            <v>RS</v>
          </cell>
          <cell r="D477">
            <v>253277</v>
          </cell>
          <cell r="E477">
            <v>1453676</v>
          </cell>
          <cell r="G477">
            <v>1599712</v>
          </cell>
        </row>
        <row r="478">
          <cell r="A478">
            <v>314620</v>
          </cell>
          <cell r="B478" t="str">
            <v>OURO VERDE DE MINAS</v>
          </cell>
          <cell r="C478" t="str">
            <v>MG</v>
          </cell>
          <cell r="D478">
            <v>4186</v>
          </cell>
          <cell r="E478">
            <v>2736402</v>
          </cell>
        </row>
        <row r="479">
          <cell r="A479">
            <v>314290</v>
          </cell>
          <cell r="B479" t="str">
            <v>MONTE AZUL</v>
          </cell>
          <cell r="C479" t="str">
            <v>MG</v>
          </cell>
          <cell r="D479">
            <v>24926</v>
          </cell>
          <cell r="E479">
            <v>3062980</v>
          </cell>
        </row>
        <row r="480">
          <cell r="A480">
            <v>312610</v>
          </cell>
          <cell r="B480" t="str">
            <v>FORMIGA</v>
          </cell>
          <cell r="C480" t="str">
            <v>MG</v>
          </cell>
          <cell r="D480">
            <v>352842</v>
          </cell>
          <cell r="E480">
            <v>459845</v>
          </cell>
        </row>
        <row r="481">
          <cell r="A481">
            <v>313490</v>
          </cell>
          <cell r="B481" t="str">
            <v>JACUTINGA</v>
          </cell>
          <cell r="C481" t="str">
            <v>MG</v>
          </cell>
          <cell r="D481">
            <v>1611</v>
          </cell>
          <cell r="E481">
            <v>7334196</v>
          </cell>
        </row>
        <row r="482">
          <cell r="A482">
            <v>316720</v>
          </cell>
          <cell r="B482" t="str">
            <v>SETE LAGOAS</v>
          </cell>
          <cell r="C482" t="str">
            <v>MG</v>
          </cell>
          <cell r="D482">
            <v>1199705</v>
          </cell>
          <cell r="E482">
            <v>6008631</v>
          </cell>
        </row>
        <row r="483">
          <cell r="A483">
            <v>314230</v>
          </cell>
          <cell r="B483" t="str">
            <v>MOEDA</v>
          </cell>
          <cell r="C483" t="str">
            <v>MG</v>
          </cell>
          <cell r="D483">
            <v>71546</v>
          </cell>
          <cell r="E483">
            <v>441209</v>
          </cell>
        </row>
        <row r="484">
          <cell r="A484">
            <v>432130</v>
          </cell>
          <cell r="B484" t="str">
            <v>TAQUARI</v>
          </cell>
          <cell r="C484" t="str">
            <v>RS</v>
          </cell>
          <cell r="D484">
            <v>148572</v>
          </cell>
          <cell r="E484">
            <v>96200</v>
          </cell>
        </row>
        <row r="485">
          <cell r="A485">
            <v>311620</v>
          </cell>
          <cell r="B485" t="str">
            <v>CHIADOR</v>
          </cell>
          <cell r="C485" t="str">
            <v>MG</v>
          </cell>
          <cell r="D485">
            <v>117431</v>
          </cell>
          <cell r="E485">
            <v>835643</v>
          </cell>
        </row>
        <row r="486">
          <cell r="A486">
            <v>313370</v>
          </cell>
          <cell r="B486" t="str">
            <v>ITATIAIUCU</v>
          </cell>
          <cell r="C486" t="str">
            <v>MG</v>
          </cell>
          <cell r="D486">
            <v>482213</v>
          </cell>
          <cell r="E486">
            <v>5511646</v>
          </cell>
        </row>
        <row r="487">
          <cell r="A487">
            <v>317190</v>
          </cell>
          <cell r="B487" t="str">
            <v>VIRGOLANDIA</v>
          </cell>
          <cell r="C487" t="str">
            <v>MG</v>
          </cell>
          <cell r="D487">
            <v>170955</v>
          </cell>
          <cell r="E487">
            <v>687603</v>
          </cell>
        </row>
        <row r="488">
          <cell r="A488">
            <v>314870</v>
          </cell>
          <cell r="B488" t="str">
            <v>PEDRA AZUL</v>
          </cell>
          <cell r="C488" t="str">
            <v>MG</v>
          </cell>
          <cell r="D488">
            <v>198049</v>
          </cell>
          <cell r="E488">
            <v>1422292</v>
          </cell>
        </row>
        <row r="489">
          <cell r="A489">
            <v>311400</v>
          </cell>
          <cell r="B489" t="str">
            <v>CARMO DA MATA</v>
          </cell>
          <cell r="C489" t="str">
            <v>MG</v>
          </cell>
          <cell r="D489">
            <v>21676</v>
          </cell>
          <cell r="E489">
            <v>264992</v>
          </cell>
        </row>
        <row r="490">
          <cell r="A490">
            <v>316500</v>
          </cell>
          <cell r="B490" t="str">
            <v>SAO TIAGO</v>
          </cell>
          <cell r="C490" t="str">
            <v>MG</v>
          </cell>
          <cell r="D490">
            <v>234331</v>
          </cell>
          <cell r="E490">
            <v>1081476</v>
          </cell>
        </row>
        <row r="491">
          <cell r="A491">
            <v>314750</v>
          </cell>
          <cell r="B491" t="str">
            <v>PASSABEM</v>
          </cell>
          <cell r="C491" t="str">
            <v>MG</v>
          </cell>
          <cell r="D491">
            <v>35758</v>
          </cell>
          <cell r="E491">
            <v>473849</v>
          </cell>
        </row>
        <row r="492">
          <cell r="A492">
            <v>316340</v>
          </cell>
          <cell r="B492" t="str">
            <v>SAO JOSE DO GOIABAL</v>
          </cell>
          <cell r="C492" t="str">
            <v>MG</v>
          </cell>
          <cell r="D492">
            <v>61147</v>
          </cell>
          <cell r="E492">
            <v>467217</v>
          </cell>
        </row>
        <row r="493">
          <cell r="A493">
            <v>315330</v>
          </cell>
          <cell r="B493" t="str">
            <v>PRESIDENTE KUBITSCHEK</v>
          </cell>
          <cell r="C493" t="str">
            <v>MG</v>
          </cell>
          <cell r="D493">
            <v>28271</v>
          </cell>
          <cell r="E493">
            <v>134818</v>
          </cell>
        </row>
        <row r="494">
          <cell r="A494">
            <v>314070</v>
          </cell>
          <cell r="B494" t="str">
            <v>MATEUS LEME</v>
          </cell>
          <cell r="C494" t="str">
            <v>MG</v>
          </cell>
          <cell r="D494">
            <v>5835</v>
          </cell>
          <cell r="E494">
            <v>34138268</v>
          </cell>
        </row>
        <row r="495">
          <cell r="A495">
            <v>431470</v>
          </cell>
          <cell r="B495" t="str">
            <v>PLANALTO</v>
          </cell>
          <cell r="C495" t="str">
            <v>RS</v>
          </cell>
          <cell r="D495">
            <v>155658</v>
          </cell>
          <cell r="E495">
            <v>367739</v>
          </cell>
        </row>
        <row r="496">
          <cell r="A496">
            <v>420005</v>
          </cell>
          <cell r="B496" t="str">
            <v>ABDON BATISTA</v>
          </cell>
          <cell r="C496" t="str">
            <v>SC</v>
          </cell>
          <cell r="D496">
            <v>49320</v>
          </cell>
          <cell r="E496">
            <v>40770</v>
          </cell>
          <cell r="G496">
            <v>32845</v>
          </cell>
        </row>
        <row r="497">
          <cell r="A497">
            <v>421600</v>
          </cell>
          <cell r="B497" t="str">
            <v>SAO CARLOS</v>
          </cell>
          <cell r="C497" t="str">
            <v>SC</v>
          </cell>
          <cell r="D497">
            <v>107319</v>
          </cell>
          <cell r="E497">
            <v>525391</v>
          </cell>
        </row>
        <row r="498">
          <cell r="A498">
            <v>310860</v>
          </cell>
          <cell r="B498" t="str">
            <v>BRASILIA DE MINAS</v>
          </cell>
          <cell r="C498" t="str">
            <v>MG</v>
          </cell>
          <cell r="D498">
            <v>208404</v>
          </cell>
          <cell r="E498">
            <v>1270838</v>
          </cell>
        </row>
        <row r="499">
          <cell r="A499">
            <v>313440</v>
          </cell>
          <cell r="B499" t="str">
            <v>ITURAMA</v>
          </cell>
          <cell r="C499" t="str">
            <v>MG</v>
          </cell>
          <cell r="D499">
            <v>163336</v>
          </cell>
          <cell r="E499">
            <v>503114</v>
          </cell>
        </row>
        <row r="500">
          <cell r="A500">
            <v>350080</v>
          </cell>
          <cell r="B500" t="str">
            <v>ALFREDO MARCONDES</v>
          </cell>
          <cell r="C500" t="str">
            <v>SP</v>
          </cell>
          <cell r="D500">
            <v>44122</v>
          </cell>
          <cell r="E500">
            <v>268914</v>
          </cell>
        </row>
        <row r="501">
          <cell r="A501">
            <v>313460</v>
          </cell>
          <cell r="B501" t="str">
            <v>JABOTICATUBAS</v>
          </cell>
          <cell r="C501" t="str">
            <v>MG</v>
          </cell>
          <cell r="D501">
            <v>163930</v>
          </cell>
          <cell r="E501">
            <v>4510234</v>
          </cell>
        </row>
        <row r="502">
          <cell r="A502">
            <v>310180</v>
          </cell>
          <cell r="B502" t="str">
            <v>ALPERCATA</v>
          </cell>
          <cell r="C502" t="str">
            <v>MG</v>
          </cell>
          <cell r="D502">
            <v>81560</v>
          </cell>
          <cell r="E502">
            <v>890163</v>
          </cell>
        </row>
        <row r="503">
          <cell r="A503">
            <v>316520</v>
          </cell>
          <cell r="B503" t="str">
            <v>SAO THOME DAS LETRAS</v>
          </cell>
          <cell r="C503" t="str">
            <v>MG</v>
          </cell>
        </row>
        <row r="504">
          <cell r="A504">
            <v>312733</v>
          </cell>
          <cell r="B504" t="str">
            <v>GAMELEIRAS</v>
          </cell>
          <cell r="C504" t="str">
            <v>MG</v>
          </cell>
          <cell r="D504">
            <v>49198</v>
          </cell>
          <cell r="E504">
            <v>659819</v>
          </cell>
        </row>
        <row r="505">
          <cell r="A505">
            <v>313060</v>
          </cell>
          <cell r="B505" t="str">
            <v>INCONFIDENTES</v>
          </cell>
          <cell r="C505" t="str">
            <v>MG</v>
          </cell>
          <cell r="D505">
            <v>49064</v>
          </cell>
          <cell r="E505">
            <v>6457520</v>
          </cell>
        </row>
        <row r="506">
          <cell r="A506">
            <v>420450</v>
          </cell>
          <cell r="B506" t="str">
            <v>CORUPA</v>
          </cell>
          <cell r="C506" t="str">
            <v>SC</v>
          </cell>
          <cell r="D506">
            <v>94585</v>
          </cell>
          <cell r="E506">
            <v>341726</v>
          </cell>
          <cell r="F506">
            <v>77375</v>
          </cell>
        </row>
        <row r="507">
          <cell r="A507">
            <v>312160</v>
          </cell>
          <cell r="B507" t="str">
            <v>DIAMANTINA</v>
          </cell>
          <cell r="C507" t="str">
            <v>MG</v>
          </cell>
          <cell r="D507">
            <v>458101</v>
          </cell>
          <cell r="E507">
            <v>3261789</v>
          </cell>
        </row>
        <row r="508">
          <cell r="A508">
            <v>310205</v>
          </cell>
          <cell r="B508" t="str">
            <v>ALTO CAPARAO</v>
          </cell>
          <cell r="C508" t="str">
            <v>MG</v>
          </cell>
          <cell r="D508">
            <v>32249</v>
          </cell>
          <cell r="E508">
            <v>467524</v>
          </cell>
        </row>
        <row r="509">
          <cell r="A509">
            <v>314040</v>
          </cell>
          <cell r="B509" t="str">
            <v>MARMELOPOLIS</v>
          </cell>
          <cell r="C509" t="str">
            <v>MG</v>
          </cell>
          <cell r="D509">
            <v>27524</v>
          </cell>
          <cell r="E509">
            <v>254311</v>
          </cell>
        </row>
        <row r="510">
          <cell r="A510">
            <v>510792</v>
          </cell>
          <cell r="B510" t="str">
            <v>SORRISO</v>
          </cell>
          <cell r="C510" t="str">
            <v>MT</v>
          </cell>
          <cell r="D510">
            <v>1149220</v>
          </cell>
          <cell r="E510">
            <v>1456058</v>
          </cell>
        </row>
        <row r="511">
          <cell r="A511">
            <v>411360</v>
          </cell>
          <cell r="B511" t="str">
            <v>LOBATO</v>
          </cell>
          <cell r="C511" t="str">
            <v>PR</v>
          </cell>
          <cell r="D511">
            <v>74868</v>
          </cell>
          <cell r="E511">
            <v>443532</v>
          </cell>
        </row>
        <row r="512">
          <cell r="A512">
            <v>412560</v>
          </cell>
          <cell r="B512" t="str">
            <v>SAO MATEUS DO SUL</v>
          </cell>
          <cell r="C512" t="str">
            <v>PR</v>
          </cell>
        </row>
        <row r="513">
          <cell r="A513">
            <v>312920</v>
          </cell>
          <cell r="B513" t="str">
            <v>HELIODORA</v>
          </cell>
          <cell r="C513" t="str">
            <v>MG</v>
          </cell>
          <cell r="D513">
            <v>1707</v>
          </cell>
          <cell r="E513">
            <v>493887</v>
          </cell>
        </row>
        <row r="514">
          <cell r="A514">
            <v>314360</v>
          </cell>
          <cell r="B514" t="str">
            <v>MORRO DA GARCA</v>
          </cell>
          <cell r="C514" t="str">
            <v>MG</v>
          </cell>
          <cell r="D514">
            <v>53176</v>
          </cell>
          <cell r="E514">
            <v>470322</v>
          </cell>
        </row>
        <row r="515">
          <cell r="A515">
            <v>317140</v>
          </cell>
          <cell r="B515" t="str">
            <v>VIEIRAS</v>
          </cell>
          <cell r="C515" t="str">
            <v>MG</v>
          </cell>
          <cell r="D515">
            <v>137</v>
          </cell>
          <cell r="E515">
            <v>2376152</v>
          </cell>
        </row>
        <row r="516">
          <cell r="A516">
            <v>421060</v>
          </cell>
          <cell r="B516" t="str">
            <v>MASSARANDUBA</v>
          </cell>
          <cell r="C516" t="str">
            <v>SC</v>
          </cell>
          <cell r="D516">
            <v>275084</v>
          </cell>
          <cell r="E516">
            <v>865682</v>
          </cell>
          <cell r="F516">
            <v>223272</v>
          </cell>
        </row>
        <row r="517">
          <cell r="A517">
            <v>316880</v>
          </cell>
          <cell r="B517" t="str">
            <v>TIRADENTES</v>
          </cell>
          <cell r="C517" t="str">
            <v>MG</v>
          </cell>
          <cell r="D517">
            <v>63619</v>
          </cell>
          <cell r="E517">
            <v>385177</v>
          </cell>
        </row>
        <row r="518">
          <cell r="A518">
            <v>316105</v>
          </cell>
          <cell r="B518" t="str">
            <v>SAO FELIX DE MINAS</v>
          </cell>
          <cell r="C518" t="str">
            <v>MG</v>
          </cell>
          <cell r="D518">
            <v>55043</v>
          </cell>
          <cell r="E518">
            <v>690529</v>
          </cell>
        </row>
        <row r="519">
          <cell r="A519">
            <v>314740</v>
          </cell>
          <cell r="B519" t="str">
            <v>PARAOPEBA</v>
          </cell>
          <cell r="C519" t="str">
            <v>MG</v>
          </cell>
          <cell r="D519">
            <v>161511</v>
          </cell>
          <cell r="E519">
            <v>1860688</v>
          </cell>
        </row>
        <row r="520">
          <cell r="A520">
            <v>421290</v>
          </cell>
          <cell r="B520" t="str">
            <v>PINHALZINHO</v>
          </cell>
          <cell r="C520" t="str">
            <v>SC</v>
          </cell>
          <cell r="D520">
            <v>286473</v>
          </cell>
          <cell r="E520">
            <v>150570</v>
          </cell>
        </row>
        <row r="521">
          <cell r="A521">
            <v>312350</v>
          </cell>
          <cell r="B521" t="str">
            <v>DOURADOQUARA</v>
          </cell>
          <cell r="C521" t="str">
            <v>MG</v>
          </cell>
          <cell r="D521">
            <v>17068</v>
          </cell>
          <cell r="E521">
            <v>183880</v>
          </cell>
        </row>
        <row r="522">
          <cell r="A522">
            <v>315120</v>
          </cell>
          <cell r="B522" t="str">
            <v>PIRAPORA</v>
          </cell>
          <cell r="C522" t="str">
            <v>MG</v>
          </cell>
          <cell r="D522">
            <v>393239</v>
          </cell>
          <cell r="E522">
            <v>6052464</v>
          </cell>
        </row>
        <row r="523">
          <cell r="A523">
            <v>312737</v>
          </cell>
          <cell r="B523" t="str">
            <v>GOIABEIRA</v>
          </cell>
          <cell r="C523" t="str">
            <v>MG</v>
          </cell>
          <cell r="D523">
            <v>23109</v>
          </cell>
          <cell r="E523">
            <v>188458</v>
          </cell>
        </row>
        <row r="524">
          <cell r="A524">
            <v>311520</v>
          </cell>
          <cell r="B524" t="str">
            <v>CONCEICAO DA BARRA DE MINAS</v>
          </cell>
          <cell r="C524" t="str">
            <v>MG</v>
          </cell>
          <cell r="D524">
            <v>23855</v>
          </cell>
          <cell r="E524">
            <v>592809</v>
          </cell>
        </row>
        <row r="525">
          <cell r="A525">
            <v>314120</v>
          </cell>
          <cell r="B525" t="str">
            <v>MATUTINA</v>
          </cell>
          <cell r="C525" t="str">
            <v>MG</v>
          </cell>
          <cell r="D525">
            <v>10850</v>
          </cell>
          <cell r="E525">
            <v>311486</v>
          </cell>
        </row>
        <row r="526">
          <cell r="A526">
            <v>313507</v>
          </cell>
          <cell r="B526" t="str">
            <v>JAMPRUCA</v>
          </cell>
          <cell r="C526" t="str">
            <v>MG</v>
          </cell>
          <cell r="D526">
            <v>45382</v>
          </cell>
          <cell r="E526">
            <v>186303</v>
          </cell>
        </row>
        <row r="527">
          <cell r="A527">
            <v>420530</v>
          </cell>
          <cell r="B527" t="str">
            <v>FAXINAL DOS GUEDES</v>
          </cell>
          <cell r="C527" t="str">
            <v>SC</v>
          </cell>
          <cell r="D527">
            <v>21386</v>
          </cell>
          <cell r="E527">
            <v>607761</v>
          </cell>
          <cell r="G527">
            <v>531929</v>
          </cell>
        </row>
        <row r="528">
          <cell r="A528">
            <v>353325</v>
          </cell>
          <cell r="B528" t="str">
            <v>NOVAIS</v>
          </cell>
          <cell r="C528" t="str">
            <v>SP</v>
          </cell>
        </row>
        <row r="529">
          <cell r="A529">
            <v>316860</v>
          </cell>
          <cell r="B529" t="str">
            <v>TEOFILO OTONI</v>
          </cell>
          <cell r="C529" t="str">
            <v>MG</v>
          </cell>
          <cell r="D529">
            <v>138058</v>
          </cell>
          <cell r="E529">
            <v>52005471</v>
          </cell>
        </row>
        <row r="530">
          <cell r="A530">
            <v>314520</v>
          </cell>
          <cell r="B530" t="str">
            <v>NOVA SERRANA</v>
          </cell>
          <cell r="C530" t="str">
            <v>MG</v>
          </cell>
          <cell r="D530">
            <v>723127</v>
          </cell>
          <cell r="E530">
            <v>6133074</v>
          </cell>
        </row>
        <row r="531">
          <cell r="A531">
            <v>316294</v>
          </cell>
          <cell r="B531" t="str">
            <v>SAO JOSE DA BARRA</v>
          </cell>
          <cell r="C531" t="str">
            <v>MG</v>
          </cell>
          <cell r="D531">
            <v>70562</v>
          </cell>
          <cell r="E531">
            <v>658940</v>
          </cell>
        </row>
        <row r="532">
          <cell r="A532">
            <v>430850</v>
          </cell>
          <cell r="B532" t="str">
            <v>FREDERICO WESTPHALEN</v>
          </cell>
          <cell r="C532" t="str">
            <v>RS</v>
          </cell>
          <cell r="E532">
            <v>635264</v>
          </cell>
        </row>
        <row r="533">
          <cell r="A533">
            <v>500793</v>
          </cell>
          <cell r="B533" t="str">
            <v>SONORA</v>
          </cell>
          <cell r="C533" t="str">
            <v>MS</v>
          </cell>
          <cell r="D533">
            <v>101768</v>
          </cell>
          <cell r="E533">
            <v>30281615</v>
          </cell>
          <cell r="G533">
            <v>30315124</v>
          </cell>
        </row>
        <row r="534">
          <cell r="A534">
            <v>310820</v>
          </cell>
          <cell r="B534" t="str">
            <v>BONFINOPOLIS DE MINAS</v>
          </cell>
          <cell r="C534" t="str">
            <v>MG</v>
          </cell>
          <cell r="D534">
            <v>28156</v>
          </cell>
          <cell r="E534">
            <v>434083</v>
          </cell>
        </row>
        <row r="535">
          <cell r="A535">
            <v>314510</v>
          </cell>
          <cell r="B535" t="str">
            <v>NOVA RESENDE</v>
          </cell>
          <cell r="C535" t="str">
            <v>MG</v>
          </cell>
          <cell r="D535">
            <v>47099</v>
          </cell>
          <cell r="E535">
            <v>314717</v>
          </cell>
        </row>
        <row r="536">
          <cell r="A536">
            <v>314500</v>
          </cell>
          <cell r="B536" t="str">
            <v>NOVA PONTE</v>
          </cell>
          <cell r="C536" t="str">
            <v>MG</v>
          </cell>
          <cell r="D536">
            <v>136812</v>
          </cell>
          <cell r="E536">
            <v>799531</v>
          </cell>
        </row>
        <row r="537">
          <cell r="A537">
            <v>317065</v>
          </cell>
          <cell r="B537" t="str">
            <v>VARGEM GRANDE DO RIO PARDO</v>
          </cell>
          <cell r="C537" t="str">
            <v>MG</v>
          </cell>
          <cell r="D537">
            <v>40455</v>
          </cell>
          <cell r="E537">
            <v>327589</v>
          </cell>
        </row>
        <row r="538">
          <cell r="A538">
            <v>316530</v>
          </cell>
          <cell r="B538" t="str">
            <v>SAO VICENTE DE MINAS</v>
          </cell>
          <cell r="C538" t="str">
            <v>MG</v>
          </cell>
          <cell r="D538">
            <v>95337</v>
          </cell>
          <cell r="E538">
            <v>349952</v>
          </cell>
        </row>
        <row r="539">
          <cell r="A539">
            <v>421870</v>
          </cell>
          <cell r="B539" t="str">
            <v>TUBARAO</v>
          </cell>
          <cell r="C539" t="str">
            <v>SC</v>
          </cell>
          <cell r="D539">
            <v>110305</v>
          </cell>
          <cell r="E539">
            <v>4567539</v>
          </cell>
          <cell r="G539">
            <v>5388613</v>
          </cell>
        </row>
        <row r="540">
          <cell r="A540">
            <v>420670</v>
          </cell>
          <cell r="B540" t="str">
            <v>HERVAL D'OESTE</v>
          </cell>
          <cell r="C540" t="str">
            <v>SC</v>
          </cell>
          <cell r="D540">
            <v>270971</v>
          </cell>
          <cell r="E540">
            <v>737597</v>
          </cell>
          <cell r="F540">
            <v>117600</v>
          </cell>
          <cell r="G540">
            <v>598101</v>
          </cell>
        </row>
        <row r="541">
          <cell r="A541">
            <v>314110</v>
          </cell>
          <cell r="B541" t="str">
            <v>MATOZINHOS</v>
          </cell>
          <cell r="C541" t="str">
            <v>MG</v>
          </cell>
          <cell r="D541">
            <v>6734</v>
          </cell>
          <cell r="E541">
            <v>49504030</v>
          </cell>
        </row>
        <row r="542">
          <cell r="A542">
            <v>420770</v>
          </cell>
          <cell r="B542" t="str">
            <v>IPUMIRIM</v>
          </cell>
          <cell r="C542" t="str">
            <v>SC</v>
          </cell>
          <cell r="D542">
            <v>20239</v>
          </cell>
          <cell r="E542">
            <v>54327</v>
          </cell>
        </row>
        <row r="543">
          <cell r="A543">
            <v>315430</v>
          </cell>
          <cell r="B543" t="str">
            <v>RESPLENDOR</v>
          </cell>
          <cell r="C543" t="str">
            <v>MG</v>
          </cell>
          <cell r="D543">
            <v>147205</v>
          </cell>
          <cell r="E543">
            <v>2075014</v>
          </cell>
        </row>
        <row r="544">
          <cell r="A544">
            <v>431000</v>
          </cell>
          <cell r="B544" t="str">
            <v>IBIRUBA</v>
          </cell>
          <cell r="C544" t="str">
            <v>RS</v>
          </cell>
          <cell r="E544">
            <v>1318962</v>
          </cell>
        </row>
        <row r="545">
          <cell r="A545">
            <v>352170</v>
          </cell>
          <cell r="B545" t="str">
            <v>ITABERA</v>
          </cell>
          <cell r="C545" t="str">
            <v>SP</v>
          </cell>
          <cell r="D545">
            <v>200055</v>
          </cell>
          <cell r="E545">
            <v>635033</v>
          </cell>
        </row>
        <row r="546">
          <cell r="A546">
            <v>510790</v>
          </cell>
          <cell r="B546" t="str">
            <v>SINOP</v>
          </cell>
          <cell r="C546" t="str">
            <v>MT</v>
          </cell>
          <cell r="D546">
            <v>2250912</v>
          </cell>
          <cell r="E546">
            <v>52344564</v>
          </cell>
        </row>
        <row r="547">
          <cell r="A547">
            <v>421830</v>
          </cell>
          <cell r="B547" t="str">
            <v>TRES BARRAS</v>
          </cell>
          <cell r="C547" t="str">
            <v>SC</v>
          </cell>
          <cell r="D547">
            <v>40004</v>
          </cell>
          <cell r="E547">
            <v>7471555</v>
          </cell>
        </row>
        <row r="548">
          <cell r="A548">
            <v>420055</v>
          </cell>
          <cell r="B548" t="str">
            <v>AGUAS FRIAS</v>
          </cell>
          <cell r="C548" t="str">
            <v>SC</v>
          </cell>
          <cell r="D548">
            <v>41853</v>
          </cell>
          <cell r="E548">
            <v>186224</v>
          </cell>
          <cell r="G548">
            <v>195595</v>
          </cell>
        </row>
        <row r="549">
          <cell r="A549">
            <v>313100</v>
          </cell>
          <cell r="B549" t="str">
            <v>INHAUMA</v>
          </cell>
          <cell r="C549" t="str">
            <v>MG</v>
          </cell>
          <cell r="D549">
            <v>69485</v>
          </cell>
          <cell r="E549">
            <v>474338</v>
          </cell>
        </row>
        <row r="550">
          <cell r="A550">
            <v>420660</v>
          </cell>
          <cell r="B550" t="str">
            <v>GUARUJA DO SUL</v>
          </cell>
          <cell r="C550" t="str">
            <v>SC</v>
          </cell>
          <cell r="D550">
            <v>68647</v>
          </cell>
          <cell r="E550">
            <v>640114</v>
          </cell>
          <cell r="G550">
            <v>561301</v>
          </cell>
        </row>
        <row r="551">
          <cell r="A551">
            <v>431046</v>
          </cell>
          <cell r="B551" t="str">
            <v>IPIRANGA DO SUL</v>
          </cell>
          <cell r="C551" t="str">
            <v>RS</v>
          </cell>
        </row>
        <row r="552">
          <cell r="A552">
            <v>311570</v>
          </cell>
          <cell r="B552" t="str">
            <v>CENTRAL DE MINAS</v>
          </cell>
          <cell r="C552" t="str">
            <v>MG</v>
          </cell>
          <cell r="E552">
            <v>58705</v>
          </cell>
        </row>
        <row r="553">
          <cell r="A553">
            <v>350540</v>
          </cell>
          <cell r="B553" t="str">
            <v>BARRA DO TURVO</v>
          </cell>
          <cell r="C553" t="str">
            <v>SP</v>
          </cell>
          <cell r="D553">
            <v>68108</v>
          </cell>
          <cell r="E553">
            <v>371211</v>
          </cell>
          <cell r="G553">
            <v>218331</v>
          </cell>
        </row>
        <row r="554">
          <cell r="A554">
            <v>352160</v>
          </cell>
          <cell r="B554" t="str">
            <v>IRAPURU</v>
          </cell>
          <cell r="C554" t="str">
            <v>SP</v>
          </cell>
          <cell r="D554">
            <v>74732</v>
          </cell>
          <cell r="E554">
            <v>241297</v>
          </cell>
          <cell r="G554">
            <v>219749</v>
          </cell>
        </row>
        <row r="555">
          <cell r="A555">
            <v>421950</v>
          </cell>
          <cell r="B555" t="str">
            <v>XANXERE</v>
          </cell>
          <cell r="C555" t="str">
            <v>SC</v>
          </cell>
          <cell r="D555">
            <v>968538</v>
          </cell>
          <cell r="E555">
            <v>5494843</v>
          </cell>
          <cell r="G555">
            <v>5238159</v>
          </cell>
        </row>
        <row r="556">
          <cell r="A556">
            <v>420360</v>
          </cell>
          <cell r="B556" t="str">
            <v>CAMPOS NOVOS</v>
          </cell>
          <cell r="C556" t="str">
            <v>SC</v>
          </cell>
          <cell r="D556">
            <v>544716</v>
          </cell>
          <cell r="E556">
            <v>4255981</v>
          </cell>
          <cell r="F556">
            <v>178086</v>
          </cell>
          <cell r="G556">
            <v>4133685</v>
          </cell>
        </row>
        <row r="557">
          <cell r="A557">
            <v>313360</v>
          </cell>
          <cell r="B557" t="str">
            <v>ITAPEVA</v>
          </cell>
          <cell r="C557" t="str">
            <v>MG</v>
          </cell>
          <cell r="D557">
            <v>254921</v>
          </cell>
          <cell r="E557">
            <v>3407291</v>
          </cell>
        </row>
        <row r="558">
          <cell r="A558">
            <v>311630</v>
          </cell>
          <cell r="B558" t="str">
            <v>CIPOTANEA</v>
          </cell>
          <cell r="C558" t="str">
            <v>MG</v>
          </cell>
          <cell r="D558">
            <v>136170</v>
          </cell>
          <cell r="E558">
            <v>1111254</v>
          </cell>
        </row>
        <row r="559">
          <cell r="A559">
            <v>313050</v>
          </cell>
          <cell r="B559" t="str">
            <v>ILICINEA</v>
          </cell>
          <cell r="C559" t="str">
            <v>MG</v>
          </cell>
          <cell r="D559">
            <v>88386</v>
          </cell>
          <cell r="E559">
            <v>558563</v>
          </cell>
        </row>
        <row r="560">
          <cell r="A560">
            <v>431050</v>
          </cell>
          <cell r="B560" t="str">
            <v>IRAI</v>
          </cell>
          <cell r="C560" t="str">
            <v>RS</v>
          </cell>
          <cell r="D560">
            <v>72949</v>
          </cell>
          <cell r="E560">
            <v>189441</v>
          </cell>
          <cell r="G560">
            <v>306707</v>
          </cell>
        </row>
        <row r="561">
          <cell r="A561">
            <v>311280</v>
          </cell>
          <cell r="B561" t="str">
            <v>CAPITOLIO</v>
          </cell>
          <cell r="C561" t="str">
            <v>MG</v>
          </cell>
          <cell r="D561">
            <v>89225</v>
          </cell>
          <cell r="E561">
            <v>373171</v>
          </cell>
        </row>
        <row r="562">
          <cell r="A562">
            <v>354610</v>
          </cell>
          <cell r="B562" t="str">
            <v>SANTA CLARA D'OESTE</v>
          </cell>
          <cell r="C562" t="str">
            <v>SP</v>
          </cell>
          <cell r="E562">
            <v>243622</v>
          </cell>
          <cell r="G562">
            <v>696001</v>
          </cell>
        </row>
        <row r="563">
          <cell r="A563">
            <v>431346</v>
          </cell>
          <cell r="B563" t="str">
            <v>NOVO XINGU</v>
          </cell>
          <cell r="C563" t="str">
            <v>RS</v>
          </cell>
          <cell r="D563">
            <v>30573</v>
          </cell>
          <cell r="G563">
            <v>2442667</v>
          </cell>
        </row>
        <row r="564">
          <cell r="A564">
            <v>420210</v>
          </cell>
          <cell r="B564" t="str">
            <v>BARRA VELHA</v>
          </cell>
          <cell r="C564" t="str">
            <v>SC</v>
          </cell>
          <cell r="D564">
            <v>501415</v>
          </cell>
          <cell r="E564">
            <v>3622975</v>
          </cell>
          <cell r="F564">
            <v>416012</v>
          </cell>
        </row>
        <row r="565">
          <cell r="A565">
            <v>354450</v>
          </cell>
          <cell r="B565" t="str">
            <v>RUBINEIA</v>
          </cell>
          <cell r="C565" t="str">
            <v>SP</v>
          </cell>
          <cell r="D565">
            <v>18873</v>
          </cell>
          <cell r="E565">
            <v>223636</v>
          </cell>
        </row>
        <row r="566">
          <cell r="A566">
            <v>314240</v>
          </cell>
          <cell r="B566" t="str">
            <v>MOEMA</v>
          </cell>
          <cell r="C566" t="str">
            <v>MG</v>
          </cell>
          <cell r="D566">
            <v>25997</v>
          </cell>
          <cell r="E566">
            <v>217501</v>
          </cell>
        </row>
        <row r="567">
          <cell r="A567">
            <v>320530</v>
          </cell>
          <cell r="B567" t="str">
            <v>VITORIA</v>
          </cell>
          <cell r="C567" t="str">
            <v>ES</v>
          </cell>
          <cell r="D567">
            <v>5972858</v>
          </cell>
          <cell r="E567">
            <v>6436731</v>
          </cell>
          <cell r="F567">
            <v>4496233</v>
          </cell>
        </row>
        <row r="568">
          <cell r="A568">
            <v>314300</v>
          </cell>
          <cell r="B568" t="str">
            <v>MONTE BELO</v>
          </cell>
          <cell r="C568" t="str">
            <v>MG</v>
          </cell>
          <cell r="D568">
            <v>77205</v>
          </cell>
          <cell r="E568">
            <v>260556</v>
          </cell>
        </row>
        <row r="569">
          <cell r="A569">
            <v>314345</v>
          </cell>
          <cell r="B569" t="str">
            <v>MONTEZUMA</v>
          </cell>
          <cell r="C569" t="str">
            <v>MG</v>
          </cell>
          <cell r="D569">
            <v>12174</v>
          </cell>
          <cell r="E569">
            <v>7339969</v>
          </cell>
        </row>
        <row r="570">
          <cell r="A570">
            <v>420290</v>
          </cell>
          <cell r="B570" t="str">
            <v>BRUSQUE</v>
          </cell>
          <cell r="C570" t="str">
            <v>SC</v>
          </cell>
          <cell r="D570">
            <v>1212314</v>
          </cell>
          <cell r="E570">
            <v>3569679</v>
          </cell>
          <cell r="G570">
            <v>4978712</v>
          </cell>
        </row>
        <row r="571">
          <cell r="A571">
            <v>430170</v>
          </cell>
          <cell r="B571" t="str">
            <v>BARAO DE COTEGIPE</v>
          </cell>
          <cell r="C571" t="str">
            <v>RS</v>
          </cell>
          <cell r="D571">
            <v>131348</v>
          </cell>
          <cell r="E571">
            <v>405909</v>
          </cell>
          <cell r="F571">
            <v>59215</v>
          </cell>
        </row>
        <row r="572">
          <cell r="A572">
            <v>310080</v>
          </cell>
          <cell r="B572" t="str">
            <v>AGUANIL</v>
          </cell>
          <cell r="C572" t="str">
            <v>MG</v>
          </cell>
          <cell r="D572">
            <v>120191</v>
          </cell>
          <cell r="E572">
            <v>621068</v>
          </cell>
        </row>
        <row r="573">
          <cell r="A573">
            <v>315780</v>
          </cell>
          <cell r="B573" t="str">
            <v>SANTA LUZIA</v>
          </cell>
          <cell r="C573" t="str">
            <v>MG</v>
          </cell>
          <cell r="D573">
            <v>41096</v>
          </cell>
          <cell r="E573">
            <v>61957281</v>
          </cell>
        </row>
        <row r="574">
          <cell r="A574">
            <v>315920</v>
          </cell>
          <cell r="B574" t="str">
            <v>SANTA RITA DE CALDAS</v>
          </cell>
          <cell r="C574" t="str">
            <v>MG</v>
          </cell>
          <cell r="D574">
            <v>4378</v>
          </cell>
          <cell r="E574">
            <v>3680979</v>
          </cell>
        </row>
        <row r="575">
          <cell r="A575">
            <v>315570</v>
          </cell>
          <cell r="B575" t="str">
            <v>RIO PIRACICABA</v>
          </cell>
          <cell r="C575" t="str">
            <v>MG</v>
          </cell>
          <cell r="D575">
            <v>98924</v>
          </cell>
          <cell r="E575">
            <v>2648553</v>
          </cell>
        </row>
        <row r="576">
          <cell r="A576">
            <v>353160</v>
          </cell>
          <cell r="B576" t="str">
            <v>MONTE CASTELO</v>
          </cell>
          <cell r="C576" t="str">
            <v>SP</v>
          </cell>
          <cell r="D576">
            <v>56707</v>
          </cell>
          <cell r="E576">
            <v>243863</v>
          </cell>
        </row>
        <row r="577">
          <cell r="A577">
            <v>310270</v>
          </cell>
          <cell r="B577" t="str">
            <v>CACHOEIRA DE PAJEU</v>
          </cell>
          <cell r="C577" t="str">
            <v>MG</v>
          </cell>
          <cell r="D577">
            <v>69442</v>
          </cell>
          <cell r="E577">
            <v>2221263</v>
          </cell>
        </row>
        <row r="578">
          <cell r="A578">
            <v>313870</v>
          </cell>
          <cell r="B578" t="str">
            <v>LUMINARIAS</v>
          </cell>
          <cell r="C578" t="str">
            <v>MG</v>
          </cell>
          <cell r="D578">
            <v>80810</v>
          </cell>
          <cell r="E578">
            <v>349042</v>
          </cell>
        </row>
        <row r="579">
          <cell r="A579">
            <v>353360</v>
          </cell>
          <cell r="B579" t="str">
            <v>NUPORANGA</v>
          </cell>
          <cell r="C579" t="str">
            <v>SP</v>
          </cell>
          <cell r="D579">
            <v>90369</v>
          </cell>
          <cell r="E579">
            <v>365091</v>
          </cell>
        </row>
        <row r="580">
          <cell r="A580">
            <v>421715</v>
          </cell>
          <cell r="B580" t="str">
            <v>SAO MIGUEL DA BOA VISTA</v>
          </cell>
          <cell r="C580" t="str">
            <v>SC</v>
          </cell>
          <cell r="D580">
            <v>53820</v>
          </cell>
          <cell r="E580">
            <v>217351</v>
          </cell>
          <cell r="G580">
            <v>286144</v>
          </cell>
        </row>
        <row r="581">
          <cell r="A581">
            <v>421880</v>
          </cell>
          <cell r="B581" t="str">
            <v>TURVO</v>
          </cell>
          <cell r="C581" t="str">
            <v>SC</v>
          </cell>
          <cell r="D581">
            <v>348493</v>
          </cell>
          <cell r="E581">
            <v>1245890</v>
          </cell>
        </row>
        <row r="582">
          <cell r="A582">
            <v>312100</v>
          </cell>
          <cell r="B582" t="str">
            <v>DATAS</v>
          </cell>
          <cell r="C582" t="str">
            <v>MG</v>
          </cell>
          <cell r="D582">
            <v>123192</v>
          </cell>
          <cell r="E582">
            <v>639009</v>
          </cell>
        </row>
        <row r="583">
          <cell r="A583">
            <v>353150</v>
          </cell>
          <cell r="B583" t="str">
            <v>MONTE AZUL PAULISTA</v>
          </cell>
          <cell r="C583" t="str">
            <v>SP</v>
          </cell>
          <cell r="E583">
            <v>831469</v>
          </cell>
        </row>
        <row r="584">
          <cell r="A584">
            <v>316210</v>
          </cell>
          <cell r="B584" t="str">
            <v>SAO GOTARDO</v>
          </cell>
          <cell r="C584" t="str">
            <v>MG</v>
          </cell>
          <cell r="D584">
            <v>105365</v>
          </cell>
          <cell r="E584">
            <v>1461129</v>
          </cell>
        </row>
        <row r="585">
          <cell r="A585">
            <v>411630</v>
          </cell>
          <cell r="B585" t="str">
            <v>MUNHOZ DE MELO</v>
          </cell>
          <cell r="C585" t="str">
            <v>PR</v>
          </cell>
          <cell r="D585">
            <v>75257</v>
          </cell>
          <cell r="E585">
            <v>188858</v>
          </cell>
        </row>
        <row r="586">
          <cell r="A586">
            <v>314940</v>
          </cell>
          <cell r="B586" t="str">
            <v>PEDRO TEIXEIRA</v>
          </cell>
          <cell r="C586" t="str">
            <v>MG</v>
          </cell>
          <cell r="D586">
            <v>4417</v>
          </cell>
          <cell r="E586">
            <v>521414</v>
          </cell>
        </row>
        <row r="587">
          <cell r="A587">
            <v>316620</v>
          </cell>
          <cell r="B587" t="str">
            <v>SENHORA DOS REMEDIOS</v>
          </cell>
          <cell r="C587" t="str">
            <v>MG</v>
          </cell>
          <cell r="D587">
            <v>197190</v>
          </cell>
          <cell r="E587">
            <v>1136591</v>
          </cell>
        </row>
        <row r="588">
          <cell r="A588">
            <v>292750</v>
          </cell>
          <cell r="B588" t="str">
            <v>SANTA BARBARA</v>
          </cell>
          <cell r="C588" t="str">
            <v>BA</v>
          </cell>
        </row>
        <row r="589">
          <cell r="A589">
            <v>310130</v>
          </cell>
          <cell r="B589" t="str">
            <v>ALAGOA</v>
          </cell>
          <cell r="C589" t="str">
            <v>MG</v>
          </cell>
        </row>
        <row r="590">
          <cell r="A590">
            <v>316950</v>
          </cell>
          <cell r="B590" t="str">
            <v>TUMIRITINGA</v>
          </cell>
          <cell r="C590" t="str">
            <v>MG</v>
          </cell>
          <cell r="D590">
            <v>13610</v>
          </cell>
          <cell r="E590">
            <v>1006998</v>
          </cell>
        </row>
        <row r="591">
          <cell r="A591">
            <v>310430</v>
          </cell>
          <cell r="B591" t="str">
            <v>AREADO</v>
          </cell>
          <cell r="C591" t="str">
            <v>MG</v>
          </cell>
          <cell r="D591">
            <v>96938</v>
          </cell>
          <cell r="E591">
            <v>2540441</v>
          </cell>
        </row>
        <row r="592">
          <cell r="A592">
            <v>310310</v>
          </cell>
          <cell r="B592" t="str">
            <v>ANTONIO PRADO DE MINAS</v>
          </cell>
          <cell r="C592" t="str">
            <v>MG</v>
          </cell>
          <cell r="D592">
            <v>6627</v>
          </cell>
          <cell r="E592">
            <v>1323816</v>
          </cell>
        </row>
        <row r="593">
          <cell r="A593">
            <v>421900</v>
          </cell>
          <cell r="B593" t="str">
            <v>URUSSANGA</v>
          </cell>
          <cell r="C593" t="str">
            <v>SC</v>
          </cell>
          <cell r="D593">
            <v>241543</v>
          </cell>
          <cell r="E593">
            <v>541095</v>
          </cell>
        </row>
        <row r="594">
          <cell r="A594">
            <v>316980</v>
          </cell>
          <cell r="B594" t="str">
            <v>TURVOLANDIA</v>
          </cell>
          <cell r="C594" t="str">
            <v>MG</v>
          </cell>
          <cell r="D594">
            <v>135583</v>
          </cell>
          <cell r="E594">
            <v>852574</v>
          </cell>
        </row>
        <row r="595">
          <cell r="A595">
            <v>315415</v>
          </cell>
          <cell r="B595" t="str">
            <v>REDUTO</v>
          </cell>
          <cell r="C595" t="str">
            <v>MG</v>
          </cell>
          <cell r="D595">
            <v>61430</v>
          </cell>
          <cell r="E595">
            <v>665937</v>
          </cell>
        </row>
        <row r="596">
          <cell r="A596">
            <v>313950</v>
          </cell>
          <cell r="B596" t="str">
            <v>MANHUMIRIM</v>
          </cell>
          <cell r="C596" t="str">
            <v>MG</v>
          </cell>
          <cell r="D596">
            <v>205230</v>
          </cell>
          <cell r="E596">
            <v>1290088</v>
          </cell>
        </row>
        <row r="597">
          <cell r="A597">
            <v>315400</v>
          </cell>
          <cell r="B597" t="str">
            <v>RAUL SOARES</v>
          </cell>
          <cell r="C597" t="str">
            <v>MG</v>
          </cell>
          <cell r="D597">
            <v>46871</v>
          </cell>
          <cell r="E597">
            <v>1063250</v>
          </cell>
        </row>
        <row r="598">
          <cell r="A598">
            <v>500230</v>
          </cell>
          <cell r="B598" t="str">
            <v>BRASILANDIA</v>
          </cell>
          <cell r="C598" t="str">
            <v>MS</v>
          </cell>
        </row>
        <row r="599">
          <cell r="A599">
            <v>351100</v>
          </cell>
          <cell r="B599" t="str">
            <v>CASTILHO</v>
          </cell>
          <cell r="C599" t="str">
            <v>SP</v>
          </cell>
          <cell r="D599">
            <v>144447</v>
          </cell>
          <cell r="G599">
            <v>926145</v>
          </cell>
        </row>
        <row r="600">
          <cell r="A600">
            <v>420080</v>
          </cell>
          <cell r="B600" t="str">
            <v>ANCHIETA</v>
          </cell>
          <cell r="C600" t="str">
            <v>SC</v>
          </cell>
          <cell r="D600">
            <v>85</v>
          </cell>
          <cell r="E600">
            <v>1038086</v>
          </cell>
          <cell r="G600">
            <v>1017341</v>
          </cell>
        </row>
        <row r="601">
          <cell r="A601">
            <v>353510</v>
          </cell>
          <cell r="B601" t="str">
            <v>PALMARES PAULISTA</v>
          </cell>
          <cell r="C601" t="str">
            <v>SP</v>
          </cell>
          <cell r="D601">
            <v>113145</v>
          </cell>
          <cell r="E601">
            <v>57931</v>
          </cell>
        </row>
        <row r="602">
          <cell r="A602">
            <v>314190</v>
          </cell>
          <cell r="B602" t="str">
            <v>MINDURI</v>
          </cell>
          <cell r="C602" t="str">
            <v>MG</v>
          </cell>
          <cell r="D602">
            <v>51715</v>
          </cell>
          <cell r="E602">
            <v>351997</v>
          </cell>
        </row>
        <row r="603">
          <cell r="A603">
            <v>431337</v>
          </cell>
          <cell r="B603" t="str">
            <v>NOVA SANTA RITA</v>
          </cell>
          <cell r="C603" t="str">
            <v>RS</v>
          </cell>
          <cell r="D603">
            <v>203568</v>
          </cell>
          <cell r="E603">
            <v>1675043</v>
          </cell>
        </row>
        <row r="604">
          <cell r="A604">
            <v>510269</v>
          </cell>
          <cell r="B604" t="str">
            <v>CANABRAVA DO NORTE</v>
          </cell>
          <cell r="C604" t="str">
            <v>MT</v>
          </cell>
          <cell r="E604">
            <v>188808</v>
          </cell>
        </row>
        <row r="605">
          <cell r="A605">
            <v>313340</v>
          </cell>
          <cell r="B605" t="str">
            <v>ITAPAGIPE</v>
          </cell>
          <cell r="C605" t="str">
            <v>MG</v>
          </cell>
          <cell r="D605">
            <v>185167</v>
          </cell>
          <cell r="E605">
            <v>1290108</v>
          </cell>
        </row>
        <row r="606">
          <cell r="A606">
            <v>312940</v>
          </cell>
          <cell r="B606" t="str">
            <v>IBERTIOGA</v>
          </cell>
          <cell r="C606" t="str">
            <v>MG</v>
          </cell>
          <cell r="D606">
            <v>116571</v>
          </cell>
          <cell r="E606">
            <v>497979</v>
          </cell>
        </row>
        <row r="607">
          <cell r="A607">
            <v>315470</v>
          </cell>
          <cell r="B607" t="str">
            <v>RIBEIRAO VERMELHO</v>
          </cell>
          <cell r="C607" t="str">
            <v>MG</v>
          </cell>
          <cell r="D607">
            <v>101</v>
          </cell>
          <cell r="E607">
            <v>620416</v>
          </cell>
        </row>
        <row r="608">
          <cell r="A608">
            <v>315740</v>
          </cell>
          <cell r="B608" t="str">
            <v>SANTA CRUZ DO ESCALVADO</v>
          </cell>
          <cell r="C608" t="str">
            <v>MG</v>
          </cell>
          <cell r="D608">
            <v>151665</v>
          </cell>
          <cell r="E608">
            <v>854641</v>
          </cell>
        </row>
        <row r="609">
          <cell r="A609">
            <v>312960</v>
          </cell>
          <cell r="B609" t="str">
            <v>IBIAI</v>
          </cell>
          <cell r="C609" t="str">
            <v>MG</v>
          </cell>
          <cell r="D609">
            <v>80725</v>
          </cell>
          <cell r="E609">
            <v>572497</v>
          </cell>
        </row>
        <row r="610">
          <cell r="A610">
            <v>420209</v>
          </cell>
          <cell r="B610" t="str">
            <v>BARRA BONITA</v>
          </cell>
          <cell r="C610" t="str">
            <v>SC</v>
          </cell>
          <cell r="D610">
            <v>33773</v>
          </cell>
          <cell r="E610">
            <v>213442</v>
          </cell>
          <cell r="G610">
            <v>189177</v>
          </cell>
        </row>
        <row r="611">
          <cell r="A611">
            <v>315450</v>
          </cell>
          <cell r="B611" t="str">
            <v>RIACHO DOS MACHADOS</v>
          </cell>
          <cell r="C611" t="str">
            <v>MG</v>
          </cell>
          <cell r="D611">
            <v>58125</v>
          </cell>
          <cell r="E611">
            <v>785063</v>
          </cell>
        </row>
        <row r="612">
          <cell r="A612">
            <v>312300</v>
          </cell>
          <cell r="B612" t="str">
            <v>DORES DE CAMPOS</v>
          </cell>
          <cell r="C612" t="str">
            <v>MG</v>
          </cell>
          <cell r="D612">
            <v>63425</v>
          </cell>
          <cell r="E612">
            <v>310686</v>
          </cell>
        </row>
        <row r="613">
          <cell r="A613">
            <v>421200</v>
          </cell>
          <cell r="B613" t="str">
            <v>PALMA SOLA</v>
          </cell>
          <cell r="C613" t="str">
            <v>SC</v>
          </cell>
          <cell r="D613">
            <v>102655</v>
          </cell>
          <cell r="E613">
            <v>508299</v>
          </cell>
          <cell r="G613">
            <v>520586</v>
          </cell>
        </row>
        <row r="614">
          <cell r="A614">
            <v>315190</v>
          </cell>
          <cell r="B614" t="str">
            <v>POCRANE</v>
          </cell>
          <cell r="C614" t="str">
            <v>MG</v>
          </cell>
          <cell r="D614">
            <v>121</v>
          </cell>
          <cell r="E614">
            <v>924226</v>
          </cell>
        </row>
        <row r="615">
          <cell r="A615">
            <v>312352</v>
          </cell>
          <cell r="B615" t="str">
            <v>DURANDE</v>
          </cell>
          <cell r="C615" t="str">
            <v>MG</v>
          </cell>
          <cell r="D615">
            <v>76038</v>
          </cell>
          <cell r="E615">
            <v>1676282</v>
          </cell>
        </row>
        <row r="616">
          <cell r="A616">
            <v>311580</v>
          </cell>
          <cell r="B616" t="str">
            <v>CENTRALINA</v>
          </cell>
          <cell r="C616" t="str">
            <v>MG</v>
          </cell>
          <cell r="D616">
            <v>8827</v>
          </cell>
          <cell r="E616">
            <v>846558</v>
          </cell>
        </row>
        <row r="617">
          <cell r="A617">
            <v>352380</v>
          </cell>
          <cell r="B617" t="str">
            <v>ITOBI</v>
          </cell>
          <cell r="C617" t="str">
            <v>SP</v>
          </cell>
        </row>
        <row r="618">
          <cell r="A618">
            <v>313120</v>
          </cell>
          <cell r="B618" t="str">
            <v>IPANEMA</v>
          </cell>
          <cell r="C618" t="str">
            <v>MG</v>
          </cell>
          <cell r="D618">
            <v>122397</v>
          </cell>
          <cell r="E618">
            <v>1494504</v>
          </cell>
        </row>
        <row r="619">
          <cell r="A619">
            <v>310850</v>
          </cell>
          <cell r="B619" t="str">
            <v>BOTUMIRIM</v>
          </cell>
          <cell r="C619" t="str">
            <v>MG</v>
          </cell>
          <cell r="D619">
            <v>17101</v>
          </cell>
          <cell r="E619">
            <v>320887</v>
          </cell>
        </row>
        <row r="620">
          <cell r="A620">
            <v>312440</v>
          </cell>
          <cell r="B620" t="str">
            <v>ESPIRITO SANTO DO DOURADO</v>
          </cell>
          <cell r="C620" t="str">
            <v>MG</v>
          </cell>
          <cell r="D620">
            <v>6350</v>
          </cell>
          <cell r="E620">
            <v>745620</v>
          </cell>
        </row>
        <row r="621">
          <cell r="A621">
            <v>314420</v>
          </cell>
          <cell r="B621" t="str">
            <v>NACIP RAYDAN</v>
          </cell>
          <cell r="C621" t="str">
            <v>MG</v>
          </cell>
          <cell r="D621">
            <v>57894</v>
          </cell>
          <cell r="E621">
            <v>1493167</v>
          </cell>
        </row>
        <row r="622">
          <cell r="A622">
            <v>316220</v>
          </cell>
          <cell r="B622" t="str">
            <v>SAO JOAO BATISTA DO GLORIA</v>
          </cell>
          <cell r="C622" t="str">
            <v>MG</v>
          </cell>
          <cell r="D622">
            <v>903</v>
          </cell>
          <cell r="E622">
            <v>3191603</v>
          </cell>
        </row>
        <row r="623">
          <cell r="A623">
            <v>420560</v>
          </cell>
          <cell r="B623" t="str">
            <v>GALVAO</v>
          </cell>
          <cell r="C623" t="str">
            <v>SC</v>
          </cell>
          <cell r="D623">
            <v>66360</v>
          </cell>
          <cell r="E623">
            <v>351847</v>
          </cell>
          <cell r="G623">
            <v>282083</v>
          </cell>
        </row>
        <row r="624">
          <cell r="A624">
            <v>310020</v>
          </cell>
          <cell r="B624" t="str">
            <v>ABAETE</v>
          </cell>
          <cell r="C624" t="str">
            <v>MG</v>
          </cell>
          <cell r="D624">
            <v>252951</v>
          </cell>
          <cell r="E624">
            <v>1530467</v>
          </cell>
        </row>
        <row r="625">
          <cell r="A625">
            <v>311760</v>
          </cell>
          <cell r="B625" t="str">
            <v>CONCEICAO DO PARA</v>
          </cell>
          <cell r="C625" t="str">
            <v>MG</v>
          </cell>
          <cell r="D625">
            <v>31429</v>
          </cell>
          <cell r="E625">
            <v>254122</v>
          </cell>
        </row>
        <row r="626">
          <cell r="A626">
            <v>430340</v>
          </cell>
          <cell r="B626" t="str">
            <v>CAICARA</v>
          </cell>
          <cell r="C626" t="str">
            <v>RS</v>
          </cell>
          <cell r="D626">
            <v>31440</v>
          </cell>
          <cell r="E626">
            <v>216768</v>
          </cell>
        </row>
        <row r="627">
          <cell r="A627">
            <v>510320</v>
          </cell>
          <cell r="B627" t="str">
            <v>COLIDER</v>
          </cell>
          <cell r="C627" t="str">
            <v>MT</v>
          </cell>
          <cell r="D627">
            <v>327238</v>
          </cell>
          <cell r="E627">
            <v>1955057</v>
          </cell>
          <cell r="F627">
            <v>120069</v>
          </cell>
          <cell r="G627">
            <v>470997</v>
          </cell>
        </row>
        <row r="628">
          <cell r="A628">
            <v>311545</v>
          </cell>
          <cell r="B628" t="str">
            <v>CATUJI</v>
          </cell>
          <cell r="C628" t="str">
            <v>MG</v>
          </cell>
          <cell r="D628">
            <v>27535</v>
          </cell>
          <cell r="E628">
            <v>582611</v>
          </cell>
        </row>
        <row r="629">
          <cell r="A629">
            <v>411050</v>
          </cell>
          <cell r="B629" t="str">
            <v>IPIRANGA</v>
          </cell>
          <cell r="C629" t="str">
            <v>PR</v>
          </cell>
          <cell r="D629">
            <v>66514</v>
          </cell>
          <cell r="E629">
            <v>2591957</v>
          </cell>
        </row>
        <row r="630">
          <cell r="A630">
            <v>432020</v>
          </cell>
          <cell r="B630" t="str">
            <v>SEBERI</v>
          </cell>
          <cell r="C630" t="str">
            <v>RS</v>
          </cell>
          <cell r="D630">
            <v>88572</v>
          </cell>
          <cell r="E630">
            <v>520707</v>
          </cell>
          <cell r="G630">
            <v>614952</v>
          </cell>
        </row>
        <row r="631">
          <cell r="A631">
            <v>353350</v>
          </cell>
          <cell r="B631" t="str">
            <v>NOVO HORIZONTE</v>
          </cell>
          <cell r="C631" t="str">
            <v>SP</v>
          </cell>
          <cell r="D631">
            <v>64668</v>
          </cell>
          <cell r="E631">
            <v>114628</v>
          </cell>
        </row>
        <row r="632">
          <cell r="A632">
            <v>311830</v>
          </cell>
          <cell r="B632" t="str">
            <v>CONSELHEIRO LAFAIETE</v>
          </cell>
          <cell r="C632" t="str">
            <v>MG</v>
          </cell>
          <cell r="D632">
            <v>144695</v>
          </cell>
          <cell r="E632">
            <v>24990937</v>
          </cell>
        </row>
        <row r="633">
          <cell r="A633">
            <v>310120</v>
          </cell>
          <cell r="B633" t="str">
            <v>AIURUOCA</v>
          </cell>
          <cell r="C633" t="str">
            <v>MG</v>
          </cell>
          <cell r="D633">
            <v>68480</v>
          </cell>
          <cell r="E633">
            <v>941063</v>
          </cell>
        </row>
        <row r="634">
          <cell r="A634">
            <v>317020</v>
          </cell>
          <cell r="B634" t="str">
            <v>UBERLANDIA</v>
          </cell>
          <cell r="C634" t="str">
            <v>MG</v>
          </cell>
          <cell r="D634">
            <v>3887</v>
          </cell>
          <cell r="E634">
            <v>20991813</v>
          </cell>
        </row>
        <row r="635">
          <cell r="A635">
            <v>311615</v>
          </cell>
          <cell r="B635" t="str">
            <v>CHAPADA GAUCHA</v>
          </cell>
          <cell r="C635" t="str">
            <v>MG</v>
          </cell>
          <cell r="D635">
            <v>89183</v>
          </cell>
          <cell r="E635">
            <v>1300284</v>
          </cell>
        </row>
        <row r="636">
          <cell r="A636">
            <v>410490</v>
          </cell>
          <cell r="B636" t="str">
            <v>CASTRO</v>
          </cell>
          <cell r="C636" t="str">
            <v>PR</v>
          </cell>
        </row>
        <row r="637">
          <cell r="A637">
            <v>421875</v>
          </cell>
          <cell r="B637" t="str">
            <v>TUNAPOLIS</v>
          </cell>
          <cell r="C637" t="str">
            <v>SC</v>
          </cell>
          <cell r="D637">
            <v>174233</v>
          </cell>
          <cell r="E637">
            <v>1390672</v>
          </cell>
          <cell r="G637">
            <v>1208413</v>
          </cell>
        </row>
        <row r="638">
          <cell r="A638">
            <v>312245</v>
          </cell>
          <cell r="B638" t="str">
            <v>DIVISOPOLIS</v>
          </cell>
          <cell r="C638" t="str">
            <v>MG</v>
          </cell>
          <cell r="D638">
            <v>3015</v>
          </cell>
          <cell r="E638">
            <v>553641</v>
          </cell>
        </row>
        <row r="639">
          <cell r="A639">
            <v>314600</v>
          </cell>
          <cell r="B639" t="str">
            <v>OURO FINO</v>
          </cell>
          <cell r="C639" t="str">
            <v>MG</v>
          </cell>
          <cell r="D639">
            <v>75640</v>
          </cell>
          <cell r="E639">
            <v>1728217</v>
          </cell>
        </row>
        <row r="640">
          <cell r="A640">
            <v>430800</v>
          </cell>
          <cell r="B640" t="str">
            <v>FAXINAL DO SOTURNO</v>
          </cell>
          <cell r="C640" t="str">
            <v>RS</v>
          </cell>
          <cell r="D640">
            <v>88986</v>
          </cell>
          <cell r="E640">
            <v>654437</v>
          </cell>
        </row>
        <row r="641">
          <cell r="A641">
            <v>430810</v>
          </cell>
          <cell r="B641" t="str">
            <v>FELIZ</v>
          </cell>
          <cell r="C641" t="str">
            <v>RS</v>
          </cell>
          <cell r="D641">
            <v>156091</v>
          </cell>
          <cell r="E641">
            <v>1000204</v>
          </cell>
          <cell r="F641">
            <v>67419</v>
          </cell>
          <cell r="G641">
            <v>883398</v>
          </cell>
        </row>
        <row r="642">
          <cell r="A642">
            <v>312880</v>
          </cell>
          <cell r="B642" t="str">
            <v>GUIDOVAL</v>
          </cell>
          <cell r="C642" t="str">
            <v>MG</v>
          </cell>
          <cell r="D642">
            <v>55428</v>
          </cell>
          <cell r="E642">
            <v>750865</v>
          </cell>
        </row>
        <row r="643">
          <cell r="A643">
            <v>316245</v>
          </cell>
          <cell r="B643" t="str">
            <v>SAO JOAO DAS MISSOES</v>
          </cell>
          <cell r="C643" t="str">
            <v>MG</v>
          </cell>
          <cell r="D643">
            <v>29412</v>
          </cell>
          <cell r="E643">
            <v>8979573</v>
          </cell>
        </row>
        <row r="644">
          <cell r="A644">
            <v>420890</v>
          </cell>
          <cell r="B644" t="str">
            <v>JARAGUA DO SUL</v>
          </cell>
          <cell r="C644" t="str">
            <v>SC</v>
          </cell>
          <cell r="D644">
            <v>1889621</v>
          </cell>
          <cell r="E644">
            <v>6931285</v>
          </cell>
          <cell r="F644">
            <v>1755563</v>
          </cell>
        </row>
        <row r="645">
          <cell r="A645">
            <v>311310</v>
          </cell>
          <cell r="B645" t="str">
            <v>CARANAIBA</v>
          </cell>
          <cell r="C645" t="str">
            <v>MG</v>
          </cell>
          <cell r="D645">
            <v>89574</v>
          </cell>
          <cell r="E645">
            <v>414193</v>
          </cell>
        </row>
        <row r="646">
          <cell r="A646">
            <v>350400</v>
          </cell>
          <cell r="B646" t="str">
            <v>ASSIS</v>
          </cell>
          <cell r="C646" t="str">
            <v>SP</v>
          </cell>
          <cell r="D646">
            <v>891859</v>
          </cell>
          <cell r="E646">
            <v>3873967</v>
          </cell>
          <cell r="G646">
            <v>4591549</v>
          </cell>
        </row>
        <row r="647">
          <cell r="A647">
            <v>315100</v>
          </cell>
          <cell r="B647" t="str">
            <v>PIRANGUINHO</v>
          </cell>
          <cell r="C647" t="str">
            <v>MG</v>
          </cell>
          <cell r="D647">
            <v>91037</v>
          </cell>
          <cell r="E647">
            <v>2119417</v>
          </cell>
        </row>
        <row r="648">
          <cell r="A648">
            <v>351492</v>
          </cell>
          <cell r="B648" t="str">
            <v>ELISIARIO</v>
          </cell>
          <cell r="C648" t="str">
            <v>SP</v>
          </cell>
          <cell r="D648">
            <v>45092</v>
          </cell>
          <cell r="E648">
            <v>80985</v>
          </cell>
        </row>
        <row r="649">
          <cell r="A649">
            <v>313940</v>
          </cell>
          <cell r="B649" t="str">
            <v>MANHUACU</v>
          </cell>
          <cell r="C649" t="str">
            <v>MG</v>
          </cell>
          <cell r="D649">
            <v>1086388</v>
          </cell>
          <cell r="E649">
            <v>9130767</v>
          </cell>
        </row>
        <row r="650">
          <cell r="A650">
            <v>315080</v>
          </cell>
          <cell r="B650" t="str">
            <v>PIRANGA</v>
          </cell>
          <cell r="C650" t="str">
            <v>MG</v>
          </cell>
          <cell r="D650">
            <v>243619</v>
          </cell>
          <cell r="E650">
            <v>1866406</v>
          </cell>
        </row>
        <row r="651">
          <cell r="A651">
            <v>430510</v>
          </cell>
          <cell r="B651" t="str">
            <v>CAXIAS DO SUL</v>
          </cell>
          <cell r="C651" t="str">
            <v>RS</v>
          </cell>
          <cell r="D651">
            <v>1670333</v>
          </cell>
        </row>
        <row r="652">
          <cell r="A652">
            <v>313150</v>
          </cell>
          <cell r="B652" t="str">
            <v>IPUIUNA</v>
          </cell>
          <cell r="C652" t="str">
            <v>MG</v>
          </cell>
          <cell r="D652">
            <v>36513</v>
          </cell>
          <cell r="E652">
            <v>458935</v>
          </cell>
        </row>
        <row r="653">
          <cell r="A653">
            <v>313970</v>
          </cell>
          <cell r="B653" t="str">
            <v>MARAVILHAS</v>
          </cell>
          <cell r="C653" t="str">
            <v>MG</v>
          </cell>
          <cell r="D653">
            <v>63997</v>
          </cell>
          <cell r="E653">
            <v>450442</v>
          </cell>
        </row>
        <row r="654">
          <cell r="A654">
            <v>311500</v>
          </cell>
          <cell r="B654" t="str">
            <v>CASCALHO RICO</v>
          </cell>
          <cell r="C654" t="str">
            <v>MG</v>
          </cell>
          <cell r="D654">
            <v>10488</v>
          </cell>
          <cell r="E654">
            <v>158693</v>
          </cell>
        </row>
        <row r="655">
          <cell r="A655">
            <v>420250</v>
          </cell>
          <cell r="B655" t="str">
            <v>BOM JARDIM DA SERRA</v>
          </cell>
          <cell r="C655" t="str">
            <v>SC</v>
          </cell>
          <cell r="D655">
            <v>87793</v>
          </cell>
          <cell r="E655">
            <v>323396</v>
          </cell>
          <cell r="G655">
            <v>256504</v>
          </cell>
        </row>
        <row r="656">
          <cell r="A656">
            <v>421569</v>
          </cell>
          <cell r="B656" t="str">
            <v>SANTIAGO DO SUL</v>
          </cell>
          <cell r="C656" t="str">
            <v>SC</v>
          </cell>
          <cell r="D656">
            <v>58649</v>
          </cell>
          <cell r="E656">
            <v>812460</v>
          </cell>
          <cell r="G656">
            <v>764454</v>
          </cell>
        </row>
        <row r="657">
          <cell r="A657">
            <v>430300</v>
          </cell>
          <cell r="B657" t="str">
            <v>CACHOEIRA DO SUL</v>
          </cell>
          <cell r="C657" t="str">
            <v>RS</v>
          </cell>
          <cell r="D657">
            <v>300384</v>
          </cell>
          <cell r="E657">
            <v>2319274</v>
          </cell>
        </row>
        <row r="658">
          <cell r="A658">
            <v>431242</v>
          </cell>
          <cell r="B658" t="str">
            <v>MORMACO</v>
          </cell>
          <cell r="C658" t="str">
            <v>RS</v>
          </cell>
          <cell r="D658">
            <v>27128</v>
          </cell>
          <cell r="E658">
            <v>469566</v>
          </cell>
        </row>
        <row r="659">
          <cell r="A659">
            <v>350480</v>
          </cell>
          <cell r="B659" t="str">
            <v>BALSAMO</v>
          </cell>
          <cell r="C659" t="str">
            <v>SP</v>
          </cell>
          <cell r="D659">
            <v>88754</v>
          </cell>
          <cell r="E659">
            <v>396125</v>
          </cell>
        </row>
        <row r="660">
          <cell r="A660">
            <v>316160</v>
          </cell>
          <cell r="B660" t="str">
            <v>SAO GERALDO DA PIEDADE</v>
          </cell>
          <cell r="C660" t="str">
            <v>MG</v>
          </cell>
          <cell r="D660">
            <v>66709</v>
          </cell>
          <cell r="E660">
            <v>385992</v>
          </cell>
        </row>
        <row r="661">
          <cell r="A661">
            <v>421710</v>
          </cell>
          <cell r="B661" t="str">
            <v>SAO MARTINHO</v>
          </cell>
          <cell r="C661" t="str">
            <v>SC</v>
          </cell>
          <cell r="D661">
            <v>38044</v>
          </cell>
          <cell r="E661">
            <v>145556</v>
          </cell>
          <cell r="G661">
            <v>113040</v>
          </cell>
        </row>
        <row r="662">
          <cell r="A662">
            <v>412680</v>
          </cell>
          <cell r="B662" t="str">
            <v>TAPEJARA</v>
          </cell>
          <cell r="C662" t="str">
            <v>PR</v>
          </cell>
          <cell r="D662">
            <v>192863</v>
          </cell>
          <cell r="E662">
            <v>1012475</v>
          </cell>
        </row>
        <row r="663">
          <cell r="A663">
            <v>500720</v>
          </cell>
          <cell r="B663" t="str">
            <v>RIO BRILHANTE</v>
          </cell>
          <cell r="C663" t="str">
            <v>MS</v>
          </cell>
          <cell r="D663">
            <v>404899</v>
          </cell>
          <cell r="E663">
            <v>2056981</v>
          </cell>
        </row>
        <row r="664">
          <cell r="A664">
            <v>315015</v>
          </cell>
          <cell r="B664" t="str">
            <v>PIEDADE DE CARATINGA</v>
          </cell>
          <cell r="C664" t="str">
            <v>MG</v>
          </cell>
          <cell r="D664">
            <v>59493</v>
          </cell>
          <cell r="E664">
            <v>603924</v>
          </cell>
        </row>
        <row r="665">
          <cell r="A665">
            <v>420765</v>
          </cell>
          <cell r="B665" t="str">
            <v>IPORA DO OESTE</v>
          </cell>
          <cell r="C665" t="str">
            <v>SC</v>
          </cell>
          <cell r="D665">
            <v>172312</v>
          </cell>
          <cell r="E665">
            <v>688450</v>
          </cell>
          <cell r="G665">
            <v>655267</v>
          </cell>
        </row>
        <row r="666">
          <cell r="A666">
            <v>315935</v>
          </cell>
          <cell r="B666" t="str">
            <v>SANTA RITA DE MINAS</v>
          </cell>
          <cell r="C666" t="str">
            <v>MG</v>
          </cell>
          <cell r="D666">
            <v>60107</v>
          </cell>
          <cell r="E666">
            <v>516283</v>
          </cell>
        </row>
        <row r="667">
          <cell r="A667">
            <v>314130</v>
          </cell>
          <cell r="B667" t="str">
            <v>MEDEIROS</v>
          </cell>
          <cell r="C667" t="str">
            <v>MG</v>
          </cell>
          <cell r="D667">
            <v>32009</v>
          </cell>
          <cell r="E667">
            <v>141336</v>
          </cell>
        </row>
        <row r="668">
          <cell r="A668">
            <v>412015</v>
          </cell>
          <cell r="B668" t="str">
            <v>PORTO BARREIRO</v>
          </cell>
          <cell r="C668" t="str">
            <v>PR</v>
          </cell>
          <cell r="D668">
            <v>107132</v>
          </cell>
          <cell r="E668">
            <v>1633514</v>
          </cell>
        </row>
        <row r="669">
          <cell r="A669">
            <v>510805</v>
          </cell>
          <cell r="B669" t="str">
            <v>TERRA NOVA DO NORTE</v>
          </cell>
          <cell r="C669" t="str">
            <v>MT</v>
          </cell>
          <cell r="D669">
            <v>89570</v>
          </cell>
          <cell r="E669">
            <v>912665</v>
          </cell>
        </row>
        <row r="670">
          <cell r="A670">
            <v>310110</v>
          </cell>
          <cell r="B670" t="str">
            <v>AIMORES</v>
          </cell>
          <cell r="C670" t="str">
            <v>MG</v>
          </cell>
          <cell r="D670">
            <v>79746</v>
          </cell>
          <cell r="E670">
            <v>4572962</v>
          </cell>
        </row>
        <row r="671">
          <cell r="A671">
            <v>352870</v>
          </cell>
          <cell r="B671" t="str">
            <v>MARABA PAULISTA</v>
          </cell>
          <cell r="C671" t="str">
            <v>SP</v>
          </cell>
          <cell r="D671">
            <v>14766</v>
          </cell>
          <cell r="E671">
            <v>87522</v>
          </cell>
        </row>
        <row r="672">
          <cell r="A672">
            <v>312620</v>
          </cell>
          <cell r="B672" t="str">
            <v>FORMOSO</v>
          </cell>
          <cell r="C672" t="str">
            <v>MG</v>
          </cell>
          <cell r="D672">
            <v>109275</v>
          </cell>
          <cell r="E672">
            <v>904579</v>
          </cell>
        </row>
        <row r="673">
          <cell r="A673">
            <v>312900</v>
          </cell>
          <cell r="B673" t="str">
            <v>GUIRICEMA</v>
          </cell>
          <cell r="C673" t="str">
            <v>MG</v>
          </cell>
          <cell r="D673">
            <v>57853</v>
          </cell>
          <cell r="E673">
            <v>1870620</v>
          </cell>
        </row>
        <row r="674">
          <cell r="A674">
            <v>317010</v>
          </cell>
          <cell r="B674" t="str">
            <v>UBERABA</v>
          </cell>
          <cell r="C674" t="str">
            <v>MG</v>
          </cell>
          <cell r="D674">
            <v>132605</v>
          </cell>
          <cell r="E674">
            <v>64254735</v>
          </cell>
        </row>
        <row r="675">
          <cell r="A675">
            <v>311860</v>
          </cell>
          <cell r="B675" t="str">
            <v>CONTAGEM</v>
          </cell>
          <cell r="C675" t="str">
            <v>MG</v>
          </cell>
          <cell r="D675">
            <v>4964</v>
          </cell>
          <cell r="E675">
            <v>8074277</v>
          </cell>
        </row>
        <row r="676">
          <cell r="A676">
            <v>317050</v>
          </cell>
          <cell r="B676" t="str">
            <v>URUCANIA</v>
          </cell>
          <cell r="C676" t="str">
            <v>MG</v>
          </cell>
          <cell r="D676">
            <v>107206</v>
          </cell>
          <cell r="E676">
            <v>343314</v>
          </cell>
        </row>
        <row r="677">
          <cell r="A677">
            <v>314690</v>
          </cell>
          <cell r="B677" t="str">
            <v>PAPAGAIOS</v>
          </cell>
          <cell r="C677" t="str">
            <v>MG</v>
          </cell>
          <cell r="D677">
            <v>118879</v>
          </cell>
          <cell r="E677">
            <v>1091518</v>
          </cell>
        </row>
        <row r="678">
          <cell r="A678">
            <v>312738</v>
          </cell>
          <cell r="B678" t="str">
            <v>GOIANA</v>
          </cell>
          <cell r="C678" t="str">
            <v>MG</v>
          </cell>
          <cell r="D678">
            <v>4389</v>
          </cell>
          <cell r="E678">
            <v>533904</v>
          </cell>
        </row>
        <row r="679">
          <cell r="A679">
            <v>310945</v>
          </cell>
          <cell r="B679" t="str">
            <v>CABECEIRA GRANDE</v>
          </cell>
          <cell r="C679" t="str">
            <v>MG</v>
          </cell>
          <cell r="D679">
            <v>54443</v>
          </cell>
          <cell r="E679">
            <v>450190</v>
          </cell>
        </row>
        <row r="680">
          <cell r="A680">
            <v>316610</v>
          </cell>
          <cell r="B680" t="str">
            <v>SENHORA DO PORTO</v>
          </cell>
          <cell r="C680" t="str">
            <v>MG</v>
          </cell>
          <cell r="D680">
            <v>73095</v>
          </cell>
          <cell r="E680">
            <v>583891</v>
          </cell>
        </row>
        <row r="681">
          <cell r="A681">
            <v>431140</v>
          </cell>
          <cell r="B681" t="str">
            <v>LAJEADO</v>
          </cell>
          <cell r="C681" t="str">
            <v>RS</v>
          </cell>
        </row>
        <row r="682">
          <cell r="A682">
            <v>510385</v>
          </cell>
          <cell r="B682" t="str">
            <v>GAUCHA DO NORTE</v>
          </cell>
          <cell r="C682" t="str">
            <v>MT</v>
          </cell>
          <cell r="D682">
            <v>46760</v>
          </cell>
          <cell r="E682">
            <v>2108001</v>
          </cell>
        </row>
        <row r="683">
          <cell r="A683">
            <v>354980</v>
          </cell>
          <cell r="B683" t="str">
            <v>SAO JOSE DO RIO PRETO</v>
          </cell>
          <cell r="C683" t="str">
            <v>SP</v>
          </cell>
          <cell r="E683">
            <v>31546858</v>
          </cell>
        </row>
        <row r="684">
          <cell r="A684">
            <v>316070</v>
          </cell>
          <cell r="B684" t="str">
            <v>SANTOS DUMONT</v>
          </cell>
          <cell r="C684" t="str">
            <v>MG</v>
          </cell>
          <cell r="D684">
            <v>178209</v>
          </cell>
          <cell r="E684">
            <v>5975882</v>
          </cell>
        </row>
        <row r="685">
          <cell r="A685">
            <v>315445</v>
          </cell>
          <cell r="B685" t="str">
            <v>RIACHINHO</v>
          </cell>
          <cell r="C685" t="str">
            <v>MG</v>
          </cell>
          <cell r="D685">
            <v>158058</v>
          </cell>
          <cell r="E685">
            <v>711678</v>
          </cell>
        </row>
        <row r="686">
          <cell r="A686">
            <v>421960</v>
          </cell>
          <cell r="B686" t="str">
            <v>XAVANTINA</v>
          </cell>
          <cell r="C686" t="str">
            <v>SC</v>
          </cell>
          <cell r="D686">
            <v>111364</v>
          </cell>
          <cell r="E686">
            <v>504759</v>
          </cell>
        </row>
        <row r="687">
          <cell r="A687">
            <v>421940</v>
          </cell>
          <cell r="B687" t="str">
            <v>WITMARSUM</v>
          </cell>
          <cell r="C687" t="str">
            <v>SC</v>
          </cell>
        </row>
        <row r="688">
          <cell r="A688">
            <v>353490</v>
          </cell>
          <cell r="B688" t="str">
            <v>PACAEMBU</v>
          </cell>
          <cell r="C688" t="str">
            <v>SP</v>
          </cell>
          <cell r="D688">
            <v>106249</v>
          </cell>
          <cell r="F688">
            <v>36606</v>
          </cell>
          <cell r="G688">
            <v>481036</v>
          </cell>
        </row>
        <row r="689">
          <cell r="A689">
            <v>355535</v>
          </cell>
          <cell r="B689" t="str">
            <v>UBARANA</v>
          </cell>
          <cell r="C689" t="str">
            <v>SP</v>
          </cell>
        </row>
        <row r="690">
          <cell r="A690">
            <v>313960</v>
          </cell>
          <cell r="B690" t="str">
            <v>MANTENA</v>
          </cell>
          <cell r="C690" t="str">
            <v>MG</v>
          </cell>
          <cell r="D690">
            <v>46848</v>
          </cell>
          <cell r="E690">
            <v>7564997</v>
          </cell>
        </row>
        <row r="691">
          <cell r="A691">
            <v>430485</v>
          </cell>
          <cell r="B691" t="str">
            <v>CARLOS GOMES</v>
          </cell>
          <cell r="C691" t="str">
            <v>RS</v>
          </cell>
          <cell r="D691">
            <v>51651</v>
          </cell>
          <cell r="E691">
            <v>90317</v>
          </cell>
          <cell r="F691">
            <v>20651</v>
          </cell>
        </row>
        <row r="692">
          <cell r="A692">
            <v>310285</v>
          </cell>
          <cell r="B692" t="str">
            <v>ANGELANDIA</v>
          </cell>
          <cell r="C692" t="str">
            <v>MG</v>
          </cell>
          <cell r="D692">
            <v>73356</v>
          </cell>
          <cell r="E692">
            <v>712288</v>
          </cell>
        </row>
        <row r="693">
          <cell r="A693">
            <v>314970</v>
          </cell>
          <cell r="B693" t="str">
            <v>PERDIGAO</v>
          </cell>
          <cell r="C693" t="str">
            <v>MG</v>
          </cell>
          <cell r="D693">
            <v>99123</v>
          </cell>
          <cell r="E693">
            <v>239724</v>
          </cell>
        </row>
        <row r="694">
          <cell r="A694">
            <v>353140</v>
          </cell>
          <cell r="B694" t="str">
            <v>MONTE APRAZIVEL</v>
          </cell>
          <cell r="C694" t="str">
            <v>SP</v>
          </cell>
          <cell r="E694">
            <v>1071963</v>
          </cell>
          <cell r="G694">
            <v>1244461</v>
          </cell>
        </row>
        <row r="695">
          <cell r="A695">
            <v>313600</v>
          </cell>
          <cell r="B695" t="str">
            <v>JOAIMA</v>
          </cell>
          <cell r="C695" t="str">
            <v>MG</v>
          </cell>
          <cell r="D695">
            <v>123883</v>
          </cell>
          <cell r="E695">
            <v>609202</v>
          </cell>
        </row>
        <row r="696">
          <cell r="A696">
            <v>314020</v>
          </cell>
          <cell r="B696" t="str">
            <v>MARIPA DE MINAS</v>
          </cell>
          <cell r="C696" t="str">
            <v>MG</v>
          </cell>
          <cell r="D696">
            <v>42817</v>
          </cell>
          <cell r="E696">
            <v>1246815</v>
          </cell>
        </row>
        <row r="697">
          <cell r="A697">
            <v>510267</v>
          </cell>
          <cell r="B697" t="str">
            <v>CAMPO VERDE</v>
          </cell>
          <cell r="C697" t="str">
            <v>MT</v>
          </cell>
          <cell r="D697">
            <v>461627</v>
          </cell>
          <cell r="E697">
            <v>2926820</v>
          </cell>
        </row>
        <row r="698">
          <cell r="A698">
            <v>312990</v>
          </cell>
          <cell r="B698" t="str">
            <v>IBITIURA DE MINAS</v>
          </cell>
          <cell r="C698" t="str">
            <v>MG</v>
          </cell>
        </row>
        <row r="699">
          <cell r="A699">
            <v>316225</v>
          </cell>
          <cell r="B699" t="str">
            <v>SAO JOAO DA LAGOA</v>
          </cell>
          <cell r="C699" t="str">
            <v>MG</v>
          </cell>
          <cell r="D699">
            <v>76503</v>
          </cell>
          <cell r="E699">
            <v>519078</v>
          </cell>
        </row>
        <row r="700">
          <cell r="A700">
            <v>500600</v>
          </cell>
          <cell r="B700" t="str">
            <v>NOVA ALVORADA DO SUL</v>
          </cell>
          <cell r="C700" t="str">
            <v>MS</v>
          </cell>
          <cell r="D700">
            <v>115214</v>
          </cell>
          <cell r="E700">
            <v>1431111</v>
          </cell>
        </row>
        <row r="701">
          <cell r="A701">
            <v>315890</v>
          </cell>
          <cell r="B701" t="str">
            <v>SANTANA DO MANHUACU</v>
          </cell>
          <cell r="C701" t="str">
            <v>MG</v>
          </cell>
          <cell r="D701">
            <v>82067</v>
          </cell>
          <cell r="E701">
            <v>1963988</v>
          </cell>
        </row>
        <row r="702">
          <cell r="A702">
            <v>316130</v>
          </cell>
          <cell r="B702" t="str">
            <v>SAO FRANCISCO DE SALES</v>
          </cell>
          <cell r="C702" t="str">
            <v>MG</v>
          </cell>
          <cell r="D702">
            <v>67497</v>
          </cell>
          <cell r="E702">
            <v>498743</v>
          </cell>
        </row>
        <row r="703">
          <cell r="A703">
            <v>315410</v>
          </cell>
          <cell r="B703" t="str">
            <v>RECREIO</v>
          </cell>
          <cell r="C703" t="str">
            <v>MG</v>
          </cell>
          <cell r="D703">
            <v>67280</v>
          </cell>
          <cell r="E703">
            <v>319224</v>
          </cell>
        </row>
        <row r="704">
          <cell r="A704">
            <v>431660</v>
          </cell>
          <cell r="B704" t="str">
            <v>SANANDUVA</v>
          </cell>
          <cell r="C704" t="str">
            <v>RS</v>
          </cell>
        </row>
        <row r="705">
          <cell r="A705">
            <v>432090</v>
          </cell>
          <cell r="B705" t="str">
            <v>TAPEJARA</v>
          </cell>
          <cell r="C705" t="str">
            <v>RS</v>
          </cell>
          <cell r="D705">
            <v>302237</v>
          </cell>
          <cell r="E705">
            <v>1696435</v>
          </cell>
          <cell r="G705">
            <v>1356074</v>
          </cell>
        </row>
        <row r="706">
          <cell r="A706">
            <v>420640</v>
          </cell>
          <cell r="B706" t="str">
            <v>GUARACIABA</v>
          </cell>
          <cell r="C706" t="str">
            <v>SC</v>
          </cell>
          <cell r="D706">
            <v>196490</v>
          </cell>
          <cell r="E706">
            <v>1361093</v>
          </cell>
          <cell r="G706">
            <v>1186771</v>
          </cell>
        </row>
        <row r="707">
          <cell r="A707">
            <v>310830</v>
          </cell>
          <cell r="B707" t="str">
            <v>BORDA DA MATA</v>
          </cell>
          <cell r="C707" t="str">
            <v>MG</v>
          </cell>
          <cell r="D707">
            <v>3743</v>
          </cell>
          <cell r="E707">
            <v>4989457</v>
          </cell>
        </row>
        <row r="708">
          <cell r="A708">
            <v>313170</v>
          </cell>
          <cell r="B708" t="str">
            <v>ITABIRA</v>
          </cell>
          <cell r="C708" t="str">
            <v>MG</v>
          </cell>
          <cell r="D708">
            <v>33481</v>
          </cell>
          <cell r="E708">
            <v>42276519</v>
          </cell>
        </row>
        <row r="709">
          <cell r="A709">
            <v>353780</v>
          </cell>
          <cell r="B709" t="str">
            <v>PIEDADE</v>
          </cell>
          <cell r="C709" t="str">
            <v>SP</v>
          </cell>
        </row>
        <row r="710">
          <cell r="A710">
            <v>431647</v>
          </cell>
          <cell r="B710" t="str">
            <v>SALVADOR DAS MISSOES</v>
          </cell>
          <cell r="C710" t="str">
            <v>RS</v>
          </cell>
          <cell r="D710">
            <v>102876</v>
          </cell>
          <cell r="E710">
            <v>768056</v>
          </cell>
        </row>
        <row r="711">
          <cell r="A711">
            <v>315725</v>
          </cell>
          <cell r="B711" t="str">
            <v>SANTA BARBARA DO LESTE</v>
          </cell>
          <cell r="C711" t="str">
            <v>MG</v>
          </cell>
          <cell r="D711">
            <v>105721</v>
          </cell>
          <cell r="E711">
            <v>694142</v>
          </cell>
        </row>
        <row r="712">
          <cell r="A712">
            <v>354120</v>
          </cell>
          <cell r="B712" t="str">
            <v>PRESIDENTE BERNARDES</v>
          </cell>
          <cell r="C712" t="str">
            <v>SP</v>
          </cell>
          <cell r="D712">
            <v>113345</v>
          </cell>
          <cell r="E712">
            <v>159426</v>
          </cell>
        </row>
        <row r="713">
          <cell r="A713">
            <v>311930</v>
          </cell>
          <cell r="B713" t="str">
            <v>COROMANDEL</v>
          </cell>
          <cell r="C713" t="str">
            <v>MG</v>
          </cell>
          <cell r="D713">
            <v>194433</v>
          </cell>
          <cell r="E713">
            <v>930237</v>
          </cell>
        </row>
        <row r="714">
          <cell r="A714">
            <v>314010</v>
          </cell>
          <cell r="B714" t="str">
            <v>MARILAC</v>
          </cell>
          <cell r="C714" t="str">
            <v>MG</v>
          </cell>
          <cell r="D714">
            <v>82839</v>
          </cell>
          <cell r="E714">
            <v>620315</v>
          </cell>
        </row>
        <row r="715">
          <cell r="A715">
            <v>316555</v>
          </cell>
          <cell r="B715" t="str">
            <v>SETUBINHA</v>
          </cell>
          <cell r="C715" t="str">
            <v>MG</v>
          </cell>
          <cell r="D715">
            <v>92302</v>
          </cell>
          <cell r="E715">
            <v>4457284</v>
          </cell>
        </row>
        <row r="716">
          <cell r="A716">
            <v>314435</v>
          </cell>
          <cell r="B716" t="str">
            <v>NAQUE</v>
          </cell>
          <cell r="C716" t="str">
            <v>MG</v>
          </cell>
          <cell r="D716">
            <v>67143</v>
          </cell>
          <cell r="E716">
            <v>905904</v>
          </cell>
        </row>
        <row r="717">
          <cell r="A717">
            <v>421820</v>
          </cell>
          <cell r="B717" t="str">
            <v>TIMBO</v>
          </cell>
          <cell r="C717" t="str">
            <v>SC</v>
          </cell>
          <cell r="D717">
            <v>344875</v>
          </cell>
          <cell r="E717">
            <v>2189365</v>
          </cell>
          <cell r="F717">
            <v>313678</v>
          </cell>
        </row>
        <row r="718">
          <cell r="A718">
            <v>311990</v>
          </cell>
          <cell r="B718" t="str">
            <v>CORREGO DO BOM JESUS</v>
          </cell>
          <cell r="C718" t="str">
            <v>MG</v>
          </cell>
          <cell r="D718">
            <v>82043</v>
          </cell>
          <cell r="E718">
            <v>632507</v>
          </cell>
        </row>
        <row r="719">
          <cell r="A719">
            <v>312750</v>
          </cell>
          <cell r="B719" t="str">
            <v>GONZAGA</v>
          </cell>
          <cell r="C719" t="str">
            <v>MG</v>
          </cell>
          <cell r="D719">
            <v>47316</v>
          </cell>
          <cell r="E719">
            <v>4179083</v>
          </cell>
        </row>
        <row r="720">
          <cell r="A720">
            <v>315590</v>
          </cell>
          <cell r="B720" t="str">
            <v>RIO PRETO</v>
          </cell>
          <cell r="C720" t="str">
            <v>MG</v>
          </cell>
          <cell r="D720">
            <v>16109</v>
          </cell>
          <cell r="E720">
            <v>729436</v>
          </cell>
        </row>
        <row r="721">
          <cell r="A721">
            <v>430050</v>
          </cell>
          <cell r="B721" t="str">
            <v>ALPESTRE</v>
          </cell>
          <cell r="C721" t="str">
            <v>RS</v>
          </cell>
          <cell r="E721">
            <v>535114</v>
          </cell>
        </row>
        <row r="722">
          <cell r="A722">
            <v>316700</v>
          </cell>
          <cell r="B722" t="str">
            <v>SERRANOS</v>
          </cell>
          <cell r="C722" t="str">
            <v>MG</v>
          </cell>
          <cell r="D722">
            <v>50901</v>
          </cell>
          <cell r="E722">
            <v>314842</v>
          </cell>
        </row>
        <row r="723">
          <cell r="A723">
            <v>421570</v>
          </cell>
          <cell r="B723" t="str">
            <v>SANTO AMARO DA IMPERATRIZ</v>
          </cell>
          <cell r="C723" t="str">
            <v>SC</v>
          </cell>
          <cell r="E723">
            <v>3381627</v>
          </cell>
        </row>
        <row r="724">
          <cell r="A724">
            <v>500315</v>
          </cell>
          <cell r="B724" t="str">
            <v>CORONEL SAPUCAIA</v>
          </cell>
          <cell r="C724" t="str">
            <v>MS</v>
          </cell>
        </row>
        <row r="725">
          <cell r="A725">
            <v>421835</v>
          </cell>
          <cell r="B725" t="str">
            <v>TREVISO</v>
          </cell>
          <cell r="C725" t="str">
            <v>SC</v>
          </cell>
          <cell r="D725">
            <v>86656</v>
          </cell>
          <cell r="E725">
            <v>208038</v>
          </cell>
        </row>
        <row r="726">
          <cell r="A726">
            <v>315980</v>
          </cell>
          <cell r="B726" t="str">
            <v>SANTA VITORIA</v>
          </cell>
          <cell r="C726" t="str">
            <v>MG</v>
          </cell>
          <cell r="D726">
            <v>170954</v>
          </cell>
          <cell r="E726">
            <v>2683081</v>
          </cell>
        </row>
        <row r="727">
          <cell r="A727">
            <v>354220</v>
          </cell>
          <cell r="B727" t="str">
            <v>RANCHARIA</v>
          </cell>
          <cell r="C727" t="str">
            <v>SP</v>
          </cell>
        </row>
        <row r="728">
          <cell r="A728">
            <v>316905</v>
          </cell>
          <cell r="B728" t="str">
            <v>TOCOS DO MOJI</v>
          </cell>
          <cell r="C728" t="str">
            <v>MG</v>
          </cell>
          <cell r="D728">
            <v>35637</v>
          </cell>
          <cell r="E728">
            <v>865304</v>
          </cell>
        </row>
        <row r="729">
          <cell r="A729">
            <v>421420</v>
          </cell>
          <cell r="B729" t="str">
            <v>QUILOMBO</v>
          </cell>
          <cell r="C729" t="str">
            <v>SC</v>
          </cell>
          <cell r="D729">
            <v>120223</v>
          </cell>
          <cell r="E729">
            <v>632277</v>
          </cell>
        </row>
        <row r="730">
          <cell r="A730">
            <v>315160</v>
          </cell>
          <cell r="B730" t="str">
            <v>PLANURA</v>
          </cell>
          <cell r="C730" t="str">
            <v>MG</v>
          </cell>
          <cell r="D730">
            <v>144948</v>
          </cell>
          <cell r="E730">
            <v>670353</v>
          </cell>
        </row>
        <row r="731">
          <cell r="A731">
            <v>314080</v>
          </cell>
          <cell r="B731" t="str">
            <v>MATIAS BARBOSA</v>
          </cell>
          <cell r="C731" t="str">
            <v>MG</v>
          </cell>
          <cell r="D731">
            <v>407678</v>
          </cell>
          <cell r="E731">
            <v>1674757</v>
          </cell>
        </row>
        <row r="732">
          <cell r="A732">
            <v>420310</v>
          </cell>
          <cell r="B732" t="str">
            <v>CAIBI</v>
          </cell>
          <cell r="C732" t="str">
            <v>SC</v>
          </cell>
          <cell r="D732">
            <v>81143</v>
          </cell>
          <cell r="E732">
            <v>287849</v>
          </cell>
          <cell r="G732">
            <v>308257</v>
          </cell>
        </row>
        <row r="733">
          <cell r="A733">
            <v>320435</v>
          </cell>
          <cell r="B733" t="str">
            <v>RIO BANANAL</v>
          </cell>
          <cell r="C733" t="str">
            <v>ES</v>
          </cell>
          <cell r="D733">
            <v>72614</v>
          </cell>
          <cell r="E733">
            <v>1026962</v>
          </cell>
          <cell r="F733">
            <v>9</v>
          </cell>
        </row>
        <row r="734">
          <cell r="A734">
            <v>352350</v>
          </cell>
          <cell r="B734" t="str">
            <v>ITATINGA</v>
          </cell>
          <cell r="C734" t="str">
            <v>SP</v>
          </cell>
        </row>
        <row r="735">
          <cell r="A735">
            <v>310360</v>
          </cell>
          <cell r="B735" t="str">
            <v>ARANTINA</v>
          </cell>
          <cell r="C735" t="str">
            <v>MG</v>
          </cell>
          <cell r="D735">
            <v>25624</v>
          </cell>
          <cell r="E735">
            <v>575294</v>
          </cell>
        </row>
        <row r="736">
          <cell r="A736">
            <v>421755</v>
          </cell>
          <cell r="B736" t="str">
            <v>SERRA ALTA</v>
          </cell>
          <cell r="C736" t="str">
            <v>SC</v>
          </cell>
          <cell r="D736">
            <v>30764</v>
          </cell>
          <cell r="E736">
            <v>116439</v>
          </cell>
          <cell r="G736">
            <v>116155</v>
          </cell>
        </row>
        <row r="737">
          <cell r="A737">
            <v>310070</v>
          </cell>
          <cell r="B737" t="str">
            <v>AGUA COMPRIDA</v>
          </cell>
          <cell r="C737" t="str">
            <v>MG</v>
          </cell>
          <cell r="E737">
            <v>471983</v>
          </cell>
        </row>
        <row r="738">
          <cell r="A738">
            <v>312385</v>
          </cell>
          <cell r="B738" t="str">
            <v>ENTRE FOLHAS</v>
          </cell>
          <cell r="C738" t="str">
            <v>MG</v>
          </cell>
          <cell r="D738">
            <v>48391</v>
          </cell>
          <cell r="E738">
            <v>1792048</v>
          </cell>
        </row>
        <row r="739">
          <cell r="A739">
            <v>317220</v>
          </cell>
          <cell r="B739" t="str">
            <v>WENCESLAU BRAZ</v>
          </cell>
          <cell r="C739" t="str">
            <v>MG</v>
          </cell>
          <cell r="D739">
            <v>32928</v>
          </cell>
          <cell r="E739">
            <v>964135</v>
          </cell>
        </row>
        <row r="740">
          <cell r="A740">
            <v>313055</v>
          </cell>
          <cell r="B740" t="str">
            <v>IMBE DE MINAS</v>
          </cell>
          <cell r="C740" t="str">
            <v>MG</v>
          </cell>
          <cell r="D740">
            <v>4820</v>
          </cell>
          <cell r="E740">
            <v>529379</v>
          </cell>
        </row>
        <row r="741">
          <cell r="A741">
            <v>310210</v>
          </cell>
          <cell r="B741" t="str">
            <v>ALTO RIO DOCE</v>
          </cell>
          <cell r="C741" t="str">
            <v>MG</v>
          </cell>
          <cell r="D741">
            <v>97081</v>
          </cell>
          <cell r="E741">
            <v>3039706</v>
          </cell>
        </row>
        <row r="742">
          <cell r="A742">
            <v>315010</v>
          </cell>
          <cell r="B742" t="str">
            <v>PIAU</v>
          </cell>
          <cell r="C742" t="str">
            <v>MG</v>
          </cell>
          <cell r="D742">
            <v>34156</v>
          </cell>
          <cell r="E742">
            <v>1034529</v>
          </cell>
        </row>
        <row r="743">
          <cell r="A743">
            <v>421020</v>
          </cell>
          <cell r="B743" t="str">
            <v>MAJOR GERCINO</v>
          </cell>
          <cell r="C743" t="str">
            <v>SC</v>
          </cell>
          <cell r="D743">
            <v>55160</v>
          </cell>
          <cell r="E743">
            <v>625531</v>
          </cell>
          <cell r="G743">
            <v>539375</v>
          </cell>
        </row>
        <row r="744">
          <cell r="A744">
            <v>421310</v>
          </cell>
          <cell r="B744" t="str">
            <v>PIRATUBA</v>
          </cell>
          <cell r="C744" t="str">
            <v>SC</v>
          </cell>
          <cell r="D744">
            <v>49396</v>
          </cell>
          <cell r="E744">
            <v>626633</v>
          </cell>
        </row>
        <row r="745">
          <cell r="A745">
            <v>316770</v>
          </cell>
          <cell r="B745" t="str">
            <v>SOBRALIA</v>
          </cell>
          <cell r="C745" t="str">
            <v>MG</v>
          </cell>
          <cell r="D745">
            <v>76114</v>
          </cell>
          <cell r="E745">
            <v>483956</v>
          </cell>
        </row>
        <row r="746">
          <cell r="A746">
            <v>431360</v>
          </cell>
          <cell r="B746" t="str">
            <v>PAIM FILHO</v>
          </cell>
          <cell r="C746" t="str">
            <v>RS</v>
          </cell>
          <cell r="D746">
            <v>62686</v>
          </cell>
          <cell r="E746">
            <v>305218</v>
          </cell>
        </row>
        <row r="747">
          <cell r="A747">
            <v>313330</v>
          </cell>
          <cell r="B747" t="str">
            <v>ITAOBIM</v>
          </cell>
          <cell r="C747" t="str">
            <v>MG</v>
          </cell>
          <cell r="D747">
            <v>68683</v>
          </cell>
          <cell r="E747">
            <v>2685900</v>
          </cell>
        </row>
        <row r="748">
          <cell r="A748">
            <v>310770</v>
          </cell>
          <cell r="B748" t="str">
            <v>BOM JESUS DO AMPARO</v>
          </cell>
          <cell r="C748" t="str">
            <v>MG</v>
          </cell>
          <cell r="D748">
            <v>84731</v>
          </cell>
          <cell r="E748">
            <v>455987</v>
          </cell>
        </row>
        <row r="749">
          <cell r="A749">
            <v>510455</v>
          </cell>
          <cell r="B749" t="str">
            <v>ITAUBA</v>
          </cell>
          <cell r="C749" t="str">
            <v>MT</v>
          </cell>
        </row>
        <row r="750">
          <cell r="A750">
            <v>432310</v>
          </cell>
          <cell r="B750" t="str">
            <v>VICENTE DUTRA</v>
          </cell>
          <cell r="C750" t="str">
            <v>RS</v>
          </cell>
          <cell r="D750">
            <v>65407</v>
          </cell>
          <cell r="E750">
            <v>219008</v>
          </cell>
          <cell r="G750">
            <v>179381</v>
          </cell>
        </row>
        <row r="751">
          <cell r="A751">
            <v>411230</v>
          </cell>
          <cell r="B751" t="str">
            <v>JAPIRA</v>
          </cell>
          <cell r="C751" t="str">
            <v>PR</v>
          </cell>
          <cell r="E751">
            <v>312149</v>
          </cell>
        </row>
        <row r="752">
          <cell r="A752">
            <v>313868</v>
          </cell>
          <cell r="B752" t="str">
            <v>LUISLANDIA</v>
          </cell>
          <cell r="C752" t="str">
            <v>MG</v>
          </cell>
          <cell r="D752">
            <v>50375</v>
          </cell>
          <cell r="E752">
            <v>963266</v>
          </cell>
        </row>
        <row r="753">
          <cell r="A753">
            <v>312695</v>
          </cell>
          <cell r="B753" t="str">
            <v>FREI LAGONEGRO</v>
          </cell>
          <cell r="C753" t="str">
            <v>MG</v>
          </cell>
          <cell r="D753">
            <v>43814</v>
          </cell>
          <cell r="E753">
            <v>391813</v>
          </cell>
        </row>
        <row r="754">
          <cell r="A754">
            <v>353210</v>
          </cell>
          <cell r="B754" t="str">
            <v>MURUTINGA DO SUL</v>
          </cell>
          <cell r="C754" t="str">
            <v>SP</v>
          </cell>
          <cell r="D754">
            <v>33978</v>
          </cell>
          <cell r="G754">
            <v>370319</v>
          </cell>
        </row>
        <row r="755">
          <cell r="A755">
            <v>430350</v>
          </cell>
          <cell r="B755" t="str">
            <v>CAMAQUA</v>
          </cell>
          <cell r="C755" t="str">
            <v>RS</v>
          </cell>
          <cell r="D755">
            <v>404511</v>
          </cell>
          <cell r="E755">
            <v>1582839</v>
          </cell>
        </row>
        <row r="756">
          <cell r="A756">
            <v>313230</v>
          </cell>
          <cell r="B756" t="str">
            <v>ITAIPE</v>
          </cell>
          <cell r="C756" t="str">
            <v>MG</v>
          </cell>
          <cell r="D756">
            <v>9620</v>
          </cell>
          <cell r="E756">
            <v>538964</v>
          </cell>
        </row>
        <row r="757">
          <cell r="A757">
            <v>354900</v>
          </cell>
          <cell r="B757" t="str">
            <v>SAO FRANCISCO</v>
          </cell>
          <cell r="C757" t="str">
            <v>SP</v>
          </cell>
        </row>
        <row r="758">
          <cell r="A758">
            <v>351385</v>
          </cell>
          <cell r="B758" t="str">
            <v>DIRCE REIS</v>
          </cell>
          <cell r="C758" t="str">
            <v>SP</v>
          </cell>
          <cell r="D758">
            <v>24042</v>
          </cell>
          <cell r="E758">
            <v>142544</v>
          </cell>
        </row>
        <row r="759">
          <cell r="A759">
            <v>421740</v>
          </cell>
          <cell r="B759" t="str">
            <v>SCHROEDER</v>
          </cell>
          <cell r="C759" t="str">
            <v>SC</v>
          </cell>
          <cell r="D759">
            <v>231834</v>
          </cell>
          <cell r="E759">
            <v>867704</v>
          </cell>
          <cell r="F759">
            <v>184377</v>
          </cell>
        </row>
        <row r="760">
          <cell r="A760">
            <v>314920</v>
          </cell>
          <cell r="B760" t="str">
            <v>PEDRINOPOLIS</v>
          </cell>
          <cell r="C760" t="str">
            <v>MG</v>
          </cell>
          <cell r="D760">
            <v>19858</v>
          </cell>
          <cell r="E760">
            <v>239353</v>
          </cell>
        </row>
        <row r="761">
          <cell r="A761">
            <v>311030</v>
          </cell>
          <cell r="B761" t="str">
            <v>CALDAS</v>
          </cell>
          <cell r="C761" t="str">
            <v>MG</v>
          </cell>
          <cell r="D761">
            <v>79748</v>
          </cell>
          <cell r="E761">
            <v>862675</v>
          </cell>
        </row>
        <row r="762">
          <cell r="A762">
            <v>431775</v>
          </cell>
          <cell r="B762" t="str">
            <v>SANTO ANTONIO DO PLANALTO</v>
          </cell>
          <cell r="C762" t="str">
            <v>RS</v>
          </cell>
          <cell r="D762">
            <v>29087</v>
          </cell>
          <cell r="E762">
            <v>159014</v>
          </cell>
          <cell r="F762">
            <v>26998</v>
          </cell>
          <cell r="G762">
            <v>169718</v>
          </cell>
        </row>
        <row r="763">
          <cell r="A763">
            <v>311205</v>
          </cell>
          <cell r="B763" t="str">
            <v>CANTAGALO</v>
          </cell>
          <cell r="C763" t="str">
            <v>MG</v>
          </cell>
          <cell r="D763">
            <v>42487</v>
          </cell>
          <cell r="E763">
            <v>765746</v>
          </cell>
        </row>
        <row r="764">
          <cell r="A764">
            <v>312370</v>
          </cell>
          <cell r="B764" t="str">
            <v>ENGENHEIRO CALDAS</v>
          </cell>
          <cell r="C764" t="str">
            <v>MG</v>
          </cell>
          <cell r="D764">
            <v>45931</v>
          </cell>
          <cell r="E764">
            <v>921871</v>
          </cell>
        </row>
        <row r="765">
          <cell r="A765">
            <v>311380</v>
          </cell>
          <cell r="B765" t="str">
            <v>CARMESIA</v>
          </cell>
          <cell r="C765" t="str">
            <v>MG</v>
          </cell>
          <cell r="D765">
            <v>82394</v>
          </cell>
          <cell r="E765">
            <v>1044163</v>
          </cell>
        </row>
        <row r="766">
          <cell r="A766">
            <v>316180</v>
          </cell>
          <cell r="B766" t="str">
            <v>SAO GONCALO DO PARA</v>
          </cell>
          <cell r="C766" t="str">
            <v>MG</v>
          </cell>
          <cell r="D766">
            <v>110325</v>
          </cell>
          <cell r="E766">
            <v>872238</v>
          </cell>
        </row>
        <row r="767">
          <cell r="A767">
            <v>312630</v>
          </cell>
          <cell r="B767" t="str">
            <v>FORTALEZA DE MINAS</v>
          </cell>
          <cell r="C767" t="str">
            <v>MG</v>
          </cell>
          <cell r="D767">
            <v>13371</v>
          </cell>
          <cell r="E767">
            <v>402716</v>
          </cell>
        </row>
        <row r="768">
          <cell r="A768">
            <v>314795</v>
          </cell>
          <cell r="B768" t="str">
            <v>PATIS</v>
          </cell>
          <cell r="C768" t="str">
            <v>MG</v>
          </cell>
          <cell r="D768">
            <v>46593</v>
          </cell>
          <cell r="E768">
            <v>565389</v>
          </cell>
        </row>
        <row r="769">
          <cell r="A769">
            <v>432260</v>
          </cell>
          <cell r="B769" t="str">
            <v>VENANCIO AIRES</v>
          </cell>
          <cell r="C769" t="str">
            <v>RS</v>
          </cell>
          <cell r="D769">
            <v>764959</v>
          </cell>
          <cell r="E769">
            <v>3731769</v>
          </cell>
        </row>
        <row r="770">
          <cell r="A770">
            <v>313710</v>
          </cell>
          <cell r="B770" t="str">
            <v>LAGAMAR</v>
          </cell>
          <cell r="C770" t="str">
            <v>MG</v>
          </cell>
          <cell r="D770">
            <v>7683</v>
          </cell>
          <cell r="E770">
            <v>119487</v>
          </cell>
        </row>
        <row r="771">
          <cell r="A771">
            <v>314480</v>
          </cell>
          <cell r="B771" t="str">
            <v>NOVA LIMA</v>
          </cell>
          <cell r="C771" t="str">
            <v>MG</v>
          </cell>
          <cell r="D771">
            <v>2239</v>
          </cell>
          <cell r="E771">
            <v>74928470</v>
          </cell>
        </row>
        <row r="772">
          <cell r="A772">
            <v>420050</v>
          </cell>
          <cell r="B772" t="str">
            <v>AGUAS DE CHAPECO</v>
          </cell>
          <cell r="C772" t="str">
            <v>SC</v>
          </cell>
          <cell r="D772">
            <v>61695</v>
          </cell>
          <cell r="E772">
            <v>315939</v>
          </cell>
          <cell r="G772">
            <v>335343</v>
          </cell>
        </row>
        <row r="773">
          <cell r="A773">
            <v>314675</v>
          </cell>
          <cell r="B773" t="str">
            <v>PALMOPOLIS</v>
          </cell>
          <cell r="C773" t="str">
            <v>MG</v>
          </cell>
          <cell r="D773">
            <v>118548</v>
          </cell>
          <cell r="E773">
            <v>1170976</v>
          </cell>
        </row>
        <row r="774">
          <cell r="A774">
            <v>290840</v>
          </cell>
          <cell r="B774" t="str">
            <v>CONCEICAO DO COITE</v>
          </cell>
          <cell r="C774" t="str">
            <v>BA</v>
          </cell>
        </row>
        <row r="775">
          <cell r="A775">
            <v>430258</v>
          </cell>
          <cell r="B775" t="str">
            <v>BOZANO</v>
          </cell>
          <cell r="C775" t="str">
            <v>RS</v>
          </cell>
          <cell r="D775">
            <v>22338</v>
          </cell>
          <cell r="E775">
            <v>464866</v>
          </cell>
        </row>
        <row r="776">
          <cell r="A776">
            <v>421090</v>
          </cell>
          <cell r="B776" t="str">
            <v>MODELO</v>
          </cell>
          <cell r="C776" t="str">
            <v>SC</v>
          </cell>
          <cell r="D776">
            <v>61454</v>
          </cell>
          <cell r="E776">
            <v>333363</v>
          </cell>
          <cell r="G776">
            <v>278265</v>
          </cell>
        </row>
        <row r="777">
          <cell r="A777">
            <v>312870</v>
          </cell>
          <cell r="B777" t="str">
            <v>GUAXUPE</v>
          </cell>
          <cell r="C777" t="str">
            <v>MG</v>
          </cell>
          <cell r="D777">
            <v>152930</v>
          </cell>
          <cell r="E777">
            <v>79957048</v>
          </cell>
        </row>
        <row r="778">
          <cell r="A778">
            <v>312560</v>
          </cell>
          <cell r="B778" t="str">
            <v>FELISBURGO</v>
          </cell>
          <cell r="C778" t="str">
            <v>MG</v>
          </cell>
          <cell r="D778">
            <v>110837</v>
          </cell>
          <cell r="E778">
            <v>510874</v>
          </cell>
        </row>
        <row r="779">
          <cell r="A779">
            <v>314030</v>
          </cell>
          <cell r="B779" t="str">
            <v>MARLIERIA</v>
          </cell>
          <cell r="C779" t="str">
            <v>MG</v>
          </cell>
          <cell r="D779">
            <v>72179</v>
          </cell>
          <cell r="E779">
            <v>819592</v>
          </cell>
        </row>
        <row r="780">
          <cell r="A780">
            <v>316580</v>
          </cell>
          <cell r="B780" t="str">
            <v>SENADOR JOSE BENTO</v>
          </cell>
          <cell r="C780" t="str">
            <v>MG</v>
          </cell>
          <cell r="D780">
            <v>15211</v>
          </cell>
          <cell r="E780">
            <v>1045537</v>
          </cell>
        </row>
        <row r="781">
          <cell r="A781">
            <v>314650</v>
          </cell>
          <cell r="B781" t="str">
            <v>PAINS</v>
          </cell>
          <cell r="C781" t="str">
            <v>MG</v>
          </cell>
          <cell r="E781">
            <v>4382</v>
          </cell>
        </row>
        <row r="782">
          <cell r="A782">
            <v>420945</v>
          </cell>
          <cell r="B782" t="str">
            <v>LAJEADO GRANDE</v>
          </cell>
          <cell r="C782" t="str">
            <v>SC</v>
          </cell>
          <cell r="D782">
            <v>39860</v>
          </cell>
          <cell r="E782">
            <v>322347</v>
          </cell>
        </row>
        <row r="783">
          <cell r="A783">
            <v>316360</v>
          </cell>
          <cell r="B783" t="str">
            <v>SAO JOSE DO MANTIMENTO</v>
          </cell>
          <cell r="C783" t="str">
            <v>MG</v>
          </cell>
          <cell r="D783">
            <v>348</v>
          </cell>
          <cell r="E783">
            <v>728705</v>
          </cell>
        </row>
        <row r="784">
          <cell r="A784">
            <v>432280</v>
          </cell>
          <cell r="B784" t="str">
            <v>VERANOPOLIS</v>
          </cell>
          <cell r="C784" t="str">
            <v>RS</v>
          </cell>
          <cell r="D784">
            <v>482901</v>
          </cell>
          <cell r="E784">
            <v>1374180</v>
          </cell>
          <cell r="F784">
            <v>188168</v>
          </cell>
          <cell r="G784">
            <v>1270648</v>
          </cell>
        </row>
        <row r="785">
          <cell r="A785">
            <v>310920</v>
          </cell>
          <cell r="B785" t="str">
            <v>BUENOPOLIS</v>
          </cell>
          <cell r="C785" t="str">
            <v>MG</v>
          </cell>
          <cell r="D785">
            <v>33042</v>
          </cell>
          <cell r="E785">
            <v>2367599</v>
          </cell>
        </row>
        <row r="786">
          <cell r="A786">
            <v>310300</v>
          </cell>
          <cell r="B786" t="str">
            <v>ANTONIO DIAS</v>
          </cell>
          <cell r="C786" t="str">
            <v>MG</v>
          </cell>
          <cell r="D786">
            <v>55449</v>
          </cell>
          <cell r="E786">
            <v>1682610</v>
          </cell>
        </row>
        <row r="787">
          <cell r="A787">
            <v>314315</v>
          </cell>
          <cell r="B787" t="str">
            <v>MONTE FORMOSO</v>
          </cell>
          <cell r="C787" t="str">
            <v>MG</v>
          </cell>
          <cell r="D787">
            <v>764</v>
          </cell>
          <cell r="E787">
            <v>22519</v>
          </cell>
        </row>
        <row r="788">
          <cell r="A788">
            <v>311110</v>
          </cell>
          <cell r="B788" t="str">
            <v>CAMPINA VERDE</v>
          </cell>
          <cell r="C788" t="str">
            <v>MG</v>
          </cell>
          <cell r="D788">
            <v>153445</v>
          </cell>
          <cell r="E788">
            <v>1155280</v>
          </cell>
        </row>
        <row r="789">
          <cell r="A789">
            <v>421555</v>
          </cell>
          <cell r="B789" t="str">
            <v>SANTA HELENA</v>
          </cell>
          <cell r="C789" t="str">
            <v>SC</v>
          </cell>
          <cell r="D789">
            <v>77680</v>
          </cell>
          <cell r="E789">
            <v>548644</v>
          </cell>
          <cell r="G789">
            <v>466937</v>
          </cell>
        </row>
        <row r="790">
          <cell r="A790">
            <v>352490</v>
          </cell>
          <cell r="B790" t="str">
            <v>JAMBEIRO</v>
          </cell>
          <cell r="C790" t="str">
            <v>SP</v>
          </cell>
          <cell r="D790">
            <v>94</v>
          </cell>
        </row>
        <row r="791">
          <cell r="A791">
            <v>313850</v>
          </cell>
          <cell r="B791" t="str">
            <v>LIBERDADE</v>
          </cell>
          <cell r="C791" t="str">
            <v>MG</v>
          </cell>
          <cell r="D791">
            <v>76636</v>
          </cell>
          <cell r="E791">
            <v>323095</v>
          </cell>
        </row>
        <row r="792">
          <cell r="A792">
            <v>421895</v>
          </cell>
          <cell r="B792" t="str">
            <v>URUPEMA</v>
          </cell>
          <cell r="C792" t="str">
            <v>SC</v>
          </cell>
          <cell r="D792">
            <v>34584</v>
          </cell>
          <cell r="E792">
            <v>182599</v>
          </cell>
        </row>
        <row r="793">
          <cell r="A793">
            <v>313695</v>
          </cell>
          <cell r="B793" t="str">
            <v>JUVENILIA</v>
          </cell>
          <cell r="C793" t="str">
            <v>MG</v>
          </cell>
          <cell r="D793">
            <v>5398</v>
          </cell>
          <cell r="E793">
            <v>1451073</v>
          </cell>
        </row>
        <row r="794">
          <cell r="A794">
            <v>317080</v>
          </cell>
          <cell r="B794" t="str">
            <v>VARZEA DA PALMA</v>
          </cell>
          <cell r="C794" t="str">
            <v>MG</v>
          </cell>
          <cell r="D794">
            <v>492917</v>
          </cell>
          <cell r="E794">
            <v>3028490</v>
          </cell>
        </row>
        <row r="795">
          <cell r="A795">
            <v>312310</v>
          </cell>
          <cell r="B795" t="str">
            <v>DORES DE GUANHAES</v>
          </cell>
          <cell r="C795" t="str">
            <v>MG</v>
          </cell>
          <cell r="E795">
            <v>2022215</v>
          </cell>
        </row>
        <row r="796">
          <cell r="A796">
            <v>315057</v>
          </cell>
          <cell r="B796" t="str">
            <v>PINTOPOLIS</v>
          </cell>
          <cell r="C796" t="str">
            <v>MG</v>
          </cell>
          <cell r="D796">
            <v>15771</v>
          </cell>
          <cell r="E796">
            <v>1776959</v>
          </cell>
        </row>
        <row r="797">
          <cell r="A797">
            <v>313830</v>
          </cell>
          <cell r="B797" t="str">
            <v>LEANDRO FERREIRA</v>
          </cell>
          <cell r="C797" t="str">
            <v>MG</v>
          </cell>
        </row>
        <row r="798">
          <cell r="A798">
            <v>520549</v>
          </cell>
          <cell r="B798" t="str">
            <v>CIDADE OCIDENTAL</v>
          </cell>
          <cell r="C798" t="str">
            <v>GO</v>
          </cell>
          <cell r="E798">
            <v>55497</v>
          </cell>
        </row>
        <row r="799">
          <cell r="A799">
            <v>311820</v>
          </cell>
          <cell r="B799" t="str">
            <v>CONQUISTA</v>
          </cell>
          <cell r="C799" t="str">
            <v>MG</v>
          </cell>
          <cell r="D799">
            <v>8682</v>
          </cell>
          <cell r="E799">
            <v>290322</v>
          </cell>
        </row>
        <row r="800">
          <cell r="A800">
            <v>312540</v>
          </cell>
          <cell r="B800" t="str">
            <v>FELICIO DOS SANTOS</v>
          </cell>
          <cell r="C800" t="str">
            <v>MG</v>
          </cell>
          <cell r="D800">
            <v>98214</v>
          </cell>
          <cell r="E800">
            <v>678559</v>
          </cell>
        </row>
        <row r="801">
          <cell r="A801">
            <v>312000</v>
          </cell>
          <cell r="B801" t="str">
            <v>CORREGO NOVO</v>
          </cell>
          <cell r="C801" t="str">
            <v>MG</v>
          </cell>
          <cell r="D801">
            <v>35080</v>
          </cell>
          <cell r="E801">
            <v>513809</v>
          </cell>
        </row>
        <row r="802">
          <cell r="A802">
            <v>316290</v>
          </cell>
          <cell r="B802" t="str">
            <v>SAO JOAO NEPOMUCENO</v>
          </cell>
          <cell r="C802" t="str">
            <v>MG</v>
          </cell>
          <cell r="D802">
            <v>207451</v>
          </cell>
          <cell r="E802">
            <v>1279679</v>
          </cell>
        </row>
        <row r="803">
          <cell r="A803">
            <v>314270</v>
          </cell>
          <cell r="B803" t="str">
            <v>MONTALVANIA</v>
          </cell>
          <cell r="C803" t="str">
            <v>MG</v>
          </cell>
          <cell r="D803">
            <v>105221</v>
          </cell>
          <cell r="E803">
            <v>603775</v>
          </cell>
        </row>
        <row r="804">
          <cell r="A804">
            <v>310720</v>
          </cell>
          <cell r="B804" t="str">
            <v>BOCAINA DE MINAS</v>
          </cell>
          <cell r="C804" t="str">
            <v>MG</v>
          </cell>
          <cell r="D804">
            <v>27594</v>
          </cell>
          <cell r="E804">
            <v>361636</v>
          </cell>
        </row>
        <row r="805">
          <cell r="A805">
            <v>312650</v>
          </cell>
          <cell r="B805" t="str">
            <v>FRANCISCO BADARO</v>
          </cell>
          <cell r="C805" t="str">
            <v>MG</v>
          </cell>
          <cell r="D805">
            <v>76420</v>
          </cell>
          <cell r="E805">
            <v>1173900</v>
          </cell>
        </row>
        <row r="806">
          <cell r="A806">
            <v>311060</v>
          </cell>
          <cell r="B806" t="str">
            <v>CAMBUI</v>
          </cell>
          <cell r="C806" t="str">
            <v>MG</v>
          </cell>
          <cell r="D806">
            <v>183796</v>
          </cell>
          <cell r="E806">
            <v>2023153</v>
          </cell>
        </row>
        <row r="807">
          <cell r="A807">
            <v>311020</v>
          </cell>
          <cell r="B807" t="str">
            <v>CAJURI</v>
          </cell>
          <cell r="C807" t="str">
            <v>MG</v>
          </cell>
          <cell r="D807">
            <v>108495</v>
          </cell>
          <cell r="E807">
            <v>634743</v>
          </cell>
        </row>
        <row r="808">
          <cell r="A808">
            <v>310460</v>
          </cell>
          <cell r="B808" t="str">
            <v>ASTOLFO DUTRA</v>
          </cell>
          <cell r="C808" t="str">
            <v>MG</v>
          </cell>
          <cell r="D808">
            <v>84544</v>
          </cell>
          <cell r="E808">
            <v>806687</v>
          </cell>
        </row>
        <row r="809">
          <cell r="A809">
            <v>510325</v>
          </cell>
          <cell r="B809" t="str">
            <v>COLNIZA</v>
          </cell>
          <cell r="C809" t="str">
            <v>MT</v>
          </cell>
          <cell r="D809">
            <v>103389</v>
          </cell>
          <cell r="E809">
            <v>3112537</v>
          </cell>
        </row>
        <row r="810">
          <cell r="A810">
            <v>311000</v>
          </cell>
          <cell r="B810" t="str">
            <v>CAETE</v>
          </cell>
          <cell r="C810" t="str">
            <v>MG</v>
          </cell>
          <cell r="D810">
            <v>1886</v>
          </cell>
          <cell r="E810">
            <v>18941441</v>
          </cell>
        </row>
        <row r="811">
          <cell r="A811">
            <v>431910</v>
          </cell>
          <cell r="B811" t="str">
            <v>SAO MARTINHO</v>
          </cell>
          <cell r="C811" t="str">
            <v>RS</v>
          </cell>
          <cell r="D811">
            <v>117561</v>
          </cell>
          <cell r="E811">
            <v>486649</v>
          </cell>
        </row>
        <row r="812">
          <cell r="A812">
            <v>355390</v>
          </cell>
          <cell r="B812" t="str">
            <v>TARABAI</v>
          </cell>
          <cell r="C812" t="str">
            <v>SP</v>
          </cell>
          <cell r="D812">
            <v>64493</v>
          </cell>
          <cell r="E812">
            <v>216147</v>
          </cell>
        </row>
        <row r="813">
          <cell r="A813">
            <v>352200</v>
          </cell>
          <cell r="B813" t="str">
            <v>ITAJU</v>
          </cell>
          <cell r="C813" t="str">
            <v>SP</v>
          </cell>
          <cell r="E813">
            <v>308187</v>
          </cell>
        </row>
        <row r="814">
          <cell r="A814">
            <v>314310</v>
          </cell>
          <cell r="B814" t="str">
            <v>MONTE CARMELO</v>
          </cell>
          <cell r="C814" t="str">
            <v>MG</v>
          </cell>
          <cell r="D814">
            <v>298930</v>
          </cell>
          <cell r="E814">
            <v>1925954</v>
          </cell>
        </row>
        <row r="815">
          <cell r="A815">
            <v>355475</v>
          </cell>
          <cell r="B815" t="str">
            <v>TRABIJU</v>
          </cell>
          <cell r="C815" t="str">
            <v>SP</v>
          </cell>
          <cell r="D815">
            <v>21810</v>
          </cell>
          <cell r="G815">
            <v>186723</v>
          </cell>
        </row>
        <row r="816">
          <cell r="A816">
            <v>311980</v>
          </cell>
          <cell r="B816" t="str">
            <v>CORREGO DANTA</v>
          </cell>
          <cell r="C816" t="str">
            <v>MG</v>
          </cell>
          <cell r="D816">
            <v>23212</v>
          </cell>
          <cell r="E816">
            <v>586500</v>
          </cell>
        </row>
        <row r="817">
          <cell r="A817">
            <v>310610</v>
          </cell>
          <cell r="B817" t="str">
            <v>BELMIRO BRAGA</v>
          </cell>
          <cell r="C817" t="str">
            <v>MG</v>
          </cell>
          <cell r="D817">
            <v>55814</v>
          </cell>
          <cell r="E817">
            <v>349369</v>
          </cell>
        </row>
        <row r="818">
          <cell r="A818">
            <v>316150</v>
          </cell>
          <cell r="B818" t="str">
            <v>SAO GERALDO</v>
          </cell>
          <cell r="C818" t="str">
            <v>MG</v>
          </cell>
          <cell r="D818">
            <v>94475</v>
          </cell>
          <cell r="E818">
            <v>792438</v>
          </cell>
        </row>
        <row r="819">
          <cell r="A819">
            <v>314590</v>
          </cell>
          <cell r="B819" t="str">
            <v>OURO BRANCO</v>
          </cell>
          <cell r="C819" t="str">
            <v>MG</v>
          </cell>
          <cell r="D819">
            <v>1574</v>
          </cell>
          <cell r="E819">
            <v>78332</v>
          </cell>
        </row>
        <row r="820">
          <cell r="A820">
            <v>431160</v>
          </cell>
          <cell r="B820" t="str">
            <v>LIBERATO SALZANO</v>
          </cell>
          <cell r="C820" t="str">
            <v>RS</v>
          </cell>
          <cell r="D820">
            <v>54622</v>
          </cell>
          <cell r="E820">
            <v>361503</v>
          </cell>
        </row>
        <row r="821">
          <cell r="A821">
            <v>412215</v>
          </cell>
          <cell r="B821" t="str">
            <v>RIO BONITO DO IGUACU</v>
          </cell>
          <cell r="C821" t="str">
            <v>PR</v>
          </cell>
          <cell r="D821">
            <v>144065</v>
          </cell>
          <cell r="E821">
            <v>527345</v>
          </cell>
          <cell r="G821">
            <v>705028</v>
          </cell>
        </row>
        <row r="822">
          <cell r="A822">
            <v>521540</v>
          </cell>
          <cell r="B822" t="str">
            <v>OURO VERDE DE GOIAS</v>
          </cell>
          <cell r="C822" t="str">
            <v>GO</v>
          </cell>
          <cell r="E822">
            <v>243649</v>
          </cell>
        </row>
        <row r="823">
          <cell r="A823">
            <v>316447</v>
          </cell>
          <cell r="B823" t="str">
            <v>SAO SEBASTIAO DO ANTA</v>
          </cell>
          <cell r="C823" t="str">
            <v>MG</v>
          </cell>
          <cell r="D823">
            <v>2201</v>
          </cell>
          <cell r="E823">
            <v>2421751</v>
          </cell>
        </row>
        <row r="824">
          <cell r="A824">
            <v>311360</v>
          </cell>
          <cell r="B824" t="str">
            <v>CAREACU</v>
          </cell>
          <cell r="C824" t="str">
            <v>MG</v>
          </cell>
          <cell r="D824">
            <v>126380</v>
          </cell>
          <cell r="E824">
            <v>1095195</v>
          </cell>
        </row>
        <row r="825">
          <cell r="A825">
            <v>410290</v>
          </cell>
          <cell r="B825" t="str">
            <v>BITURUNA</v>
          </cell>
          <cell r="C825" t="str">
            <v>PR</v>
          </cell>
        </row>
        <row r="826">
          <cell r="A826">
            <v>420253</v>
          </cell>
          <cell r="B826" t="str">
            <v>BOM JESUS</v>
          </cell>
          <cell r="C826" t="str">
            <v>SC</v>
          </cell>
          <cell r="D826">
            <v>62799</v>
          </cell>
          <cell r="E826">
            <v>167781</v>
          </cell>
        </row>
        <row r="827">
          <cell r="A827">
            <v>314140</v>
          </cell>
          <cell r="B827" t="str">
            <v>MEDINA</v>
          </cell>
          <cell r="C827" t="str">
            <v>MG</v>
          </cell>
          <cell r="D827">
            <v>30412</v>
          </cell>
          <cell r="E827">
            <v>16066223</v>
          </cell>
        </row>
        <row r="828">
          <cell r="A828">
            <v>313210</v>
          </cell>
          <cell r="B828" t="str">
            <v>ITACARAMBI</v>
          </cell>
          <cell r="C828" t="str">
            <v>MG</v>
          </cell>
          <cell r="D828">
            <v>23967</v>
          </cell>
          <cell r="E828">
            <v>1905424</v>
          </cell>
        </row>
        <row r="829">
          <cell r="A829">
            <v>315050</v>
          </cell>
          <cell r="B829" t="str">
            <v>PIMENTA</v>
          </cell>
          <cell r="C829" t="str">
            <v>MG</v>
          </cell>
          <cell r="D829">
            <v>75828</v>
          </cell>
          <cell r="E829">
            <v>238637</v>
          </cell>
        </row>
        <row r="830">
          <cell r="A830">
            <v>350775</v>
          </cell>
          <cell r="B830" t="str">
            <v>BREJO ALEGRE</v>
          </cell>
          <cell r="C830" t="str">
            <v>SP</v>
          </cell>
          <cell r="D830">
            <v>74568</v>
          </cell>
          <cell r="E830">
            <v>216499</v>
          </cell>
          <cell r="G830">
            <v>197991</v>
          </cell>
        </row>
        <row r="831">
          <cell r="A831">
            <v>316080</v>
          </cell>
          <cell r="B831" t="str">
            <v>SAO BENTO ABADE</v>
          </cell>
          <cell r="C831" t="str">
            <v>MG</v>
          </cell>
          <cell r="D831">
            <v>8</v>
          </cell>
          <cell r="E831">
            <v>1822588</v>
          </cell>
        </row>
        <row r="832">
          <cell r="A832">
            <v>352060</v>
          </cell>
          <cell r="B832" t="str">
            <v>INDIANA</v>
          </cell>
          <cell r="C832" t="str">
            <v>SP</v>
          </cell>
          <cell r="D832">
            <v>105133</v>
          </cell>
          <cell r="E832">
            <v>339450</v>
          </cell>
        </row>
        <row r="833">
          <cell r="A833">
            <v>311840</v>
          </cell>
          <cell r="B833" t="str">
            <v>CONSELHEIRO PENA</v>
          </cell>
          <cell r="C833" t="str">
            <v>MG</v>
          </cell>
          <cell r="D833">
            <v>146531</v>
          </cell>
          <cell r="E833">
            <v>486441</v>
          </cell>
        </row>
        <row r="834">
          <cell r="A834">
            <v>311730</v>
          </cell>
          <cell r="B834" t="str">
            <v>CONCEICAO DAS ALAGOAS</v>
          </cell>
          <cell r="C834" t="str">
            <v>MG</v>
          </cell>
          <cell r="D834">
            <v>161441</v>
          </cell>
          <cell r="E834">
            <v>1004451</v>
          </cell>
        </row>
        <row r="835">
          <cell r="A835">
            <v>315610</v>
          </cell>
          <cell r="B835" t="str">
            <v>RITAPOLIS</v>
          </cell>
          <cell r="C835" t="str">
            <v>MG</v>
          </cell>
          <cell r="D835">
            <v>21021</v>
          </cell>
          <cell r="E835">
            <v>851928</v>
          </cell>
        </row>
        <row r="836">
          <cell r="A836">
            <v>420315</v>
          </cell>
          <cell r="B836" t="str">
            <v>CALMON</v>
          </cell>
          <cell r="C836" t="str">
            <v>SC</v>
          </cell>
          <cell r="D836">
            <v>16620</v>
          </cell>
          <cell r="E836">
            <v>323842</v>
          </cell>
          <cell r="G836">
            <v>353901</v>
          </cell>
        </row>
        <row r="837">
          <cell r="A837">
            <v>430610</v>
          </cell>
          <cell r="B837" t="str">
            <v>CRUZ ALTA</v>
          </cell>
          <cell r="C837" t="str">
            <v>RS</v>
          </cell>
          <cell r="D837">
            <v>971397</v>
          </cell>
          <cell r="E837">
            <v>4657696</v>
          </cell>
        </row>
        <row r="838">
          <cell r="A838">
            <v>313280</v>
          </cell>
          <cell r="B838" t="str">
            <v>ITAMBE DO MATO DENTRO</v>
          </cell>
          <cell r="C838" t="str">
            <v>MG</v>
          </cell>
          <cell r="D838">
            <v>48529</v>
          </cell>
          <cell r="E838">
            <v>2182777</v>
          </cell>
        </row>
        <row r="839">
          <cell r="A839">
            <v>311510</v>
          </cell>
          <cell r="B839" t="str">
            <v>CASSIA</v>
          </cell>
          <cell r="C839" t="str">
            <v>MG</v>
          </cell>
          <cell r="D839">
            <v>2056</v>
          </cell>
          <cell r="E839">
            <v>1107713</v>
          </cell>
        </row>
        <row r="840">
          <cell r="A840">
            <v>313400</v>
          </cell>
          <cell r="B840" t="str">
            <v>ITINGA</v>
          </cell>
          <cell r="C840" t="str">
            <v>MG</v>
          </cell>
          <cell r="D840">
            <v>207085</v>
          </cell>
          <cell r="E840">
            <v>890257</v>
          </cell>
        </row>
        <row r="841">
          <cell r="A841">
            <v>316990</v>
          </cell>
          <cell r="B841" t="str">
            <v>UBA</v>
          </cell>
          <cell r="C841" t="str">
            <v>MG</v>
          </cell>
          <cell r="D841">
            <v>765882</v>
          </cell>
          <cell r="E841">
            <v>12540257</v>
          </cell>
        </row>
        <row r="842">
          <cell r="A842">
            <v>315060</v>
          </cell>
          <cell r="B842" t="str">
            <v>PIRACEMA</v>
          </cell>
          <cell r="C842" t="str">
            <v>MG</v>
          </cell>
          <cell r="D842">
            <v>86736</v>
          </cell>
          <cell r="E842">
            <v>816862</v>
          </cell>
        </row>
        <row r="843">
          <cell r="A843">
            <v>421780</v>
          </cell>
          <cell r="B843" t="str">
            <v>TAIO</v>
          </cell>
          <cell r="C843" t="str">
            <v>SC</v>
          </cell>
        </row>
        <row r="844">
          <cell r="A844">
            <v>315040</v>
          </cell>
          <cell r="B844" t="str">
            <v>PIEDADE DOS GERAIS</v>
          </cell>
          <cell r="C844" t="str">
            <v>MG</v>
          </cell>
          <cell r="D844">
            <v>29617</v>
          </cell>
          <cell r="E844">
            <v>2205332</v>
          </cell>
        </row>
        <row r="845">
          <cell r="A845">
            <v>316630</v>
          </cell>
          <cell r="B845" t="str">
            <v>SERICITA</v>
          </cell>
          <cell r="C845" t="str">
            <v>MG</v>
          </cell>
          <cell r="D845">
            <v>17908</v>
          </cell>
          <cell r="E845">
            <v>302179</v>
          </cell>
        </row>
        <row r="846">
          <cell r="A846">
            <v>313610</v>
          </cell>
          <cell r="B846" t="str">
            <v>JOANESIA</v>
          </cell>
          <cell r="C846" t="str">
            <v>MG</v>
          </cell>
          <cell r="D846">
            <v>32750</v>
          </cell>
          <cell r="E846">
            <v>180149</v>
          </cell>
        </row>
        <row r="847">
          <cell r="A847">
            <v>500797</v>
          </cell>
          <cell r="B847" t="str">
            <v>TAQUARUSSU</v>
          </cell>
          <cell r="C847" t="str">
            <v>MS</v>
          </cell>
          <cell r="D847">
            <v>6377</v>
          </cell>
          <cell r="E847">
            <v>64973</v>
          </cell>
        </row>
        <row r="848">
          <cell r="A848">
            <v>315170</v>
          </cell>
          <cell r="B848" t="str">
            <v>POCO FUNDO</v>
          </cell>
          <cell r="C848" t="str">
            <v>MG</v>
          </cell>
          <cell r="D848">
            <v>236742</v>
          </cell>
          <cell r="E848">
            <v>12468847</v>
          </cell>
        </row>
        <row r="849">
          <cell r="A849">
            <v>316260</v>
          </cell>
          <cell r="B849" t="str">
            <v>SAO JOAO DO ORIENTE</v>
          </cell>
          <cell r="C849" t="str">
            <v>MG</v>
          </cell>
          <cell r="D849">
            <v>89817</v>
          </cell>
          <cell r="E849">
            <v>860408</v>
          </cell>
        </row>
        <row r="850">
          <cell r="A850">
            <v>311770</v>
          </cell>
          <cell r="B850" t="str">
            <v>CONCEICAO DO RIO VERDE</v>
          </cell>
          <cell r="C850" t="str">
            <v>MG</v>
          </cell>
        </row>
        <row r="851">
          <cell r="A851">
            <v>312965</v>
          </cell>
          <cell r="B851" t="str">
            <v>IBIRACATU</v>
          </cell>
          <cell r="C851" t="str">
            <v>MG</v>
          </cell>
          <cell r="D851">
            <v>83</v>
          </cell>
          <cell r="E851">
            <v>1247301</v>
          </cell>
        </row>
        <row r="852">
          <cell r="A852">
            <v>430280</v>
          </cell>
          <cell r="B852" t="str">
            <v>CACAPAVA DO SUL</v>
          </cell>
          <cell r="C852" t="str">
            <v>RS</v>
          </cell>
          <cell r="D852">
            <v>142859</v>
          </cell>
          <cell r="E852">
            <v>1155487</v>
          </cell>
        </row>
        <row r="853">
          <cell r="A853">
            <v>500220</v>
          </cell>
          <cell r="B853" t="str">
            <v>BONITO</v>
          </cell>
          <cell r="C853" t="str">
            <v>MS</v>
          </cell>
          <cell r="D853">
            <v>256434</v>
          </cell>
          <cell r="E853">
            <v>3962773</v>
          </cell>
        </row>
        <row r="854">
          <cell r="A854">
            <v>316790</v>
          </cell>
          <cell r="B854" t="str">
            <v>TABULEIRO</v>
          </cell>
          <cell r="C854" t="str">
            <v>MG</v>
          </cell>
          <cell r="D854">
            <v>65369</v>
          </cell>
          <cell r="E854">
            <v>604726</v>
          </cell>
        </row>
        <row r="855">
          <cell r="A855">
            <v>410450</v>
          </cell>
          <cell r="B855" t="str">
            <v>CAPANEMA</v>
          </cell>
          <cell r="C855" t="str">
            <v>PR</v>
          </cell>
        </row>
        <row r="856">
          <cell r="A856">
            <v>432146</v>
          </cell>
          <cell r="B856" t="str">
            <v>TIO HUGO</v>
          </cell>
          <cell r="C856" t="str">
            <v>RS</v>
          </cell>
          <cell r="D856">
            <v>100888</v>
          </cell>
          <cell r="E856">
            <v>182139</v>
          </cell>
        </row>
        <row r="857">
          <cell r="A857">
            <v>311265</v>
          </cell>
          <cell r="B857" t="str">
            <v>CAPITAO ANDRADE</v>
          </cell>
          <cell r="C857" t="str">
            <v>MG</v>
          </cell>
          <cell r="D857">
            <v>98432</v>
          </cell>
          <cell r="E857">
            <v>658337</v>
          </cell>
        </row>
        <row r="858">
          <cell r="A858">
            <v>354150</v>
          </cell>
          <cell r="B858" t="str">
            <v>PRESIDENTE VENCESLAU</v>
          </cell>
          <cell r="C858" t="str">
            <v>SP</v>
          </cell>
          <cell r="D858">
            <v>440340</v>
          </cell>
          <cell r="E858">
            <v>952743</v>
          </cell>
          <cell r="G858">
            <v>720069</v>
          </cell>
        </row>
        <row r="859">
          <cell r="A859">
            <v>315390</v>
          </cell>
          <cell r="B859" t="str">
            <v>RAPOSOS</v>
          </cell>
          <cell r="C859" t="str">
            <v>MG</v>
          </cell>
          <cell r="D859">
            <v>14</v>
          </cell>
          <cell r="E859">
            <v>19985231</v>
          </cell>
        </row>
        <row r="860">
          <cell r="A860">
            <v>432370</v>
          </cell>
          <cell r="B860" t="str">
            <v>VISTA GAUCHA</v>
          </cell>
          <cell r="C860" t="str">
            <v>RS</v>
          </cell>
          <cell r="D860">
            <v>69198</v>
          </cell>
          <cell r="E860">
            <v>269788</v>
          </cell>
        </row>
        <row r="861">
          <cell r="A861">
            <v>431590</v>
          </cell>
          <cell r="B861" t="str">
            <v>RODEIO BONITO</v>
          </cell>
          <cell r="C861" t="str">
            <v>RS</v>
          </cell>
          <cell r="D861">
            <v>61971</v>
          </cell>
          <cell r="E861">
            <v>296009</v>
          </cell>
          <cell r="G861">
            <v>368776</v>
          </cell>
        </row>
        <row r="862">
          <cell r="A862">
            <v>432000</v>
          </cell>
          <cell r="B862" t="str">
            <v>SAPUCAIA DO SUL</v>
          </cell>
          <cell r="C862" t="str">
            <v>RS</v>
          </cell>
        </row>
        <row r="863">
          <cell r="A863">
            <v>110045</v>
          </cell>
          <cell r="B863" t="str">
            <v>BURITIS</v>
          </cell>
          <cell r="C863" t="str">
            <v>RO</v>
          </cell>
          <cell r="D863">
            <v>161527</v>
          </cell>
          <cell r="E863">
            <v>532586</v>
          </cell>
        </row>
        <row r="864">
          <cell r="A864">
            <v>353310</v>
          </cell>
          <cell r="B864" t="str">
            <v>NOVA GUATAPORANGA</v>
          </cell>
          <cell r="C864" t="str">
            <v>SP</v>
          </cell>
          <cell r="D864">
            <v>39704</v>
          </cell>
          <cell r="G864">
            <v>142594</v>
          </cell>
        </row>
        <row r="865">
          <cell r="A865">
            <v>351820</v>
          </cell>
          <cell r="B865" t="str">
            <v>GUARARAPES</v>
          </cell>
          <cell r="C865" t="str">
            <v>SP</v>
          </cell>
        </row>
        <row r="866">
          <cell r="A866">
            <v>314910</v>
          </cell>
          <cell r="B866" t="str">
            <v>PEDRALVA</v>
          </cell>
          <cell r="C866" t="str">
            <v>MG</v>
          </cell>
          <cell r="D866">
            <v>204241</v>
          </cell>
          <cell r="E866">
            <v>1097494</v>
          </cell>
        </row>
        <row r="867">
          <cell r="A867">
            <v>421775</v>
          </cell>
          <cell r="B867" t="str">
            <v>SUL BRASIL</v>
          </cell>
          <cell r="C867" t="str">
            <v>SC</v>
          </cell>
          <cell r="D867">
            <v>109085</v>
          </cell>
          <cell r="E867">
            <v>290961</v>
          </cell>
          <cell r="G867">
            <v>266482</v>
          </cell>
        </row>
        <row r="868">
          <cell r="A868">
            <v>313375</v>
          </cell>
          <cell r="B868" t="str">
            <v>ITAU DE MINAS</v>
          </cell>
          <cell r="C868" t="str">
            <v>MG</v>
          </cell>
          <cell r="D868">
            <v>631</v>
          </cell>
          <cell r="E868">
            <v>2214339</v>
          </cell>
        </row>
        <row r="869">
          <cell r="A869">
            <v>315540</v>
          </cell>
          <cell r="B869" t="str">
            <v>RIO NOVO</v>
          </cell>
          <cell r="C869" t="str">
            <v>MG</v>
          </cell>
          <cell r="D869">
            <v>50521</v>
          </cell>
          <cell r="E869">
            <v>780337</v>
          </cell>
        </row>
        <row r="870">
          <cell r="A870">
            <v>311220</v>
          </cell>
          <cell r="B870" t="str">
            <v>CAPELA NOVA</v>
          </cell>
          <cell r="C870" t="str">
            <v>MG</v>
          </cell>
          <cell r="D870">
            <v>89270</v>
          </cell>
          <cell r="E870">
            <v>354589</v>
          </cell>
        </row>
        <row r="871">
          <cell r="A871">
            <v>316690</v>
          </cell>
          <cell r="B871" t="str">
            <v>SERRANIA</v>
          </cell>
          <cell r="C871" t="str">
            <v>MG</v>
          </cell>
          <cell r="D871">
            <v>118608</v>
          </cell>
          <cell r="E871">
            <v>990041</v>
          </cell>
        </row>
        <row r="872">
          <cell r="A872">
            <v>352450</v>
          </cell>
          <cell r="B872" t="str">
            <v>JACI</v>
          </cell>
          <cell r="C872" t="str">
            <v>SP</v>
          </cell>
          <cell r="D872">
            <v>116431</v>
          </cell>
          <cell r="E872">
            <v>439494</v>
          </cell>
        </row>
        <row r="873">
          <cell r="A873">
            <v>316510</v>
          </cell>
          <cell r="B873" t="str">
            <v>SAO TOMAS DE AQUINO</v>
          </cell>
          <cell r="C873" t="str">
            <v>MG</v>
          </cell>
          <cell r="D873">
            <v>45705</v>
          </cell>
          <cell r="E873">
            <v>540883</v>
          </cell>
        </row>
        <row r="874">
          <cell r="A874">
            <v>315213</v>
          </cell>
          <cell r="B874" t="str">
            <v>PONTO CHIQUE</v>
          </cell>
          <cell r="C874" t="str">
            <v>MG</v>
          </cell>
          <cell r="D874">
            <v>33993</v>
          </cell>
          <cell r="E874">
            <v>751596</v>
          </cell>
        </row>
        <row r="875">
          <cell r="A875">
            <v>410790</v>
          </cell>
          <cell r="B875" t="str">
            <v>FLORESTA</v>
          </cell>
          <cell r="C875" t="str">
            <v>PR</v>
          </cell>
        </row>
        <row r="876">
          <cell r="A876">
            <v>311720</v>
          </cell>
          <cell r="B876" t="str">
            <v>CONCEICAO DAS PEDRAS</v>
          </cell>
          <cell r="C876" t="str">
            <v>MG</v>
          </cell>
          <cell r="D876">
            <v>40423</v>
          </cell>
          <cell r="E876">
            <v>228444</v>
          </cell>
        </row>
        <row r="877">
          <cell r="A877">
            <v>313560</v>
          </cell>
          <cell r="B877" t="str">
            <v>JEQUITAI</v>
          </cell>
          <cell r="C877" t="str">
            <v>MG</v>
          </cell>
          <cell r="D877">
            <v>41853</v>
          </cell>
          <cell r="E877">
            <v>1351360</v>
          </cell>
        </row>
        <row r="878">
          <cell r="A878">
            <v>314860</v>
          </cell>
          <cell r="B878" t="str">
            <v>PECANHA</v>
          </cell>
          <cell r="C878" t="str">
            <v>MG</v>
          </cell>
          <cell r="D878">
            <v>155334</v>
          </cell>
          <cell r="E878">
            <v>1029434</v>
          </cell>
        </row>
        <row r="879">
          <cell r="A879">
            <v>354460</v>
          </cell>
          <cell r="B879" t="str">
            <v>SABINO</v>
          </cell>
          <cell r="C879" t="str">
            <v>SP</v>
          </cell>
          <cell r="D879">
            <v>148988</v>
          </cell>
          <cell r="E879">
            <v>487994</v>
          </cell>
          <cell r="G879">
            <v>455891</v>
          </cell>
        </row>
        <row r="880">
          <cell r="A880">
            <v>310980</v>
          </cell>
          <cell r="B880" t="str">
            <v>CACHOEIRA DOURADA</v>
          </cell>
          <cell r="C880" t="str">
            <v>MG</v>
          </cell>
          <cell r="D880">
            <v>49707</v>
          </cell>
          <cell r="E880">
            <v>396713</v>
          </cell>
        </row>
        <row r="881">
          <cell r="A881">
            <v>290490</v>
          </cell>
          <cell r="B881" t="str">
            <v>CACHOEIRA</v>
          </cell>
          <cell r="C881" t="str">
            <v>BA</v>
          </cell>
        </row>
        <row r="882">
          <cell r="A882">
            <v>310010</v>
          </cell>
          <cell r="B882" t="str">
            <v>ABADIA DOS DOURADOS</v>
          </cell>
          <cell r="C882" t="str">
            <v>MG</v>
          </cell>
          <cell r="D882">
            <v>64920</v>
          </cell>
          <cell r="E882">
            <v>261868</v>
          </cell>
        </row>
        <row r="883">
          <cell r="A883">
            <v>353060</v>
          </cell>
          <cell r="B883" t="str">
            <v>MOGI DAS CRUZES</v>
          </cell>
          <cell r="C883" t="str">
            <v>SP</v>
          </cell>
          <cell r="D883">
            <v>4629209</v>
          </cell>
          <cell r="E883">
            <v>5496417</v>
          </cell>
        </row>
        <row r="884">
          <cell r="A884">
            <v>351750</v>
          </cell>
          <cell r="B884" t="str">
            <v>GUAPIACU</v>
          </cell>
          <cell r="C884" t="str">
            <v>SP</v>
          </cell>
        </row>
        <row r="885">
          <cell r="A885">
            <v>411890</v>
          </cell>
          <cell r="B885" t="str">
            <v>PEROLA</v>
          </cell>
          <cell r="C885" t="str">
            <v>PR</v>
          </cell>
          <cell r="D885">
            <v>81610</v>
          </cell>
          <cell r="E885">
            <v>243848</v>
          </cell>
        </row>
        <row r="886">
          <cell r="A886">
            <v>431295</v>
          </cell>
          <cell r="B886" t="str">
            <v>NOVA BOA VISTA</v>
          </cell>
          <cell r="C886" t="str">
            <v>RS</v>
          </cell>
          <cell r="D886">
            <v>36907</v>
          </cell>
          <cell r="E886">
            <v>210781</v>
          </cell>
          <cell r="F886">
            <v>35686</v>
          </cell>
          <cell r="G886">
            <v>182562</v>
          </cell>
        </row>
        <row r="887">
          <cell r="A887">
            <v>430970</v>
          </cell>
          <cell r="B887" t="str">
            <v>HUMAITA</v>
          </cell>
          <cell r="C887" t="str">
            <v>RS</v>
          </cell>
          <cell r="D887">
            <v>61945</v>
          </cell>
          <cell r="E887">
            <v>685851</v>
          </cell>
        </row>
        <row r="888">
          <cell r="A888">
            <v>430700</v>
          </cell>
          <cell r="B888" t="str">
            <v>ERECHIM</v>
          </cell>
          <cell r="C888" t="str">
            <v>RS</v>
          </cell>
          <cell r="D888">
            <v>1444348</v>
          </cell>
          <cell r="E888">
            <v>2296106</v>
          </cell>
        </row>
        <row r="889">
          <cell r="A889">
            <v>421230</v>
          </cell>
          <cell r="B889" t="str">
            <v>PAULO LOPES</v>
          </cell>
          <cell r="C889" t="str">
            <v>SC</v>
          </cell>
          <cell r="D889">
            <v>141526</v>
          </cell>
          <cell r="E889">
            <v>479788</v>
          </cell>
          <cell r="G889">
            <v>482273</v>
          </cell>
        </row>
        <row r="890">
          <cell r="A890">
            <v>310680</v>
          </cell>
          <cell r="B890" t="str">
            <v>BIAS FORTES</v>
          </cell>
          <cell r="C890" t="str">
            <v>MG</v>
          </cell>
          <cell r="D890">
            <v>35589</v>
          </cell>
          <cell r="E890">
            <v>468277</v>
          </cell>
        </row>
        <row r="891">
          <cell r="A891">
            <v>315700</v>
          </cell>
          <cell r="B891" t="str">
            <v>SALINAS</v>
          </cell>
          <cell r="C891" t="str">
            <v>MG</v>
          </cell>
          <cell r="D891">
            <v>392536</v>
          </cell>
          <cell r="E891">
            <v>1672625</v>
          </cell>
        </row>
        <row r="892">
          <cell r="A892">
            <v>312060</v>
          </cell>
          <cell r="B892" t="str">
            <v>CRUCILANDIA</v>
          </cell>
          <cell r="C892" t="str">
            <v>MG</v>
          </cell>
          <cell r="D892">
            <v>2575</v>
          </cell>
          <cell r="E892">
            <v>4075065</v>
          </cell>
        </row>
        <row r="893">
          <cell r="A893">
            <v>317210</v>
          </cell>
          <cell r="B893" t="str">
            <v>VOLTA GRANDE</v>
          </cell>
          <cell r="C893" t="str">
            <v>MG</v>
          </cell>
          <cell r="D893">
            <v>8</v>
          </cell>
          <cell r="E893">
            <v>3804</v>
          </cell>
        </row>
        <row r="894">
          <cell r="A894">
            <v>431380</v>
          </cell>
          <cell r="B894" t="str">
            <v>PALMITINHO</v>
          </cell>
          <cell r="C894" t="str">
            <v>RS</v>
          </cell>
          <cell r="D894">
            <v>137209</v>
          </cell>
          <cell r="E894">
            <v>652728</v>
          </cell>
        </row>
        <row r="895">
          <cell r="A895">
            <v>412030</v>
          </cell>
          <cell r="B895" t="str">
            <v>PORTO VITORIA</v>
          </cell>
          <cell r="C895" t="str">
            <v>PR</v>
          </cell>
        </row>
        <row r="896">
          <cell r="A896">
            <v>314280</v>
          </cell>
          <cell r="B896" t="str">
            <v>MONTE ALEGRE DE MINAS</v>
          </cell>
          <cell r="C896" t="str">
            <v>MG</v>
          </cell>
          <cell r="D896">
            <v>224663</v>
          </cell>
          <cell r="E896">
            <v>2650098</v>
          </cell>
        </row>
        <row r="897">
          <cell r="A897">
            <v>316050</v>
          </cell>
          <cell r="B897" t="str">
            <v>SANTO ANTONIO DO RIO ABAIXO</v>
          </cell>
          <cell r="C897" t="str">
            <v>MG</v>
          </cell>
          <cell r="D897">
            <v>52739</v>
          </cell>
          <cell r="E897">
            <v>375501</v>
          </cell>
        </row>
        <row r="898">
          <cell r="A898">
            <v>500020</v>
          </cell>
          <cell r="B898" t="str">
            <v>AGUA CLARA</v>
          </cell>
          <cell r="C898" t="str">
            <v>MS</v>
          </cell>
        </row>
        <row r="899">
          <cell r="A899">
            <v>311455</v>
          </cell>
          <cell r="B899" t="str">
            <v>CARNEIRINHO</v>
          </cell>
          <cell r="C899" t="str">
            <v>MG</v>
          </cell>
          <cell r="D899">
            <v>133267</v>
          </cell>
          <cell r="E899">
            <v>677745</v>
          </cell>
        </row>
        <row r="900">
          <cell r="A900">
            <v>310550</v>
          </cell>
          <cell r="B900" t="str">
            <v>BARAO DE MONTE ALTO</v>
          </cell>
          <cell r="C900" t="str">
            <v>MG</v>
          </cell>
          <cell r="D900">
            <v>18530</v>
          </cell>
          <cell r="E900">
            <v>917248</v>
          </cell>
        </row>
        <row r="901">
          <cell r="A901">
            <v>354840</v>
          </cell>
          <cell r="B901" t="str">
            <v>SANTOPOLIS DO AGUAPEI</v>
          </cell>
          <cell r="C901" t="str">
            <v>SP</v>
          </cell>
          <cell r="D901">
            <v>34408</v>
          </cell>
          <cell r="E901">
            <v>123675</v>
          </cell>
          <cell r="G901">
            <v>141079</v>
          </cell>
        </row>
        <row r="902">
          <cell r="A902">
            <v>316935</v>
          </cell>
          <cell r="B902" t="str">
            <v>TRES MARIAS</v>
          </cell>
          <cell r="C902" t="str">
            <v>MG</v>
          </cell>
          <cell r="D902">
            <v>152149</v>
          </cell>
          <cell r="E902">
            <v>2351090</v>
          </cell>
        </row>
        <row r="903">
          <cell r="A903">
            <v>313430</v>
          </cell>
          <cell r="B903" t="str">
            <v>ITUMIRIM</v>
          </cell>
          <cell r="C903" t="str">
            <v>MG</v>
          </cell>
          <cell r="D903">
            <v>16453</v>
          </cell>
          <cell r="E903">
            <v>1350055</v>
          </cell>
        </row>
        <row r="904">
          <cell r="A904">
            <v>353680</v>
          </cell>
          <cell r="B904" t="str">
            <v>PEDRA BELA</v>
          </cell>
          <cell r="C904" t="str">
            <v>SP</v>
          </cell>
        </row>
        <row r="905">
          <cell r="A905">
            <v>312015</v>
          </cell>
          <cell r="B905" t="str">
            <v>CRISOLITA</v>
          </cell>
          <cell r="C905" t="str">
            <v>MG</v>
          </cell>
          <cell r="E905">
            <v>751879</v>
          </cell>
        </row>
        <row r="906">
          <cell r="A906">
            <v>316420</v>
          </cell>
          <cell r="B906" t="str">
            <v>SAO ROMAO</v>
          </cell>
          <cell r="C906" t="str">
            <v>MG</v>
          </cell>
          <cell r="D906">
            <v>92504</v>
          </cell>
          <cell r="E906">
            <v>870321</v>
          </cell>
        </row>
        <row r="907">
          <cell r="A907">
            <v>314630</v>
          </cell>
          <cell r="B907" t="str">
            <v>PADRE PARAISO</v>
          </cell>
          <cell r="C907" t="str">
            <v>MG</v>
          </cell>
          <cell r="D907">
            <v>157665</v>
          </cell>
          <cell r="E907">
            <v>1102318</v>
          </cell>
        </row>
        <row r="908">
          <cell r="A908">
            <v>431937</v>
          </cell>
          <cell r="B908" t="str">
            <v>SAO PEDRO DO BUTIA</v>
          </cell>
          <cell r="C908" t="str">
            <v>RS</v>
          </cell>
          <cell r="D908">
            <v>49256</v>
          </cell>
          <cell r="E908">
            <v>301524</v>
          </cell>
        </row>
        <row r="909">
          <cell r="A909">
            <v>430650</v>
          </cell>
          <cell r="B909" t="str">
            <v>DOM FELICIANO</v>
          </cell>
          <cell r="C909" t="str">
            <v>RS</v>
          </cell>
          <cell r="D909">
            <v>97862</v>
          </cell>
          <cell r="E909">
            <v>240111</v>
          </cell>
        </row>
        <row r="910">
          <cell r="A910">
            <v>316295</v>
          </cell>
          <cell r="B910" t="str">
            <v>SAO JOSE DA LAPA</v>
          </cell>
          <cell r="C910" t="str">
            <v>MG</v>
          </cell>
          <cell r="D910">
            <v>398866</v>
          </cell>
          <cell r="E910">
            <v>20102211</v>
          </cell>
        </row>
        <row r="911">
          <cell r="A911">
            <v>354250</v>
          </cell>
          <cell r="B911" t="str">
            <v>REGINOPOLIS</v>
          </cell>
          <cell r="C911" t="str">
            <v>SP</v>
          </cell>
          <cell r="D911">
            <v>120112</v>
          </cell>
          <cell r="E911">
            <v>1308342</v>
          </cell>
        </row>
        <row r="912">
          <cell r="A912">
            <v>315360</v>
          </cell>
          <cell r="B912" t="str">
            <v>PRUDENTE DE MORAIS</v>
          </cell>
          <cell r="C912" t="str">
            <v>MG</v>
          </cell>
          <cell r="D912">
            <v>43736</v>
          </cell>
          <cell r="E912">
            <v>2710698</v>
          </cell>
        </row>
        <row r="913">
          <cell r="A913">
            <v>313130</v>
          </cell>
          <cell r="B913" t="str">
            <v>IPATINGA</v>
          </cell>
          <cell r="C913" t="str">
            <v>MG</v>
          </cell>
          <cell r="D913">
            <v>4146</v>
          </cell>
          <cell r="E913">
            <v>3264442</v>
          </cell>
        </row>
        <row r="914">
          <cell r="A914">
            <v>353205</v>
          </cell>
          <cell r="B914" t="str">
            <v>MOTUCA</v>
          </cell>
          <cell r="C914" t="str">
            <v>SP</v>
          </cell>
          <cell r="D914">
            <v>36759</v>
          </cell>
          <cell r="E914">
            <v>201010</v>
          </cell>
          <cell r="G914">
            <v>263852</v>
          </cell>
        </row>
        <row r="915">
          <cell r="A915">
            <v>313240</v>
          </cell>
          <cell r="B915" t="str">
            <v>ITAJUBA</v>
          </cell>
          <cell r="C915" t="str">
            <v>MG</v>
          </cell>
          <cell r="D915">
            <v>715573</v>
          </cell>
          <cell r="E915">
            <v>5191698</v>
          </cell>
        </row>
        <row r="916">
          <cell r="A916">
            <v>412450</v>
          </cell>
          <cell r="B916" t="str">
            <v>SANTO INACIO</v>
          </cell>
          <cell r="C916" t="str">
            <v>PR</v>
          </cell>
          <cell r="D916">
            <v>80591</v>
          </cell>
          <cell r="E916">
            <v>414146</v>
          </cell>
        </row>
        <row r="917">
          <cell r="A917">
            <v>411860</v>
          </cell>
          <cell r="B917" t="str">
            <v>PAULA FREITAS</v>
          </cell>
          <cell r="C917" t="str">
            <v>PR</v>
          </cell>
          <cell r="D917">
            <v>124094</v>
          </cell>
          <cell r="E917">
            <v>417755</v>
          </cell>
        </row>
        <row r="918">
          <cell r="A918">
            <v>350130</v>
          </cell>
          <cell r="B918" t="str">
            <v>ALVARES MACHADO</v>
          </cell>
          <cell r="C918" t="str">
            <v>SP</v>
          </cell>
          <cell r="D918">
            <v>202379</v>
          </cell>
          <cell r="E918">
            <v>1112356</v>
          </cell>
        </row>
        <row r="919">
          <cell r="A919">
            <v>355600</v>
          </cell>
          <cell r="B919" t="str">
            <v>URUPES</v>
          </cell>
          <cell r="C919" t="str">
            <v>SP</v>
          </cell>
          <cell r="D919">
            <v>759</v>
          </cell>
          <cell r="E919">
            <v>390763</v>
          </cell>
        </row>
        <row r="920">
          <cell r="A920">
            <v>316060</v>
          </cell>
          <cell r="B920" t="str">
            <v>SANTO HIPOLITO</v>
          </cell>
          <cell r="C920" t="str">
            <v>MG</v>
          </cell>
          <cell r="D920">
            <v>54623</v>
          </cell>
          <cell r="E920">
            <v>651109</v>
          </cell>
        </row>
        <row r="921">
          <cell r="A921">
            <v>510800</v>
          </cell>
          <cell r="B921" t="str">
            <v>TAPURAH</v>
          </cell>
          <cell r="C921" t="str">
            <v>MT</v>
          </cell>
        </row>
        <row r="922">
          <cell r="A922">
            <v>352590</v>
          </cell>
          <cell r="B922" t="str">
            <v>JUNDIAI</v>
          </cell>
          <cell r="C922" t="str">
            <v>SP</v>
          </cell>
        </row>
        <row r="923">
          <cell r="A923">
            <v>315770</v>
          </cell>
          <cell r="B923" t="str">
            <v>SANTA JULIANA</v>
          </cell>
          <cell r="C923" t="str">
            <v>MG</v>
          </cell>
          <cell r="D923">
            <v>111908</v>
          </cell>
          <cell r="E923">
            <v>931808</v>
          </cell>
        </row>
        <row r="924">
          <cell r="A924">
            <v>310060</v>
          </cell>
          <cell r="B924" t="str">
            <v>AGUA BOA</v>
          </cell>
          <cell r="C924" t="str">
            <v>MG</v>
          </cell>
          <cell r="D924">
            <v>81275</v>
          </cell>
          <cell r="E924">
            <v>2790618</v>
          </cell>
        </row>
        <row r="925">
          <cell r="A925">
            <v>316450</v>
          </cell>
          <cell r="B925" t="str">
            <v>SAO SEBASTIAO DO MARANHAO</v>
          </cell>
          <cell r="C925" t="str">
            <v>MG</v>
          </cell>
          <cell r="D925">
            <v>586</v>
          </cell>
          <cell r="E925">
            <v>1892280</v>
          </cell>
        </row>
        <row r="926">
          <cell r="A926">
            <v>313580</v>
          </cell>
          <cell r="B926" t="str">
            <v>JEQUITINHONHA</v>
          </cell>
          <cell r="C926" t="str">
            <v>MG</v>
          </cell>
          <cell r="D926">
            <v>231358</v>
          </cell>
          <cell r="E926">
            <v>1700460</v>
          </cell>
        </row>
        <row r="927">
          <cell r="A927">
            <v>315560</v>
          </cell>
          <cell r="B927" t="str">
            <v>RIO PARDO DE MINAS</v>
          </cell>
          <cell r="C927" t="str">
            <v>MG</v>
          </cell>
          <cell r="D927">
            <v>256185</v>
          </cell>
          <cell r="E927">
            <v>1448367</v>
          </cell>
        </row>
        <row r="928">
          <cell r="A928">
            <v>421795</v>
          </cell>
          <cell r="B928" t="str">
            <v>TIGRINHOS</v>
          </cell>
          <cell r="C928" t="str">
            <v>SC</v>
          </cell>
          <cell r="D928">
            <v>47183</v>
          </cell>
          <cell r="E928">
            <v>324940</v>
          </cell>
          <cell r="G928">
            <v>323194</v>
          </cell>
        </row>
        <row r="929">
          <cell r="A929">
            <v>412535</v>
          </cell>
          <cell r="B929" t="str">
            <v>SAO JORGE DO PATROCINIO</v>
          </cell>
          <cell r="C929" t="str">
            <v>PR</v>
          </cell>
          <cell r="D929">
            <v>46404</v>
          </cell>
          <cell r="E929">
            <v>192441</v>
          </cell>
        </row>
        <row r="930">
          <cell r="A930">
            <v>312670</v>
          </cell>
          <cell r="B930" t="str">
            <v>FRANCISCO SA</v>
          </cell>
          <cell r="C930" t="str">
            <v>MG</v>
          </cell>
          <cell r="D930">
            <v>50400</v>
          </cell>
          <cell r="E930">
            <v>4365281</v>
          </cell>
        </row>
        <row r="931">
          <cell r="A931">
            <v>314587</v>
          </cell>
          <cell r="B931" t="str">
            <v>ORIZANIA</v>
          </cell>
          <cell r="C931" t="str">
            <v>MG</v>
          </cell>
          <cell r="D931">
            <v>204934</v>
          </cell>
          <cell r="E931">
            <v>1153712</v>
          </cell>
        </row>
        <row r="932">
          <cell r="A932">
            <v>354765</v>
          </cell>
          <cell r="B932" t="str">
            <v>SANTA SALETE</v>
          </cell>
          <cell r="C932" t="str">
            <v>SP</v>
          </cell>
          <cell r="D932">
            <v>9346</v>
          </cell>
          <cell r="E932">
            <v>80695</v>
          </cell>
          <cell r="G932">
            <v>58566</v>
          </cell>
        </row>
        <row r="933">
          <cell r="A933">
            <v>310930</v>
          </cell>
          <cell r="B933" t="str">
            <v>BURITIS</v>
          </cell>
          <cell r="C933" t="str">
            <v>MG</v>
          </cell>
          <cell r="D933">
            <v>217850</v>
          </cell>
          <cell r="E933">
            <v>2984187</v>
          </cell>
        </row>
        <row r="934">
          <cell r="A934">
            <v>353040</v>
          </cell>
          <cell r="B934" t="str">
            <v>MIRASSOLANDIA</v>
          </cell>
          <cell r="C934" t="str">
            <v>SP</v>
          </cell>
          <cell r="D934">
            <v>63425</v>
          </cell>
          <cell r="E934">
            <v>199987</v>
          </cell>
          <cell r="G934">
            <v>149412</v>
          </cell>
        </row>
        <row r="935">
          <cell r="A935">
            <v>314720</v>
          </cell>
          <cell r="B935" t="str">
            <v>PARAGUACU</v>
          </cell>
          <cell r="C935" t="str">
            <v>MG</v>
          </cell>
          <cell r="D935">
            <v>119901</v>
          </cell>
          <cell r="E935">
            <v>1282129</v>
          </cell>
        </row>
        <row r="936">
          <cell r="A936">
            <v>421730</v>
          </cell>
          <cell r="B936" t="str">
            <v>SAUDADES</v>
          </cell>
          <cell r="C936" t="str">
            <v>SC</v>
          </cell>
          <cell r="D936">
            <v>101908</v>
          </cell>
          <cell r="E936">
            <v>462907</v>
          </cell>
          <cell r="G936">
            <v>554581</v>
          </cell>
        </row>
        <row r="937">
          <cell r="A937">
            <v>313005</v>
          </cell>
          <cell r="B937" t="str">
            <v>ICARAI DE MINAS</v>
          </cell>
          <cell r="C937" t="str">
            <v>MG</v>
          </cell>
          <cell r="D937">
            <v>25275</v>
          </cell>
          <cell r="E937">
            <v>43575931</v>
          </cell>
        </row>
        <row r="938">
          <cell r="A938">
            <v>510305</v>
          </cell>
          <cell r="B938" t="str">
            <v>CLAUDIA</v>
          </cell>
          <cell r="C938" t="str">
            <v>MT</v>
          </cell>
          <cell r="D938">
            <v>96615</v>
          </cell>
          <cell r="E938">
            <v>569548</v>
          </cell>
        </row>
        <row r="939">
          <cell r="A939">
            <v>310570</v>
          </cell>
          <cell r="B939" t="str">
            <v>BARRA LONGA</v>
          </cell>
          <cell r="C939" t="str">
            <v>MG</v>
          </cell>
          <cell r="D939">
            <v>23289</v>
          </cell>
          <cell r="E939">
            <v>1233814</v>
          </cell>
        </row>
        <row r="940">
          <cell r="A940">
            <v>310690</v>
          </cell>
          <cell r="B940" t="str">
            <v>BICAS</v>
          </cell>
          <cell r="C940" t="str">
            <v>MG</v>
          </cell>
          <cell r="D940">
            <v>165672</v>
          </cell>
          <cell r="E940">
            <v>1141453</v>
          </cell>
        </row>
        <row r="941">
          <cell r="A941">
            <v>315000</v>
          </cell>
          <cell r="B941" t="str">
            <v>PESCADOR</v>
          </cell>
          <cell r="C941" t="str">
            <v>MG</v>
          </cell>
          <cell r="D941">
            <v>67339</v>
          </cell>
          <cell r="E941">
            <v>200443</v>
          </cell>
        </row>
        <row r="942">
          <cell r="A942">
            <v>313840</v>
          </cell>
          <cell r="B942" t="str">
            <v>LEOPOLDINA</v>
          </cell>
          <cell r="C942" t="str">
            <v>MG</v>
          </cell>
          <cell r="D942">
            <v>230440</v>
          </cell>
          <cell r="E942">
            <v>7437797</v>
          </cell>
        </row>
        <row r="943">
          <cell r="A943">
            <v>420840</v>
          </cell>
          <cell r="B943" t="str">
            <v>ITAPIRANGA</v>
          </cell>
          <cell r="C943" t="str">
            <v>SC</v>
          </cell>
          <cell r="D943">
            <v>369245</v>
          </cell>
          <cell r="E943">
            <v>1793713</v>
          </cell>
          <cell r="G943">
            <v>1573114</v>
          </cell>
        </row>
        <row r="944">
          <cell r="A944">
            <v>500620</v>
          </cell>
          <cell r="B944" t="str">
            <v>NOVA ANDRADINA</v>
          </cell>
          <cell r="C944" t="str">
            <v>MS</v>
          </cell>
          <cell r="D944">
            <v>464671</v>
          </cell>
          <cell r="E944">
            <v>7567043</v>
          </cell>
        </row>
        <row r="945">
          <cell r="A945">
            <v>317180</v>
          </cell>
          <cell r="B945" t="str">
            <v>VIRGINOPOLIS</v>
          </cell>
          <cell r="C945" t="str">
            <v>MG</v>
          </cell>
          <cell r="D945">
            <v>73989</v>
          </cell>
          <cell r="E945">
            <v>1000472</v>
          </cell>
        </row>
        <row r="946">
          <cell r="A946">
            <v>355000</v>
          </cell>
          <cell r="B946" t="str">
            <v>SAO LUIS DO PARAITINGA</v>
          </cell>
          <cell r="C946" t="str">
            <v>SP</v>
          </cell>
          <cell r="D946">
            <v>153036</v>
          </cell>
          <cell r="E946">
            <v>741565</v>
          </cell>
          <cell r="G946">
            <v>722727</v>
          </cell>
        </row>
        <row r="947">
          <cell r="A947">
            <v>510675</v>
          </cell>
          <cell r="B947" t="str">
            <v>PONTES E LACERDA</v>
          </cell>
          <cell r="C947" t="str">
            <v>MT</v>
          </cell>
          <cell r="D947">
            <v>299124</v>
          </cell>
          <cell r="E947">
            <v>1941811</v>
          </cell>
        </row>
        <row r="948">
          <cell r="A948">
            <v>411435</v>
          </cell>
          <cell r="B948" t="str">
            <v>MANFRINOPOLIS</v>
          </cell>
          <cell r="C948" t="str">
            <v>PR</v>
          </cell>
        </row>
        <row r="949">
          <cell r="A949">
            <v>313300</v>
          </cell>
          <cell r="B949" t="str">
            <v>ITAMONTE</v>
          </cell>
          <cell r="C949" t="str">
            <v>MG</v>
          </cell>
          <cell r="D949">
            <v>89695</v>
          </cell>
          <cell r="E949">
            <v>1824480</v>
          </cell>
        </row>
        <row r="950">
          <cell r="A950">
            <v>310280</v>
          </cell>
          <cell r="B950" t="str">
            <v>ANDRELANDIA</v>
          </cell>
          <cell r="C950" t="str">
            <v>MG</v>
          </cell>
          <cell r="D950">
            <v>135181</v>
          </cell>
          <cell r="E950">
            <v>1876032</v>
          </cell>
        </row>
        <row r="951">
          <cell r="A951">
            <v>420555</v>
          </cell>
          <cell r="B951" t="str">
            <v>FREI ROGERIO</v>
          </cell>
          <cell r="C951" t="str">
            <v>SC</v>
          </cell>
        </row>
        <row r="952">
          <cell r="A952">
            <v>314000</v>
          </cell>
          <cell r="B952" t="str">
            <v>MARIANA</v>
          </cell>
          <cell r="C952" t="str">
            <v>MG</v>
          </cell>
          <cell r="D952">
            <v>9603</v>
          </cell>
          <cell r="E952">
            <v>50137099</v>
          </cell>
        </row>
        <row r="953">
          <cell r="A953">
            <v>312230</v>
          </cell>
          <cell r="B953" t="str">
            <v>DIVINOPOLIS</v>
          </cell>
          <cell r="C953" t="str">
            <v>MG</v>
          </cell>
          <cell r="D953">
            <v>296140</v>
          </cell>
          <cell r="E953">
            <v>15682187</v>
          </cell>
        </row>
        <row r="954">
          <cell r="A954">
            <v>314790</v>
          </cell>
          <cell r="B954" t="str">
            <v>PASSOS</v>
          </cell>
          <cell r="C954" t="str">
            <v>MG</v>
          </cell>
          <cell r="D954">
            <v>3657</v>
          </cell>
          <cell r="E954">
            <v>5599486</v>
          </cell>
        </row>
        <row r="955">
          <cell r="A955">
            <v>510590</v>
          </cell>
          <cell r="B955" t="str">
            <v>NOBRES</v>
          </cell>
          <cell r="C955" t="str">
            <v>MT</v>
          </cell>
        </row>
        <row r="956">
          <cell r="A956">
            <v>316920</v>
          </cell>
          <cell r="B956" t="str">
            <v>TOMBOS</v>
          </cell>
          <cell r="C956" t="str">
            <v>MG</v>
          </cell>
          <cell r="D956">
            <v>52886</v>
          </cell>
          <cell r="E956">
            <v>252691</v>
          </cell>
        </row>
        <row r="957">
          <cell r="A957">
            <v>311790</v>
          </cell>
          <cell r="B957" t="str">
            <v>CONGONHAL</v>
          </cell>
          <cell r="C957" t="str">
            <v>MG</v>
          </cell>
          <cell r="D957">
            <v>62123</v>
          </cell>
          <cell r="E957">
            <v>408868</v>
          </cell>
        </row>
        <row r="958">
          <cell r="A958">
            <v>500430</v>
          </cell>
          <cell r="B958" t="str">
            <v>IGUATEMI</v>
          </cell>
          <cell r="C958" t="str">
            <v>MS</v>
          </cell>
          <cell r="D958">
            <v>168064</v>
          </cell>
          <cell r="E958">
            <v>459085</v>
          </cell>
        </row>
        <row r="959">
          <cell r="A959">
            <v>351518</v>
          </cell>
          <cell r="B959" t="str">
            <v>ESPIRITO SANTO DO PINHAL</v>
          </cell>
          <cell r="C959" t="str">
            <v>SP</v>
          </cell>
          <cell r="E959">
            <v>2673357</v>
          </cell>
          <cell r="G959">
            <v>1862927</v>
          </cell>
        </row>
        <row r="960">
          <cell r="A960">
            <v>315180</v>
          </cell>
          <cell r="B960" t="str">
            <v>POCOS DE CALDAS</v>
          </cell>
          <cell r="C960" t="str">
            <v>MG</v>
          </cell>
          <cell r="D960">
            <v>7656</v>
          </cell>
          <cell r="E960">
            <v>77471</v>
          </cell>
        </row>
        <row r="961">
          <cell r="A961">
            <v>317005</v>
          </cell>
          <cell r="B961" t="str">
            <v>UBAPORANGA</v>
          </cell>
          <cell r="C961" t="str">
            <v>MG</v>
          </cell>
          <cell r="D961">
            <v>34260</v>
          </cell>
          <cell r="E961">
            <v>1005933</v>
          </cell>
        </row>
        <row r="962">
          <cell r="A962">
            <v>432180</v>
          </cell>
          <cell r="B962" t="str">
            <v>TRES DE MAIO</v>
          </cell>
          <cell r="C962" t="str">
            <v>RS</v>
          </cell>
        </row>
        <row r="963">
          <cell r="A963">
            <v>410750</v>
          </cell>
          <cell r="B963" t="str">
            <v>ENGENHEIRO BELTRAO</v>
          </cell>
          <cell r="C963" t="str">
            <v>PR</v>
          </cell>
          <cell r="D963">
            <v>302112</v>
          </cell>
          <cell r="E963">
            <v>1287036</v>
          </cell>
        </row>
        <row r="964">
          <cell r="A964">
            <v>431550</v>
          </cell>
          <cell r="B964" t="str">
            <v>RESTINGA SECA</v>
          </cell>
          <cell r="C964" t="str">
            <v>RS</v>
          </cell>
          <cell r="D964">
            <v>145526</v>
          </cell>
          <cell r="E964">
            <v>877036</v>
          </cell>
        </row>
        <row r="965">
          <cell r="A965">
            <v>314537</v>
          </cell>
          <cell r="B965" t="str">
            <v>NOVORIZONTE</v>
          </cell>
          <cell r="C965" t="str">
            <v>MG</v>
          </cell>
          <cell r="D965">
            <v>58398</v>
          </cell>
          <cell r="E965">
            <v>460632</v>
          </cell>
        </row>
        <row r="966">
          <cell r="A966">
            <v>314850</v>
          </cell>
          <cell r="B966" t="str">
            <v>PAVAO</v>
          </cell>
          <cell r="C966" t="str">
            <v>MG</v>
          </cell>
          <cell r="D966">
            <v>11318</v>
          </cell>
          <cell r="E966">
            <v>1157065</v>
          </cell>
        </row>
        <row r="967">
          <cell r="A967">
            <v>314890</v>
          </cell>
          <cell r="B967" t="str">
            <v>PEDRA DO INDAIA</v>
          </cell>
          <cell r="C967" t="str">
            <v>MG</v>
          </cell>
        </row>
        <row r="968">
          <cell r="A968">
            <v>317070</v>
          </cell>
          <cell r="B968" t="str">
            <v>VARGINHA</v>
          </cell>
          <cell r="C968" t="str">
            <v>MG</v>
          </cell>
          <cell r="D968">
            <v>4214</v>
          </cell>
          <cell r="E968">
            <v>146032082</v>
          </cell>
        </row>
        <row r="969">
          <cell r="A969">
            <v>355510</v>
          </cell>
          <cell r="B969" t="str">
            <v>TUPI PAULISTA</v>
          </cell>
          <cell r="C969" t="str">
            <v>SP</v>
          </cell>
          <cell r="D969">
            <v>228559</v>
          </cell>
          <cell r="E969">
            <v>974340</v>
          </cell>
          <cell r="G969">
            <v>1285251</v>
          </cell>
        </row>
        <row r="970">
          <cell r="A970">
            <v>313680</v>
          </cell>
          <cell r="B970" t="str">
            <v>JURAMENTO</v>
          </cell>
          <cell r="C970" t="str">
            <v>MG</v>
          </cell>
          <cell r="D970">
            <v>45565</v>
          </cell>
          <cell r="E970">
            <v>944069</v>
          </cell>
        </row>
        <row r="971">
          <cell r="A971">
            <v>315070</v>
          </cell>
          <cell r="B971" t="str">
            <v>PIRAJUBA</v>
          </cell>
          <cell r="C971" t="str">
            <v>MG</v>
          </cell>
          <cell r="D971">
            <v>59684</v>
          </cell>
          <cell r="E971">
            <v>297959</v>
          </cell>
        </row>
        <row r="972">
          <cell r="A972">
            <v>310620</v>
          </cell>
          <cell r="B972" t="str">
            <v>BELO HORIZONTE</v>
          </cell>
          <cell r="C972" t="str">
            <v>MG</v>
          </cell>
          <cell r="D972">
            <v>26338</v>
          </cell>
          <cell r="E972">
            <v>646325203</v>
          </cell>
        </row>
        <row r="973">
          <cell r="A973">
            <v>420820</v>
          </cell>
          <cell r="B973" t="str">
            <v>ITAJAI</v>
          </cell>
          <cell r="C973" t="str">
            <v>SC</v>
          </cell>
          <cell r="D973">
            <v>60</v>
          </cell>
          <cell r="E973">
            <v>1253252</v>
          </cell>
          <cell r="G973">
            <v>1253223</v>
          </cell>
        </row>
        <row r="974">
          <cell r="A974">
            <v>316730</v>
          </cell>
          <cell r="B974" t="str">
            <v>SILVEIRANIA</v>
          </cell>
          <cell r="C974" t="str">
            <v>MG</v>
          </cell>
          <cell r="D974">
            <v>65599</v>
          </cell>
          <cell r="E974">
            <v>390177</v>
          </cell>
        </row>
        <row r="975">
          <cell r="A975">
            <v>500150</v>
          </cell>
          <cell r="B975" t="str">
            <v>BANDEIRANTES</v>
          </cell>
          <cell r="C975" t="str">
            <v>MS</v>
          </cell>
          <cell r="D975">
            <v>79372</v>
          </cell>
          <cell r="E975">
            <v>710837</v>
          </cell>
        </row>
        <row r="976">
          <cell r="A976">
            <v>312840</v>
          </cell>
          <cell r="B976" t="str">
            <v>GUARANI</v>
          </cell>
          <cell r="C976" t="str">
            <v>MG</v>
          </cell>
          <cell r="D976">
            <v>51716</v>
          </cell>
          <cell r="E976">
            <v>1926663</v>
          </cell>
        </row>
        <row r="977">
          <cell r="A977">
            <v>315030</v>
          </cell>
          <cell r="B977" t="str">
            <v>PIEDADE DO RIO GRANDE</v>
          </cell>
          <cell r="C977" t="str">
            <v>MG</v>
          </cell>
          <cell r="D977">
            <v>5337</v>
          </cell>
          <cell r="E977">
            <v>2155758</v>
          </cell>
        </row>
        <row r="978">
          <cell r="A978">
            <v>310630</v>
          </cell>
          <cell r="B978" t="str">
            <v>BELO ORIENTE</v>
          </cell>
          <cell r="C978" t="str">
            <v>MG</v>
          </cell>
          <cell r="D978">
            <v>340935</v>
          </cell>
          <cell r="E978">
            <v>924491</v>
          </cell>
        </row>
        <row r="979">
          <cell r="A979">
            <v>315895</v>
          </cell>
          <cell r="B979" t="str">
            <v>SANTANA DO PARAISO</v>
          </cell>
          <cell r="C979" t="str">
            <v>MG</v>
          </cell>
          <cell r="D979">
            <v>315725</v>
          </cell>
          <cell r="E979">
            <v>4492550</v>
          </cell>
        </row>
        <row r="980">
          <cell r="A980">
            <v>315660</v>
          </cell>
          <cell r="B980" t="str">
            <v>RUBIM</v>
          </cell>
          <cell r="C980" t="str">
            <v>MG</v>
          </cell>
          <cell r="D980">
            <v>84764</v>
          </cell>
          <cell r="E980">
            <v>227766</v>
          </cell>
        </row>
        <row r="981">
          <cell r="A981">
            <v>350910</v>
          </cell>
          <cell r="B981" t="str">
            <v>CAIUA</v>
          </cell>
          <cell r="C981" t="str">
            <v>SP</v>
          </cell>
          <cell r="D981">
            <v>53097</v>
          </cell>
          <cell r="G981">
            <v>125611</v>
          </cell>
        </row>
        <row r="982">
          <cell r="A982">
            <v>312220</v>
          </cell>
          <cell r="B982" t="str">
            <v>DIVINOLANDIA DE MINAS</v>
          </cell>
          <cell r="C982" t="str">
            <v>MG</v>
          </cell>
          <cell r="D982">
            <v>138615</v>
          </cell>
          <cell r="E982">
            <v>1253065</v>
          </cell>
        </row>
        <row r="983">
          <cell r="A983">
            <v>411727</v>
          </cell>
          <cell r="B983" t="str">
            <v>NOVA TEBAS</v>
          </cell>
          <cell r="C983" t="str">
            <v>PR</v>
          </cell>
        </row>
        <row r="984">
          <cell r="A984">
            <v>312710</v>
          </cell>
          <cell r="B984" t="str">
            <v>FRUTAL</v>
          </cell>
          <cell r="C984" t="str">
            <v>MG</v>
          </cell>
          <cell r="D984">
            <v>434825</v>
          </cell>
          <cell r="E984">
            <v>2395955</v>
          </cell>
        </row>
        <row r="985">
          <cell r="A985">
            <v>420600</v>
          </cell>
          <cell r="B985" t="str">
            <v>GOVERNADOR CELSO RAMOS</v>
          </cell>
          <cell r="C985" t="str">
            <v>SC</v>
          </cell>
          <cell r="D985">
            <v>345549</v>
          </cell>
          <cell r="E985">
            <v>2049858</v>
          </cell>
          <cell r="G985">
            <v>2066780</v>
          </cell>
        </row>
        <row r="986">
          <cell r="A986">
            <v>314460</v>
          </cell>
          <cell r="B986" t="str">
            <v>NEPOMUCENO</v>
          </cell>
          <cell r="C986" t="str">
            <v>MG</v>
          </cell>
          <cell r="D986">
            <v>1691</v>
          </cell>
          <cell r="E986">
            <v>5549734</v>
          </cell>
        </row>
        <row r="987">
          <cell r="A987">
            <v>312830</v>
          </cell>
          <cell r="B987" t="str">
            <v>GUARANESIA</v>
          </cell>
          <cell r="C987" t="str">
            <v>MG</v>
          </cell>
          <cell r="D987">
            <v>208233</v>
          </cell>
          <cell r="E987">
            <v>979503</v>
          </cell>
        </row>
        <row r="988">
          <cell r="A988">
            <v>312180</v>
          </cell>
          <cell r="B988" t="str">
            <v>DIONISIO</v>
          </cell>
          <cell r="C988" t="str">
            <v>MG</v>
          </cell>
          <cell r="D988">
            <v>93726</v>
          </cell>
          <cell r="E988">
            <v>972476</v>
          </cell>
        </row>
        <row r="989">
          <cell r="A989">
            <v>316110</v>
          </cell>
          <cell r="B989" t="str">
            <v>SAO FRANCISCO</v>
          </cell>
          <cell r="C989" t="str">
            <v>MG</v>
          </cell>
          <cell r="D989">
            <v>397260</v>
          </cell>
          <cell r="E989">
            <v>4457685</v>
          </cell>
        </row>
        <row r="990">
          <cell r="A990">
            <v>315020</v>
          </cell>
          <cell r="B990" t="str">
            <v>PIEDADE DE PONTE NOVA</v>
          </cell>
          <cell r="C990" t="str">
            <v>MG</v>
          </cell>
          <cell r="D990">
            <v>20908</v>
          </cell>
          <cell r="E990">
            <v>853456</v>
          </cell>
        </row>
        <row r="991">
          <cell r="A991">
            <v>315320</v>
          </cell>
          <cell r="B991" t="str">
            <v>PRESIDENTE JUSCELINO</v>
          </cell>
          <cell r="C991" t="str">
            <v>MG</v>
          </cell>
          <cell r="D991">
            <v>78684</v>
          </cell>
          <cell r="E991">
            <v>922351</v>
          </cell>
        </row>
        <row r="992">
          <cell r="A992">
            <v>510700</v>
          </cell>
          <cell r="B992" t="str">
            <v>POXOREO</v>
          </cell>
          <cell r="C992" t="str">
            <v>MT</v>
          </cell>
        </row>
        <row r="993">
          <cell r="A993">
            <v>310445</v>
          </cell>
          <cell r="B993" t="str">
            <v>ARICANDUVA</v>
          </cell>
          <cell r="C993" t="str">
            <v>MG</v>
          </cell>
          <cell r="D993">
            <v>58518</v>
          </cell>
          <cell r="E993">
            <v>377461</v>
          </cell>
        </row>
        <row r="994">
          <cell r="A994">
            <v>420775</v>
          </cell>
          <cell r="B994" t="str">
            <v>IRACEMINHA</v>
          </cell>
          <cell r="C994" t="str">
            <v>SC</v>
          </cell>
          <cell r="D994">
            <v>98458</v>
          </cell>
          <cell r="E994">
            <v>929341</v>
          </cell>
          <cell r="G994">
            <v>820409</v>
          </cell>
        </row>
        <row r="995">
          <cell r="A995">
            <v>310490</v>
          </cell>
          <cell r="B995" t="str">
            <v>BAEPENDI</v>
          </cell>
          <cell r="C995" t="str">
            <v>MG</v>
          </cell>
          <cell r="D995">
            <v>2114</v>
          </cell>
          <cell r="E995">
            <v>2489381</v>
          </cell>
        </row>
        <row r="996">
          <cell r="A996">
            <v>313690</v>
          </cell>
          <cell r="B996" t="str">
            <v>JURUAIA</v>
          </cell>
          <cell r="C996" t="str">
            <v>MG</v>
          </cell>
          <cell r="D996">
            <v>9924</v>
          </cell>
          <cell r="E996">
            <v>2604521</v>
          </cell>
        </row>
        <row r="997">
          <cell r="A997">
            <v>315645</v>
          </cell>
          <cell r="B997" t="str">
            <v>ROSARIO DA LIMEIRA</v>
          </cell>
          <cell r="C997" t="str">
            <v>MG</v>
          </cell>
          <cell r="D997">
            <v>76331</v>
          </cell>
          <cell r="E997">
            <v>855026</v>
          </cell>
        </row>
        <row r="998">
          <cell r="A998">
            <v>430632</v>
          </cell>
          <cell r="B998" t="str">
            <v>DERRUBADAS</v>
          </cell>
          <cell r="C998" t="str">
            <v>RS</v>
          </cell>
          <cell r="D998">
            <v>79186</v>
          </cell>
          <cell r="E998">
            <v>880375</v>
          </cell>
        </row>
        <row r="999">
          <cell r="A999">
            <v>420650</v>
          </cell>
          <cell r="B999" t="str">
            <v>GUARAMIRIM</v>
          </cell>
          <cell r="C999" t="str">
            <v>SC</v>
          </cell>
          <cell r="D999">
            <v>819264</v>
          </cell>
          <cell r="E999">
            <v>3618247</v>
          </cell>
          <cell r="F999">
            <v>658078</v>
          </cell>
        </row>
        <row r="1000">
          <cell r="A1000">
            <v>312110</v>
          </cell>
          <cell r="B1000" t="str">
            <v>DELFIM MOREIRA</v>
          </cell>
          <cell r="C1000" t="str">
            <v>MG</v>
          </cell>
          <cell r="D1000">
            <v>68590</v>
          </cell>
          <cell r="E1000">
            <v>811447</v>
          </cell>
        </row>
        <row r="1001">
          <cell r="A1001">
            <v>431940</v>
          </cell>
          <cell r="B1001" t="str">
            <v>SAO PEDRO DO SUL</v>
          </cell>
          <cell r="C1001" t="str">
            <v>RS</v>
          </cell>
          <cell r="D1001">
            <v>147742</v>
          </cell>
          <cell r="E1001">
            <v>626382</v>
          </cell>
        </row>
        <row r="1002">
          <cell r="A1002">
            <v>510625</v>
          </cell>
          <cell r="B1002" t="str">
            <v>NOVA XAVANTINA</v>
          </cell>
          <cell r="C1002" t="str">
            <v>MT</v>
          </cell>
        </row>
        <row r="1003">
          <cell r="A1003">
            <v>316390</v>
          </cell>
          <cell r="B1003" t="str">
            <v>SAO PEDRO DA UNIAO</v>
          </cell>
          <cell r="C1003" t="str">
            <v>MG</v>
          </cell>
          <cell r="D1003">
            <v>126585</v>
          </cell>
          <cell r="E1003">
            <v>546644</v>
          </cell>
        </row>
        <row r="1004">
          <cell r="A1004">
            <v>311170</v>
          </cell>
          <cell r="B1004" t="str">
            <v>CANAA</v>
          </cell>
          <cell r="C1004" t="str">
            <v>MG</v>
          </cell>
          <cell r="D1004">
            <v>91001</v>
          </cell>
          <cell r="E1004">
            <v>398898</v>
          </cell>
        </row>
        <row r="1005">
          <cell r="A1005">
            <v>431600</v>
          </cell>
          <cell r="B1005" t="str">
            <v>ROLANTE</v>
          </cell>
          <cell r="C1005" t="str">
            <v>RS</v>
          </cell>
        </row>
        <row r="1006">
          <cell r="A1006">
            <v>311160</v>
          </cell>
          <cell r="B1006" t="str">
            <v>CAMPOS GERAIS</v>
          </cell>
          <cell r="C1006" t="str">
            <v>MG</v>
          </cell>
          <cell r="D1006">
            <v>22582</v>
          </cell>
          <cell r="E1006">
            <v>2641890</v>
          </cell>
        </row>
        <row r="1007">
          <cell r="A1007">
            <v>411950</v>
          </cell>
          <cell r="B1007" t="str">
            <v>PIRAQUARA</v>
          </cell>
          <cell r="C1007" t="str">
            <v>PR</v>
          </cell>
        </row>
        <row r="1008">
          <cell r="A1008">
            <v>313880</v>
          </cell>
          <cell r="B1008" t="str">
            <v>LUZ</v>
          </cell>
          <cell r="C1008" t="str">
            <v>MG</v>
          </cell>
          <cell r="D1008">
            <v>1446</v>
          </cell>
          <cell r="E1008">
            <v>1775338</v>
          </cell>
        </row>
        <row r="1009">
          <cell r="A1009">
            <v>421625</v>
          </cell>
          <cell r="B1009" t="str">
            <v>SAO JOAO DO OESTE</v>
          </cell>
          <cell r="C1009" t="str">
            <v>SC</v>
          </cell>
          <cell r="D1009">
            <v>103809</v>
          </cell>
          <cell r="E1009">
            <v>500334</v>
          </cell>
          <cell r="G1009">
            <v>478059</v>
          </cell>
        </row>
        <row r="1010">
          <cell r="A1010">
            <v>410165</v>
          </cell>
          <cell r="B1010" t="str">
            <v>ARAPUA</v>
          </cell>
          <cell r="C1010" t="str">
            <v>PR</v>
          </cell>
          <cell r="D1010">
            <v>109359</v>
          </cell>
          <cell r="E1010">
            <v>719828</v>
          </cell>
        </row>
        <row r="1011">
          <cell r="A1011">
            <v>312660</v>
          </cell>
          <cell r="B1011" t="str">
            <v>FRANCISCO DUMONT</v>
          </cell>
          <cell r="C1011" t="str">
            <v>MG</v>
          </cell>
          <cell r="D1011">
            <v>36719</v>
          </cell>
          <cell r="E1011">
            <v>210557</v>
          </cell>
        </row>
        <row r="1012">
          <cell r="A1012">
            <v>290210</v>
          </cell>
          <cell r="B1012" t="str">
            <v>ARACI</v>
          </cell>
          <cell r="C1012" t="str">
            <v>BA</v>
          </cell>
        </row>
        <row r="1013">
          <cell r="A1013">
            <v>310200</v>
          </cell>
          <cell r="B1013" t="str">
            <v>ALTEROSA</v>
          </cell>
          <cell r="C1013" t="str">
            <v>MG</v>
          </cell>
          <cell r="D1013">
            <v>52162</v>
          </cell>
          <cell r="E1013">
            <v>899608</v>
          </cell>
        </row>
        <row r="1014">
          <cell r="A1014">
            <v>431110</v>
          </cell>
          <cell r="B1014" t="str">
            <v>JAGUARI</v>
          </cell>
          <cell r="C1014" t="str">
            <v>RS</v>
          </cell>
          <cell r="D1014">
            <v>100686</v>
          </cell>
          <cell r="E1014">
            <v>213779</v>
          </cell>
        </row>
        <row r="1015">
          <cell r="A1015">
            <v>354870</v>
          </cell>
          <cell r="B1015" t="str">
            <v>SAO BERNARDO DO CAMPO</v>
          </cell>
          <cell r="C1015" t="str">
            <v>SP</v>
          </cell>
          <cell r="D1015">
            <v>11803702</v>
          </cell>
          <cell r="F1015">
            <v>8199224</v>
          </cell>
        </row>
        <row r="1016">
          <cell r="A1016">
            <v>312190</v>
          </cell>
          <cell r="B1016" t="str">
            <v>DIVINESIA</v>
          </cell>
          <cell r="C1016" t="str">
            <v>MG</v>
          </cell>
          <cell r="E1016">
            <v>633</v>
          </cell>
        </row>
        <row r="1017">
          <cell r="A1017">
            <v>350650</v>
          </cell>
          <cell r="B1017" t="str">
            <v>BIRIGUI</v>
          </cell>
          <cell r="C1017" t="str">
            <v>SP</v>
          </cell>
          <cell r="D1017">
            <v>875771</v>
          </cell>
          <cell r="E1017">
            <v>1654803</v>
          </cell>
          <cell r="G1017">
            <v>2075428</v>
          </cell>
        </row>
        <row r="1018">
          <cell r="A1018">
            <v>310950</v>
          </cell>
          <cell r="B1018" t="str">
            <v>CABO VERDE</v>
          </cell>
          <cell r="C1018" t="str">
            <v>MG</v>
          </cell>
          <cell r="D1018">
            <v>222997</v>
          </cell>
          <cell r="E1018">
            <v>1303661</v>
          </cell>
        </row>
        <row r="1019">
          <cell r="A1019">
            <v>520340</v>
          </cell>
          <cell r="B1019" t="str">
            <v>BOM JARDIM DE GOIAS</v>
          </cell>
          <cell r="C1019" t="str">
            <v>GO</v>
          </cell>
          <cell r="E1019">
            <v>87882</v>
          </cell>
        </row>
        <row r="1020">
          <cell r="A1020">
            <v>420870</v>
          </cell>
          <cell r="B1020" t="str">
            <v>JACINTO MACHADO</v>
          </cell>
          <cell r="C1020" t="str">
            <v>SC</v>
          </cell>
          <cell r="D1020">
            <v>200233</v>
          </cell>
          <cell r="E1020">
            <v>827605</v>
          </cell>
        </row>
        <row r="1021">
          <cell r="A1021">
            <v>310900</v>
          </cell>
          <cell r="B1021" t="str">
            <v>BRUMADINHO</v>
          </cell>
          <cell r="C1021" t="str">
            <v>MG</v>
          </cell>
          <cell r="D1021">
            <v>17145</v>
          </cell>
          <cell r="E1021">
            <v>19470821</v>
          </cell>
        </row>
        <row r="1022">
          <cell r="A1022">
            <v>351140</v>
          </cell>
          <cell r="B1022" t="str">
            <v>CERQUEIRA CESAR</v>
          </cell>
          <cell r="C1022" t="str">
            <v>SP</v>
          </cell>
          <cell r="D1022">
            <v>275302</v>
          </cell>
          <cell r="E1022">
            <v>817588</v>
          </cell>
          <cell r="G1022">
            <v>570050</v>
          </cell>
        </row>
        <row r="1023">
          <cell r="A1023">
            <v>432132</v>
          </cell>
          <cell r="B1023" t="str">
            <v>TAQUARUCU DO SUL</v>
          </cell>
          <cell r="C1023" t="str">
            <v>RS</v>
          </cell>
          <cell r="D1023">
            <v>61910</v>
          </cell>
          <cell r="E1023">
            <v>231319</v>
          </cell>
          <cell r="G1023">
            <v>300833</v>
          </cell>
        </row>
        <row r="1024">
          <cell r="A1024">
            <v>420900</v>
          </cell>
          <cell r="B1024" t="str">
            <v>JOACABA</v>
          </cell>
          <cell r="C1024" t="str">
            <v>SC</v>
          </cell>
          <cell r="D1024">
            <v>66107</v>
          </cell>
          <cell r="E1024">
            <v>630406</v>
          </cell>
          <cell r="G1024">
            <v>641289</v>
          </cell>
        </row>
        <row r="1025">
          <cell r="A1025">
            <v>421180</v>
          </cell>
          <cell r="B1025" t="str">
            <v>OURO</v>
          </cell>
          <cell r="C1025" t="str">
            <v>SC</v>
          </cell>
          <cell r="D1025">
            <v>116866</v>
          </cell>
          <cell r="E1025">
            <v>461974</v>
          </cell>
          <cell r="G1025">
            <v>501268</v>
          </cell>
        </row>
        <row r="1026">
          <cell r="A1026">
            <v>311080</v>
          </cell>
          <cell r="B1026" t="str">
            <v>CAMPANARIO</v>
          </cell>
          <cell r="C1026" t="str">
            <v>MG</v>
          </cell>
          <cell r="D1026">
            <v>98845</v>
          </cell>
          <cell r="E1026">
            <v>544112</v>
          </cell>
        </row>
        <row r="1027">
          <cell r="A1027">
            <v>420215</v>
          </cell>
          <cell r="B1027" t="str">
            <v>BELMONTE</v>
          </cell>
          <cell r="C1027" t="str">
            <v>SC</v>
          </cell>
          <cell r="D1027">
            <v>13275</v>
          </cell>
          <cell r="E1027">
            <v>269346</v>
          </cell>
          <cell r="G1027">
            <v>245139</v>
          </cell>
        </row>
        <row r="1028">
          <cell r="A1028">
            <v>313865</v>
          </cell>
          <cell r="B1028" t="str">
            <v>LONTRA</v>
          </cell>
          <cell r="C1028" t="str">
            <v>MG</v>
          </cell>
          <cell r="D1028">
            <v>70941</v>
          </cell>
          <cell r="E1028">
            <v>1246851</v>
          </cell>
        </row>
        <row r="1029">
          <cell r="A1029">
            <v>312550</v>
          </cell>
          <cell r="B1029" t="str">
            <v>SAO GONCALO DO RIO PRETO</v>
          </cell>
          <cell r="C1029" t="str">
            <v>MG</v>
          </cell>
          <cell r="D1029">
            <v>103070</v>
          </cell>
          <cell r="E1029">
            <v>1826830</v>
          </cell>
        </row>
        <row r="1030">
          <cell r="A1030">
            <v>312430</v>
          </cell>
          <cell r="B1030" t="str">
            <v>ESPINOSA</v>
          </cell>
          <cell r="C1030" t="str">
            <v>MG</v>
          </cell>
          <cell r="D1030">
            <v>88270</v>
          </cell>
          <cell r="E1030">
            <v>699358</v>
          </cell>
        </row>
        <row r="1031">
          <cell r="A1031">
            <v>313540</v>
          </cell>
          <cell r="B1031" t="str">
            <v>JECEABA</v>
          </cell>
          <cell r="C1031" t="str">
            <v>MG</v>
          </cell>
          <cell r="D1031">
            <v>174054</v>
          </cell>
          <cell r="E1031">
            <v>2055971</v>
          </cell>
        </row>
        <row r="1032">
          <cell r="A1032">
            <v>500060</v>
          </cell>
          <cell r="B1032" t="str">
            <v>AMAMBAI</v>
          </cell>
          <cell r="C1032" t="str">
            <v>MS</v>
          </cell>
          <cell r="D1032">
            <v>163078</v>
          </cell>
          <cell r="E1032">
            <v>795118</v>
          </cell>
        </row>
        <row r="1033">
          <cell r="A1033">
            <v>315280</v>
          </cell>
          <cell r="B1033" t="str">
            <v>PRATA</v>
          </cell>
          <cell r="C1033" t="str">
            <v>MG</v>
          </cell>
          <cell r="D1033">
            <v>967</v>
          </cell>
          <cell r="E1033">
            <v>50141710</v>
          </cell>
        </row>
        <row r="1034">
          <cell r="A1034">
            <v>316140</v>
          </cell>
          <cell r="B1034" t="str">
            <v>SAO FRANCISCO DO GLORIA</v>
          </cell>
          <cell r="C1034" t="str">
            <v>MG</v>
          </cell>
          <cell r="D1034">
            <v>57490</v>
          </cell>
          <cell r="E1034">
            <v>319019</v>
          </cell>
        </row>
        <row r="1035">
          <cell r="A1035">
            <v>500240</v>
          </cell>
          <cell r="B1035" t="str">
            <v>CAARAPO</v>
          </cell>
          <cell r="C1035" t="str">
            <v>MS</v>
          </cell>
          <cell r="D1035">
            <v>209523</v>
          </cell>
          <cell r="E1035">
            <v>1420010</v>
          </cell>
        </row>
        <row r="1036">
          <cell r="A1036">
            <v>317075</v>
          </cell>
          <cell r="B1036" t="str">
            <v>VARJAO DE MINAS</v>
          </cell>
          <cell r="C1036" t="str">
            <v>MG</v>
          </cell>
          <cell r="E1036">
            <v>1630</v>
          </cell>
        </row>
        <row r="1037">
          <cell r="A1037">
            <v>314260</v>
          </cell>
          <cell r="B1037" t="str">
            <v>MONSENHOR PAULO</v>
          </cell>
          <cell r="C1037" t="str">
            <v>MG</v>
          </cell>
          <cell r="D1037">
            <v>170</v>
          </cell>
          <cell r="E1037">
            <v>11145346</v>
          </cell>
        </row>
        <row r="1038">
          <cell r="A1038">
            <v>317000</v>
          </cell>
          <cell r="B1038" t="str">
            <v>UBAI</v>
          </cell>
          <cell r="C1038" t="str">
            <v>MG</v>
          </cell>
          <cell r="D1038">
            <v>150320</v>
          </cell>
          <cell r="E1038">
            <v>4751439</v>
          </cell>
        </row>
        <row r="1039">
          <cell r="A1039">
            <v>420490</v>
          </cell>
          <cell r="B1039" t="str">
            <v>DESCANSO</v>
          </cell>
          <cell r="C1039" t="str">
            <v>SC</v>
          </cell>
          <cell r="D1039">
            <v>222040</v>
          </cell>
          <cell r="E1039">
            <v>980722</v>
          </cell>
          <cell r="G1039">
            <v>1184221</v>
          </cell>
        </row>
        <row r="1040">
          <cell r="A1040">
            <v>350800</v>
          </cell>
          <cell r="B1040" t="str">
            <v>BURI</v>
          </cell>
          <cell r="C1040" t="str">
            <v>SP</v>
          </cell>
        </row>
        <row r="1041">
          <cell r="A1041">
            <v>353870</v>
          </cell>
          <cell r="B1041" t="str">
            <v>PIRACICABA</v>
          </cell>
          <cell r="C1041" t="str">
            <v>SP</v>
          </cell>
          <cell r="D1041">
            <v>2090690</v>
          </cell>
          <cell r="E1041">
            <v>48926464</v>
          </cell>
          <cell r="F1041">
            <v>19276</v>
          </cell>
        </row>
        <row r="1042">
          <cell r="A1042">
            <v>221050</v>
          </cell>
          <cell r="B1042" t="str">
            <v>SAO PEDRO DO PIAUI</v>
          </cell>
          <cell r="C1042" t="str">
            <v>PI</v>
          </cell>
          <cell r="D1042">
            <v>35806</v>
          </cell>
          <cell r="E1042">
            <v>61343</v>
          </cell>
          <cell r="F1042">
            <v>12585</v>
          </cell>
        </row>
        <row r="1043">
          <cell r="A1043">
            <v>420110</v>
          </cell>
          <cell r="B1043" t="str">
            <v>ANITAPOLIS</v>
          </cell>
          <cell r="C1043" t="str">
            <v>SC</v>
          </cell>
          <cell r="D1043">
            <v>100590</v>
          </cell>
          <cell r="E1043">
            <v>310907</v>
          </cell>
          <cell r="G1043">
            <v>254269</v>
          </cell>
        </row>
        <row r="1044">
          <cell r="A1044">
            <v>316370</v>
          </cell>
          <cell r="B1044" t="str">
            <v>SAO LOURENCO</v>
          </cell>
          <cell r="C1044" t="str">
            <v>MG</v>
          </cell>
          <cell r="D1044">
            <v>40905</v>
          </cell>
          <cell r="E1044">
            <v>1888924</v>
          </cell>
        </row>
        <row r="1045">
          <cell r="A1045">
            <v>353200</v>
          </cell>
          <cell r="B1045" t="str">
            <v>MORUNGABA</v>
          </cell>
          <cell r="C1045" t="str">
            <v>SP</v>
          </cell>
          <cell r="D1045">
            <v>75898</v>
          </cell>
          <cell r="E1045">
            <v>202894</v>
          </cell>
        </row>
        <row r="1046">
          <cell r="A1046">
            <v>313770</v>
          </cell>
          <cell r="B1046" t="str">
            <v>LAJINHA</v>
          </cell>
          <cell r="C1046" t="str">
            <v>MG</v>
          </cell>
          <cell r="D1046">
            <v>170877</v>
          </cell>
          <cell r="E1046">
            <v>4034907</v>
          </cell>
        </row>
        <row r="1047">
          <cell r="A1047">
            <v>311535</v>
          </cell>
          <cell r="B1047" t="str">
            <v>CATAS ALTAS</v>
          </cell>
          <cell r="C1047" t="str">
            <v>MG</v>
          </cell>
          <cell r="D1047">
            <v>129637</v>
          </cell>
          <cell r="E1047">
            <v>932523</v>
          </cell>
        </row>
        <row r="1048">
          <cell r="A1048">
            <v>310440</v>
          </cell>
          <cell r="B1048" t="str">
            <v>ARGIRITA</v>
          </cell>
          <cell r="C1048" t="str">
            <v>MG</v>
          </cell>
          <cell r="D1048">
            <v>34738</v>
          </cell>
          <cell r="E1048">
            <v>244105</v>
          </cell>
        </row>
        <row r="1049">
          <cell r="A1049">
            <v>313652</v>
          </cell>
          <cell r="B1049" t="str">
            <v>JOSE GONCALVES DE MINAS</v>
          </cell>
          <cell r="C1049" t="str">
            <v>MG</v>
          </cell>
          <cell r="D1049">
            <v>21874</v>
          </cell>
          <cell r="E1049">
            <v>271748</v>
          </cell>
        </row>
        <row r="1050">
          <cell r="A1050">
            <v>314100</v>
          </cell>
          <cell r="B1050" t="str">
            <v>MATO VERDE</v>
          </cell>
          <cell r="C1050" t="str">
            <v>MG</v>
          </cell>
          <cell r="D1050">
            <v>9268</v>
          </cell>
          <cell r="E1050">
            <v>2449504</v>
          </cell>
        </row>
        <row r="1051">
          <cell r="A1051">
            <v>411060</v>
          </cell>
          <cell r="B1051" t="str">
            <v>IPORA</v>
          </cell>
          <cell r="C1051" t="str">
            <v>PR</v>
          </cell>
          <cell r="D1051">
            <v>131113</v>
          </cell>
          <cell r="E1051">
            <v>314833</v>
          </cell>
          <cell r="G1051">
            <v>235039</v>
          </cell>
        </row>
        <row r="1052">
          <cell r="A1052">
            <v>354740</v>
          </cell>
          <cell r="B1052" t="str">
            <v>SANTA RITA D'OESTE</v>
          </cell>
          <cell r="C1052" t="str">
            <v>SP</v>
          </cell>
        </row>
        <row r="1053">
          <cell r="A1053">
            <v>313410</v>
          </cell>
          <cell r="B1053" t="str">
            <v>ITUETA</v>
          </cell>
          <cell r="C1053" t="str">
            <v>MG</v>
          </cell>
          <cell r="D1053">
            <v>98678</v>
          </cell>
          <cell r="E1053">
            <v>506727</v>
          </cell>
        </row>
        <row r="1054">
          <cell r="A1054">
            <v>430642</v>
          </cell>
          <cell r="B1054" t="str">
            <v>DOIS IRMAOS DAS MISSOES</v>
          </cell>
          <cell r="C1054" t="str">
            <v>RS</v>
          </cell>
          <cell r="D1054">
            <v>9746</v>
          </cell>
          <cell r="E1054">
            <v>74868</v>
          </cell>
        </row>
        <row r="1055">
          <cell r="A1055">
            <v>314730</v>
          </cell>
          <cell r="B1055" t="str">
            <v>PARAISOPOLIS</v>
          </cell>
          <cell r="C1055" t="str">
            <v>MG</v>
          </cell>
          <cell r="D1055">
            <v>214825</v>
          </cell>
          <cell r="E1055">
            <v>1060353</v>
          </cell>
        </row>
        <row r="1056">
          <cell r="A1056">
            <v>420980</v>
          </cell>
          <cell r="B1056" t="str">
            <v>LEOBERTO LEAL</v>
          </cell>
          <cell r="C1056" t="str">
            <v>SC</v>
          </cell>
          <cell r="D1056">
            <v>48310</v>
          </cell>
          <cell r="E1056">
            <v>253224</v>
          </cell>
          <cell r="G1056">
            <v>261631</v>
          </cell>
        </row>
        <row r="1057">
          <cell r="A1057">
            <v>311950</v>
          </cell>
          <cell r="B1057" t="str">
            <v>CORONEL MURTA</v>
          </cell>
          <cell r="C1057" t="str">
            <v>MG</v>
          </cell>
          <cell r="D1057">
            <v>60790</v>
          </cell>
          <cell r="E1057">
            <v>619718</v>
          </cell>
        </row>
        <row r="1058">
          <cell r="A1058">
            <v>420768</v>
          </cell>
          <cell r="B1058" t="str">
            <v>IPUACU</v>
          </cell>
          <cell r="C1058" t="str">
            <v>SC</v>
          </cell>
          <cell r="D1058">
            <v>88116</v>
          </cell>
          <cell r="E1058">
            <v>523930</v>
          </cell>
          <cell r="G1058">
            <v>649664</v>
          </cell>
        </row>
        <row r="1059">
          <cell r="A1059">
            <v>316660</v>
          </cell>
          <cell r="B1059" t="str">
            <v>SERRA DA SAUDADE</v>
          </cell>
          <cell r="C1059" t="str">
            <v>MG</v>
          </cell>
          <cell r="D1059">
            <v>2</v>
          </cell>
          <cell r="E1059">
            <v>322036</v>
          </cell>
        </row>
        <row r="1060">
          <cell r="A1060">
            <v>312930</v>
          </cell>
          <cell r="B1060" t="str">
            <v>IAPU</v>
          </cell>
          <cell r="C1060" t="str">
            <v>MG</v>
          </cell>
          <cell r="D1060">
            <v>38477</v>
          </cell>
          <cell r="E1060">
            <v>681241</v>
          </cell>
        </row>
        <row r="1061">
          <cell r="A1061">
            <v>355380</v>
          </cell>
          <cell r="B1061" t="str">
            <v>TAQUARITUBA</v>
          </cell>
          <cell r="C1061" t="str">
            <v>SP</v>
          </cell>
          <cell r="E1061">
            <v>930939</v>
          </cell>
        </row>
        <row r="1062">
          <cell r="A1062">
            <v>430470</v>
          </cell>
          <cell r="B1062" t="str">
            <v>CARAZINHO</v>
          </cell>
          <cell r="C1062" t="str">
            <v>RS</v>
          </cell>
          <cell r="D1062">
            <v>701867</v>
          </cell>
          <cell r="E1062">
            <v>2021999</v>
          </cell>
        </row>
        <row r="1063">
          <cell r="A1063">
            <v>314570</v>
          </cell>
          <cell r="B1063" t="str">
            <v>OLIVEIRA FORTES</v>
          </cell>
          <cell r="C1063" t="str">
            <v>MG</v>
          </cell>
          <cell r="D1063">
            <v>48082</v>
          </cell>
          <cell r="E1063">
            <v>232628</v>
          </cell>
        </row>
        <row r="1064">
          <cell r="A1064">
            <v>351450</v>
          </cell>
          <cell r="B1064" t="str">
            <v>DUARTINA</v>
          </cell>
          <cell r="C1064" t="str">
            <v>SP</v>
          </cell>
        </row>
        <row r="1065">
          <cell r="A1065">
            <v>311260</v>
          </cell>
          <cell r="B1065" t="str">
            <v>CAPINOPOLIS</v>
          </cell>
          <cell r="C1065" t="str">
            <v>MG</v>
          </cell>
          <cell r="D1065">
            <v>97192</v>
          </cell>
          <cell r="E1065">
            <v>493958</v>
          </cell>
        </row>
        <row r="1066">
          <cell r="A1066">
            <v>316045</v>
          </cell>
          <cell r="B1066" t="str">
            <v>SANTO ANTONIO DO RETIRO</v>
          </cell>
          <cell r="C1066" t="str">
            <v>MG</v>
          </cell>
          <cell r="D1066">
            <v>1877</v>
          </cell>
          <cell r="E1066">
            <v>502610</v>
          </cell>
        </row>
        <row r="1067">
          <cell r="A1067">
            <v>351610</v>
          </cell>
          <cell r="B1067" t="str">
            <v>FLORINIA</v>
          </cell>
          <cell r="C1067" t="str">
            <v>SP</v>
          </cell>
        </row>
        <row r="1068">
          <cell r="A1068">
            <v>317052</v>
          </cell>
          <cell r="B1068" t="str">
            <v>URUCUIA</v>
          </cell>
          <cell r="C1068" t="str">
            <v>MG</v>
          </cell>
          <cell r="D1068">
            <v>114800</v>
          </cell>
          <cell r="E1068">
            <v>831334</v>
          </cell>
        </row>
        <row r="1069">
          <cell r="A1069">
            <v>313655</v>
          </cell>
          <cell r="B1069" t="str">
            <v>JOSE RAYDAN</v>
          </cell>
          <cell r="C1069" t="str">
            <v>MG</v>
          </cell>
          <cell r="D1069">
            <v>76658</v>
          </cell>
          <cell r="E1069">
            <v>520524</v>
          </cell>
        </row>
        <row r="1070">
          <cell r="A1070">
            <v>351565</v>
          </cell>
          <cell r="B1070" t="str">
            <v>FERNAO</v>
          </cell>
          <cell r="C1070" t="str">
            <v>SP</v>
          </cell>
          <cell r="D1070">
            <v>28697</v>
          </cell>
          <cell r="E1070">
            <v>81792</v>
          </cell>
        </row>
        <row r="1071">
          <cell r="A1071">
            <v>520250</v>
          </cell>
          <cell r="B1071" t="str">
            <v>ARUANA</v>
          </cell>
          <cell r="C1071" t="str">
            <v>GO</v>
          </cell>
          <cell r="E1071">
            <v>29028</v>
          </cell>
        </row>
        <row r="1072">
          <cell r="A1072">
            <v>312083</v>
          </cell>
          <cell r="B1072" t="str">
            <v>CUPARAQUE</v>
          </cell>
          <cell r="C1072" t="str">
            <v>MG</v>
          </cell>
          <cell r="D1072">
            <v>36594</v>
          </cell>
          <cell r="E1072">
            <v>450940</v>
          </cell>
        </row>
        <row r="1073">
          <cell r="A1073">
            <v>430410</v>
          </cell>
          <cell r="B1073" t="str">
            <v>CAMPOS BORGES</v>
          </cell>
          <cell r="C1073" t="str">
            <v>RS</v>
          </cell>
          <cell r="D1073">
            <v>1</v>
          </cell>
          <cell r="E1073">
            <v>219345</v>
          </cell>
          <cell r="F1073">
            <v>1</v>
          </cell>
        </row>
        <row r="1074">
          <cell r="A1074">
            <v>310810</v>
          </cell>
          <cell r="B1074" t="str">
            <v>BONFIM</v>
          </cell>
          <cell r="C1074" t="str">
            <v>MG</v>
          </cell>
          <cell r="D1074">
            <v>92662</v>
          </cell>
          <cell r="E1074">
            <v>664016</v>
          </cell>
        </row>
        <row r="1075">
          <cell r="A1075">
            <v>313450</v>
          </cell>
          <cell r="B1075" t="str">
            <v>ITUTINGA</v>
          </cell>
          <cell r="C1075" t="str">
            <v>MG</v>
          </cell>
          <cell r="D1075">
            <v>30297</v>
          </cell>
          <cell r="E1075">
            <v>608704</v>
          </cell>
        </row>
        <row r="1076">
          <cell r="A1076">
            <v>291160</v>
          </cell>
          <cell r="B1076" t="str">
            <v>GOVERNADOR MANGABEIRA</v>
          </cell>
          <cell r="C1076" t="str">
            <v>BA</v>
          </cell>
          <cell r="D1076">
            <v>226231</v>
          </cell>
          <cell r="E1076">
            <v>622541</v>
          </cell>
          <cell r="F1076">
            <v>191</v>
          </cell>
        </row>
        <row r="1077">
          <cell r="A1077">
            <v>314625</v>
          </cell>
          <cell r="B1077" t="str">
            <v>PADRE CARVALHO</v>
          </cell>
          <cell r="C1077" t="str">
            <v>MG</v>
          </cell>
          <cell r="D1077">
            <v>4044</v>
          </cell>
          <cell r="E1077">
            <v>996096</v>
          </cell>
        </row>
        <row r="1078">
          <cell r="A1078">
            <v>314820</v>
          </cell>
          <cell r="B1078" t="str">
            <v>PATROCINIO DO MURIAE</v>
          </cell>
          <cell r="C1078" t="str">
            <v>MG</v>
          </cell>
          <cell r="D1078">
            <v>11802</v>
          </cell>
          <cell r="E1078">
            <v>492599</v>
          </cell>
        </row>
        <row r="1079">
          <cell r="A1079">
            <v>312820</v>
          </cell>
          <cell r="B1079" t="str">
            <v>GUARACIABA</v>
          </cell>
          <cell r="C1079" t="str">
            <v>MG</v>
          </cell>
          <cell r="D1079">
            <v>180044</v>
          </cell>
          <cell r="E1079">
            <v>973755</v>
          </cell>
        </row>
        <row r="1080">
          <cell r="A1080">
            <v>313020</v>
          </cell>
          <cell r="B1080" t="str">
            <v>IGARATINGA</v>
          </cell>
          <cell r="C1080" t="str">
            <v>MG</v>
          </cell>
          <cell r="D1080">
            <v>73618</v>
          </cell>
          <cell r="E1080">
            <v>384983</v>
          </cell>
        </row>
        <row r="1081">
          <cell r="A1081">
            <v>313080</v>
          </cell>
          <cell r="B1081" t="str">
            <v>INGAI</v>
          </cell>
          <cell r="C1081" t="str">
            <v>MG</v>
          </cell>
          <cell r="D1081">
            <v>5561</v>
          </cell>
          <cell r="E1081">
            <v>42058</v>
          </cell>
        </row>
        <row r="1082">
          <cell r="A1082">
            <v>432185</v>
          </cell>
          <cell r="B1082" t="str">
            <v>TRES PALMEIRAS</v>
          </cell>
          <cell r="C1082" t="str">
            <v>RS</v>
          </cell>
          <cell r="D1082">
            <v>55876</v>
          </cell>
          <cell r="E1082">
            <v>422355</v>
          </cell>
        </row>
        <row r="1083">
          <cell r="A1083">
            <v>315140</v>
          </cell>
          <cell r="B1083" t="str">
            <v>PITANGUI</v>
          </cell>
          <cell r="C1083" t="str">
            <v>MG</v>
          </cell>
          <cell r="D1083">
            <v>263726</v>
          </cell>
          <cell r="E1083">
            <v>1866500</v>
          </cell>
        </row>
        <row r="1084">
          <cell r="A1084">
            <v>315380</v>
          </cell>
          <cell r="B1084" t="str">
            <v>QUELUZITO</v>
          </cell>
          <cell r="C1084" t="str">
            <v>MG</v>
          </cell>
          <cell r="D1084">
            <v>27683</v>
          </cell>
          <cell r="E1084">
            <v>1263184</v>
          </cell>
        </row>
        <row r="1085">
          <cell r="A1085">
            <v>510268</v>
          </cell>
          <cell r="B1085" t="str">
            <v>CAMPOS DE JULIO</v>
          </cell>
          <cell r="C1085" t="str">
            <v>MT</v>
          </cell>
          <cell r="D1085">
            <v>88195</v>
          </cell>
          <cell r="E1085">
            <v>371971</v>
          </cell>
        </row>
        <row r="1086">
          <cell r="A1086">
            <v>521460</v>
          </cell>
          <cell r="B1086" t="str">
            <v>NIQUELANDIA</v>
          </cell>
          <cell r="C1086" t="str">
            <v>GO</v>
          </cell>
        </row>
        <row r="1087">
          <cell r="A1087">
            <v>312720</v>
          </cell>
          <cell r="B1087" t="str">
            <v>FUNILANDIA</v>
          </cell>
          <cell r="C1087" t="str">
            <v>MG</v>
          </cell>
          <cell r="D1087">
            <v>93781</v>
          </cell>
          <cell r="E1087">
            <v>1069787</v>
          </cell>
        </row>
        <row r="1088">
          <cell r="A1088">
            <v>410810</v>
          </cell>
          <cell r="B1088" t="str">
            <v>FLORIDA</v>
          </cell>
          <cell r="C1088" t="str">
            <v>PR</v>
          </cell>
          <cell r="D1088">
            <v>66220</v>
          </cell>
          <cell r="E1088">
            <v>333012</v>
          </cell>
        </row>
        <row r="1089">
          <cell r="A1089">
            <v>315130</v>
          </cell>
          <cell r="B1089" t="str">
            <v>PIRAUBA</v>
          </cell>
          <cell r="C1089" t="str">
            <v>MG</v>
          </cell>
          <cell r="D1089">
            <v>106199</v>
          </cell>
          <cell r="E1089">
            <v>549292</v>
          </cell>
        </row>
        <row r="1090">
          <cell r="A1090">
            <v>315053</v>
          </cell>
          <cell r="B1090" t="str">
            <v>PINGO-D'AGUA</v>
          </cell>
          <cell r="C1090" t="str">
            <v>MG</v>
          </cell>
          <cell r="D1090">
            <v>77443</v>
          </cell>
          <cell r="E1090">
            <v>778365</v>
          </cell>
        </row>
        <row r="1091">
          <cell r="A1091">
            <v>314800</v>
          </cell>
          <cell r="B1091" t="str">
            <v>PATOS DE MINAS</v>
          </cell>
          <cell r="C1091" t="str">
            <v>MG</v>
          </cell>
          <cell r="D1091">
            <v>563216</v>
          </cell>
          <cell r="E1091">
            <v>4003438</v>
          </cell>
        </row>
        <row r="1092">
          <cell r="A1092">
            <v>353970</v>
          </cell>
          <cell r="B1092" t="str">
            <v>PLATINA</v>
          </cell>
          <cell r="C1092" t="str">
            <v>SP</v>
          </cell>
        </row>
        <row r="1093">
          <cell r="A1093">
            <v>316830</v>
          </cell>
          <cell r="B1093" t="str">
            <v>TAQUARACU DE MINAS</v>
          </cell>
          <cell r="C1093" t="str">
            <v>MG</v>
          </cell>
          <cell r="D1093">
            <v>93611</v>
          </cell>
          <cell r="E1093">
            <v>716046</v>
          </cell>
        </row>
        <row r="1094">
          <cell r="A1094">
            <v>315260</v>
          </cell>
          <cell r="B1094" t="str">
            <v>POUSO ALTO</v>
          </cell>
          <cell r="C1094" t="str">
            <v>MG</v>
          </cell>
          <cell r="D1094">
            <v>26864</v>
          </cell>
          <cell r="E1094">
            <v>2477410</v>
          </cell>
        </row>
        <row r="1095">
          <cell r="A1095">
            <v>316040</v>
          </cell>
          <cell r="B1095" t="str">
            <v>SANTO ANTONIO DO MONTE</v>
          </cell>
          <cell r="C1095" t="str">
            <v>MG</v>
          </cell>
          <cell r="D1095">
            <v>248301</v>
          </cell>
          <cell r="E1095">
            <v>497400</v>
          </cell>
        </row>
        <row r="1096">
          <cell r="A1096">
            <v>316120</v>
          </cell>
          <cell r="B1096" t="str">
            <v>SAO FRANCISCO DE PAULA</v>
          </cell>
          <cell r="C1096" t="str">
            <v>MG</v>
          </cell>
        </row>
        <row r="1097">
          <cell r="A1097">
            <v>312125</v>
          </cell>
          <cell r="B1097" t="str">
            <v>DELTA</v>
          </cell>
          <cell r="C1097" t="str">
            <v>MG</v>
          </cell>
          <cell r="D1097">
            <v>118931</v>
          </cell>
          <cell r="E1097">
            <v>880952</v>
          </cell>
        </row>
        <row r="1098">
          <cell r="A1098">
            <v>521310</v>
          </cell>
          <cell r="B1098" t="str">
            <v>MINEIROS</v>
          </cell>
          <cell r="C1098" t="str">
            <v>GO</v>
          </cell>
        </row>
        <row r="1099">
          <cell r="A1099">
            <v>520590</v>
          </cell>
          <cell r="B1099" t="str">
            <v>CORUMBAIBA</v>
          </cell>
          <cell r="C1099" t="str">
            <v>GO</v>
          </cell>
        </row>
        <row r="1100">
          <cell r="A1100">
            <v>420165</v>
          </cell>
          <cell r="B1100" t="str">
            <v>ARVOREDO</v>
          </cell>
          <cell r="C1100" t="str">
            <v>SC</v>
          </cell>
          <cell r="D1100">
            <v>66215</v>
          </cell>
          <cell r="E1100">
            <v>191645</v>
          </cell>
        </row>
        <row r="1101">
          <cell r="A1101">
            <v>311960</v>
          </cell>
          <cell r="B1101" t="str">
            <v>CORONEL PACHECO</v>
          </cell>
          <cell r="C1101" t="str">
            <v>MG</v>
          </cell>
          <cell r="D1101">
            <v>160307</v>
          </cell>
          <cell r="E1101">
            <v>1046164</v>
          </cell>
        </row>
        <row r="1102">
          <cell r="A1102">
            <v>312450</v>
          </cell>
          <cell r="B1102" t="str">
            <v>ESTIVA</v>
          </cell>
          <cell r="C1102" t="str">
            <v>MG</v>
          </cell>
          <cell r="D1102">
            <v>68618</v>
          </cell>
          <cell r="E1102">
            <v>514002</v>
          </cell>
        </row>
        <row r="1103">
          <cell r="A1103">
            <v>421640</v>
          </cell>
          <cell r="B1103" t="str">
            <v>SAO JOAO DO SUL</v>
          </cell>
          <cell r="C1103" t="str">
            <v>SC</v>
          </cell>
        </row>
        <row r="1104">
          <cell r="A1104">
            <v>431010</v>
          </cell>
          <cell r="B1104" t="str">
            <v>IGREJINHA</v>
          </cell>
          <cell r="C1104" t="str">
            <v>RS</v>
          </cell>
          <cell r="D1104">
            <v>27140</v>
          </cell>
          <cell r="E1104">
            <v>4823126</v>
          </cell>
          <cell r="G1104">
            <v>4472891</v>
          </cell>
        </row>
        <row r="1105">
          <cell r="A1105">
            <v>316750</v>
          </cell>
          <cell r="B1105" t="str">
            <v>SIMAO PEREIRA</v>
          </cell>
          <cell r="C1105" t="str">
            <v>MG</v>
          </cell>
          <cell r="D1105">
            <v>88026</v>
          </cell>
          <cell r="E1105">
            <v>700935</v>
          </cell>
        </row>
        <row r="1106">
          <cell r="A1106">
            <v>311970</v>
          </cell>
          <cell r="B1106" t="str">
            <v>CORONEL XAVIER CHAVES</v>
          </cell>
          <cell r="C1106" t="str">
            <v>MG</v>
          </cell>
          <cell r="D1106">
            <v>109226</v>
          </cell>
          <cell r="E1106">
            <v>857423</v>
          </cell>
        </row>
        <row r="1107">
          <cell r="A1107">
            <v>317200</v>
          </cell>
          <cell r="B1107" t="str">
            <v>VISCONDE DO RIO BRANCO</v>
          </cell>
          <cell r="C1107" t="str">
            <v>MG</v>
          </cell>
          <cell r="D1107">
            <v>6582</v>
          </cell>
          <cell r="E1107">
            <v>24404721</v>
          </cell>
        </row>
        <row r="1108">
          <cell r="A1108">
            <v>510622</v>
          </cell>
          <cell r="B1108" t="str">
            <v>NOVA MUTUM</v>
          </cell>
          <cell r="C1108" t="str">
            <v>MT</v>
          </cell>
          <cell r="D1108">
            <v>503424</v>
          </cell>
          <cell r="E1108">
            <v>3810225</v>
          </cell>
        </row>
        <row r="1109">
          <cell r="A1109">
            <v>411160</v>
          </cell>
          <cell r="B1109" t="str">
            <v>IVATUBA</v>
          </cell>
          <cell r="C1109" t="str">
            <v>PR</v>
          </cell>
          <cell r="D1109">
            <v>77338</v>
          </cell>
          <cell r="E1109">
            <v>548131</v>
          </cell>
        </row>
        <row r="1110">
          <cell r="A1110">
            <v>314550</v>
          </cell>
          <cell r="B1110" t="str">
            <v>OLIMPIO NORONHA</v>
          </cell>
          <cell r="C1110" t="str">
            <v>MG</v>
          </cell>
          <cell r="D1110">
            <v>53693</v>
          </cell>
          <cell r="E1110">
            <v>1024865</v>
          </cell>
        </row>
        <row r="1111">
          <cell r="A1111">
            <v>313180</v>
          </cell>
          <cell r="B1111" t="str">
            <v>ITABIRINHA</v>
          </cell>
          <cell r="C1111" t="str">
            <v>MG</v>
          </cell>
          <cell r="D1111">
            <v>1178</v>
          </cell>
          <cell r="E1111">
            <v>1390825</v>
          </cell>
        </row>
        <row r="1112">
          <cell r="A1112">
            <v>317100</v>
          </cell>
          <cell r="B1112" t="str">
            <v>VAZANTE</v>
          </cell>
          <cell r="C1112" t="str">
            <v>MG</v>
          </cell>
          <cell r="D1112">
            <v>43758</v>
          </cell>
          <cell r="E1112">
            <v>1328392</v>
          </cell>
        </row>
        <row r="1113">
          <cell r="A1113">
            <v>313570</v>
          </cell>
          <cell r="B1113" t="str">
            <v>JEQUITIBA</v>
          </cell>
          <cell r="C1113" t="str">
            <v>MG</v>
          </cell>
          <cell r="E1113">
            <v>1205</v>
          </cell>
        </row>
        <row r="1114">
          <cell r="A1114">
            <v>310560</v>
          </cell>
          <cell r="B1114" t="str">
            <v>BARBACENA</v>
          </cell>
          <cell r="C1114" t="str">
            <v>MG</v>
          </cell>
          <cell r="D1114">
            <v>161781</v>
          </cell>
          <cell r="E1114">
            <v>1308578</v>
          </cell>
        </row>
        <row r="1115">
          <cell r="A1115">
            <v>315350</v>
          </cell>
          <cell r="B1115" t="str">
            <v>ALTO JEQUITIBA</v>
          </cell>
          <cell r="C1115" t="str">
            <v>MG</v>
          </cell>
          <cell r="D1115">
            <v>93189</v>
          </cell>
          <cell r="E1115">
            <v>441695</v>
          </cell>
        </row>
        <row r="1116">
          <cell r="A1116">
            <v>317043</v>
          </cell>
          <cell r="B1116" t="str">
            <v>UNIAO DE MINAS</v>
          </cell>
          <cell r="C1116" t="str">
            <v>MG</v>
          </cell>
          <cell r="D1116">
            <v>9745</v>
          </cell>
          <cell r="E1116">
            <v>597326</v>
          </cell>
        </row>
        <row r="1117">
          <cell r="A1117">
            <v>311230</v>
          </cell>
          <cell r="B1117" t="str">
            <v>CAPELINHA</v>
          </cell>
          <cell r="C1117" t="str">
            <v>MG</v>
          </cell>
          <cell r="D1117">
            <v>277335</v>
          </cell>
          <cell r="E1117">
            <v>1174495</v>
          </cell>
        </row>
        <row r="1118">
          <cell r="A1118">
            <v>354025</v>
          </cell>
          <cell r="B1118" t="str">
            <v>PONTALINDA</v>
          </cell>
          <cell r="C1118" t="str">
            <v>SP</v>
          </cell>
          <cell r="D1118">
            <v>29532</v>
          </cell>
          <cell r="E1118">
            <v>296514</v>
          </cell>
        </row>
        <row r="1119">
          <cell r="A1119">
            <v>311200</v>
          </cell>
          <cell r="B1119" t="str">
            <v>CANDEIAS</v>
          </cell>
          <cell r="C1119" t="str">
            <v>MG</v>
          </cell>
          <cell r="D1119">
            <v>117144</v>
          </cell>
          <cell r="E1119">
            <v>722587</v>
          </cell>
        </row>
        <row r="1120">
          <cell r="A1120">
            <v>311590</v>
          </cell>
          <cell r="B1120" t="str">
            <v>CHACARA</v>
          </cell>
          <cell r="C1120" t="str">
            <v>MG</v>
          </cell>
          <cell r="D1120">
            <v>63647</v>
          </cell>
          <cell r="E1120">
            <v>871788</v>
          </cell>
        </row>
        <row r="1121">
          <cell r="A1121">
            <v>314380</v>
          </cell>
          <cell r="B1121" t="str">
            <v>MUNHOZ</v>
          </cell>
          <cell r="C1121" t="str">
            <v>MG</v>
          </cell>
          <cell r="D1121">
            <v>110064</v>
          </cell>
          <cell r="E1121">
            <v>2347656</v>
          </cell>
        </row>
        <row r="1122">
          <cell r="A1122">
            <v>311140</v>
          </cell>
          <cell r="B1122" t="str">
            <v>CAMPO FLORIDO</v>
          </cell>
          <cell r="C1122" t="str">
            <v>MG</v>
          </cell>
          <cell r="D1122">
            <v>18920</v>
          </cell>
          <cell r="E1122">
            <v>979178</v>
          </cell>
        </row>
        <row r="1123">
          <cell r="A1123">
            <v>315670</v>
          </cell>
          <cell r="B1123" t="str">
            <v>SABARA</v>
          </cell>
          <cell r="C1123" t="str">
            <v>MG</v>
          </cell>
          <cell r="D1123">
            <v>1914</v>
          </cell>
          <cell r="E1123">
            <v>80208054</v>
          </cell>
        </row>
        <row r="1124">
          <cell r="A1124">
            <v>312680</v>
          </cell>
          <cell r="B1124" t="str">
            <v>FREI GASPAR</v>
          </cell>
          <cell r="C1124" t="str">
            <v>MG</v>
          </cell>
          <cell r="D1124">
            <v>31979</v>
          </cell>
          <cell r="E1124">
            <v>293135</v>
          </cell>
        </row>
        <row r="1125">
          <cell r="A1125">
            <v>310730</v>
          </cell>
          <cell r="B1125" t="str">
            <v>BOCAIUVA</v>
          </cell>
          <cell r="C1125" t="str">
            <v>MG</v>
          </cell>
          <cell r="D1125">
            <v>20538</v>
          </cell>
          <cell r="E1125">
            <v>29706738</v>
          </cell>
        </row>
        <row r="1126">
          <cell r="A1126">
            <v>314995</v>
          </cell>
          <cell r="B1126" t="str">
            <v>PERIQUITO</v>
          </cell>
          <cell r="C1126" t="str">
            <v>MG</v>
          </cell>
          <cell r="D1126">
            <v>67143</v>
          </cell>
          <cell r="E1126">
            <v>567268</v>
          </cell>
        </row>
        <row r="1127">
          <cell r="A1127">
            <v>316165</v>
          </cell>
          <cell r="B1127" t="str">
            <v>SAO GERALDO DO BAIXIO</v>
          </cell>
          <cell r="C1127" t="str">
            <v>MG</v>
          </cell>
          <cell r="D1127">
            <v>44789</v>
          </cell>
          <cell r="E1127">
            <v>573519</v>
          </cell>
        </row>
        <row r="1128">
          <cell r="A1128">
            <v>430607</v>
          </cell>
          <cell r="B1128" t="str">
            <v>CRISTAL DO SUL</v>
          </cell>
          <cell r="C1128" t="str">
            <v>RS</v>
          </cell>
          <cell r="D1128">
            <v>19916</v>
          </cell>
          <cell r="E1128">
            <v>183621</v>
          </cell>
        </row>
        <row r="1129">
          <cell r="A1129">
            <v>310040</v>
          </cell>
          <cell r="B1129" t="str">
            <v>ACAIACA</v>
          </cell>
          <cell r="C1129" t="str">
            <v>MG</v>
          </cell>
          <cell r="D1129">
            <v>129729</v>
          </cell>
          <cell r="E1129">
            <v>906357</v>
          </cell>
        </row>
        <row r="1130">
          <cell r="A1130">
            <v>312380</v>
          </cell>
          <cell r="B1130" t="str">
            <v>ENGENHEIRO NAVARRO</v>
          </cell>
          <cell r="C1130" t="str">
            <v>MG</v>
          </cell>
          <cell r="D1130">
            <v>63987</v>
          </cell>
          <cell r="E1130">
            <v>248963</v>
          </cell>
        </row>
        <row r="1131">
          <cell r="A1131">
            <v>500310</v>
          </cell>
          <cell r="B1131" t="str">
            <v>CORGUINHO</v>
          </cell>
          <cell r="C1131" t="str">
            <v>MS</v>
          </cell>
          <cell r="D1131">
            <v>84776</v>
          </cell>
          <cell r="E1131">
            <v>345383</v>
          </cell>
        </row>
        <row r="1132">
          <cell r="A1132">
            <v>313650</v>
          </cell>
          <cell r="B1132" t="str">
            <v>JORDANIA</v>
          </cell>
          <cell r="C1132" t="str">
            <v>MG</v>
          </cell>
          <cell r="D1132">
            <v>268</v>
          </cell>
          <cell r="E1132">
            <v>478119</v>
          </cell>
        </row>
        <row r="1133">
          <cell r="A1133">
            <v>316265</v>
          </cell>
          <cell r="B1133" t="str">
            <v>SAO JOAO DO PACUI</v>
          </cell>
          <cell r="C1133" t="str">
            <v>MG</v>
          </cell>
          <cell r="D1133">
            <v>57377</v>
          </cell>
          <cell r="E1133">
            <v>431235</v>
          </cell>
        </row>
        <row r="1134">
          <cell r="A1134">
            <v>420120</v>
          </cell>
          <cell r="B1134" t="str">
            <v>ANTONIO CARLOS</v>
          </cell>
          <cell r="C1134" t="str">
            <v>SC</v>
          </cell>
          <cell r="D1134">
            <v>229764</v>
          </cell>
          <cell r="E1134">
            <v>838701</v>
          </cell>
          <cell r="G1134">
            <v>1089445</v>
          </cell>
        </row>
        <row r="1135">
          <cell r="A1135">
            <v>355630</v>
          </cell>
          <cell r="B1135" t="str">
            <v>VALPARAISO</v>
          </cell>
          <cell r="C1135" t="str">
            <v>SP</v>
          </cell>
          <cell r="D1135">
            <v>267996</v>
          </cell>
          <cell r="E1135">
            <v>480001</v>
          </cell>
          <cell r="G1135">
            <v>616897</v>
          </cell>
        </row>
        <row r="1136">
          <cell r="A1136">
            <v>312360</v>
          </cell>
          <cell r="B1136" t="str">
            <v>ELOI MENDES</v>
          </cell>
          <cell r="C1136" t="str">
            <v>MG</v>
          </cell>
          <cell r="D1136">
            <v>1204</v>
          </cell>
          <cell r="E1136">
            <v>6439789</v>
          </cell>
        </row>
        <row r="1137">
          <cell r="A1137">
            <v>315480</v>
          </cell>
          <cell r="B1137" t="str">
            <v>RIO ACIMA</v>
          </cell>
          <cell r="C1137" t="str">
            <v>MG</v>
          </cell>
          <cell r="D1137">
            <v>152868</v>
          </cell>
          <cell r="E1137">
            <v>1506959</v>
          </cell>
        </row>
        <row r="1138">
          <cell r="A1138">
            <v>315650</v>
          </cell>
          <cell r="B1138" t="str">
            <v>RUBELITA</v>
          </cell>
          <cell r="C1138" t="str">
            <v>MG</v>
          </cell>
          <cell r="D1138">
            <v>23718</v>
          </cell>
          <cell r="E1138">
            <v>2534679</v>
          </cell>
        </row>
        <row r="1139">
          <cell r="A1139">
            <v>320334</v>
          </cell>
          <cell r="B1139" t="str">
            <v>MARECHAL FLORIANO</v>
          </cell>
          <cell r="C1139" t="str">
            <v>ES</v>
          </cell>
          <cell r="D1139">
            <v>115498</v>
          </cell>
          <cell r="E1139">
            <v>861710</v>
          </cell>
        </row>
        <row r="1140">
          <cell r="A1140">
            <v>510642</v>
          </cell>
          <cell r="B1140" t="str">
            <v>PEIXOTO DE AZEVEDO</v>
          </cell>
          <cell r="C1140" t="str">
            <v>MT</v>
          </cell>
        </row>
        <row r="1141">
          <cell r="A1141">
            <v>313535</v>
          </cell>
          <cell r="B1141" t="str">
            <v>JAPONVAR</v>
          </cell>
          <cell r="C1141" t="str">
            <v>MG</v>
          </cell>
          <cell r="D1141">
            <v>43798</v>
          </cell>
          <cell r="E1141">
            <v>1391622</v>
          </cell>
        </row>
        <row r="1142">
          <cell r="A1142">
            <v>313800</v>
          </cell>
          <cell r="B1142" t="str">
            <v>LARANJAL</v>
          </cell>
          <cell r="C1142" t="str">
            <v>MG</v>
          </cell>
          <cell r="D1142">
            <v>43776</v>
          </cell>
          <cell r="E1142">
            <v>366375</v>
          </cell>
        </row>
        <row r="1143">
          <cell r="A1143">
            <v>350810</v>
          </cell>
          <cell r="B1143" t="str">
            <v>BURITAMA</v>
          </cell>
          <cell r="C1143" t="str">
            <v>SP</v>
          </cell>
          <cell r="E1143">
            <v>1152104</v>
          </cell>
        </row>
        <row r="1144">
          <cell r="A1144">
            <v>315750</v>
          </cell>
          <cell r="B1144" t="str">
            <v>SANTA EFIGENIA DE MINAS</v>
          </cell>
          <cell r="C1144" t="str">
            <v>MG</v>
          </cell>
          <cell r="D1144">
            <v>90353</v>
          </cell>
          <cell r="E1144">
            <v>586836</v>
          </cell>
        </row>
        <row r="1145">
          <cell r="A1145">
            <v>351870</v>
          </cell>
          <cell r="B1145" t="str">
            <v>GUARUJA</v>
          </cell>
          <cell r="C1145" t="str">
            <v>SP</v>
          </cell>
          <cell r="D1145">
            <v>822563</v>
          </cell>
          <cell r="E1145">
            <v>5785502</v>
          </cell>
          <cell r="F1145">
            <v>734713</v>
          </cell>
          <cell r="G1145">
            <v>7276236</v>
          </cell>
        </row>
        <row r="1146">
          <cell r="A1146">
            <v>311660</v>
          </cell>
          <cell r="B1146" t="str">
            <v>CLAUDIO</v>
          </cell>
          <cell r="C1146" t="str">
            <v>MG</v>
          </cell>
          <cell r="D1146">
            <v>269010</v>
          </cell>
          <cell r="E1146">
            <v>2055114</v>
          </cell>
        </row>
        <row r="1147">
          <cell r="A1147">
            <v>315733</v>
          </cell>
          <cell r="B1147" t="str">
            <v>SANTA CRUZ DE MINAS</v>
          </cell>
          <cell r="C1147" t="str">
            <v>MG</v>
          </cell>
          <cell r="D1147">
            <v>155330</v>
          </cell>
          <cell r="E1147">
            <v>833070</v>
          </cell>
        </row>
        <row r="1148">
          <cell r="A1148">
            <v>311115</v>
          </cell>
          <cell r="B1148" t="str">
            <v>CAMPO AZUL</v>
          </cell>
          <cell r="C1148" t="str">
            <v>MG</v>
          </cell>
          <cell r="D1148">
            <v>56606</v>
          </cell>
          <cell r="E1148">
            <v>566386</v>
          </cell>
        </row>
        <row r="1149">
          <cell r="A1149">
            <v>315530</v>
          </cell>
          <cell r="B1149" t="str">
            <v>RIO MANSO</v>
          </cell>
          <cell r="C1149" t="str">
            <v>MG</v>
          </cell>
          <cell r="D1149">
            <v>16</v>
          </cell>
          <cell r="E1149">
            <v>978200</v>
          </cell>
        </row>
        <row r="1150">
          <cell r="A1150">
            <v>310163</v>
          </cell>
          <cell r="B1150" t="str">
            <v>ALFREDO VASCONCELOS</v>
          </cell>
          <cell r="C1150" t="str">
            <v>MG</v>
          </cell>
          <cell r="D1150">
            <v>120403</v>
          </cell>
          <cell r="E1150">
            <v>667541</v>
          </cell>
        </row>
        <row r="1151">
          <cell r="A1151">
            <v>351520</v>
          </cell>
          <cell r="B1151" t="str">
            <v>ESTRELA D'OESTE</v>
          </cell>
          <cell r="C1151" t="str">
            <v>SP</v>
          </cell>
          <cell r="D1151">
            <v>28827</v>
          </cell>
          <cell r="E1151">
            <v>541537</v>
          </cell>
        </row>
        <row r="1152">
          <cell r="A1152">
            <v>310230</v>
          </cell>
          <cell r="B1152" t="str">
            <v>ALVINOPOLIS</v>
          </cell>
          <cell r="C1152" t="str">
            <v>MG</v>
          </cell>
          <cell r="D1152">
            <v>223150</v>
          </cell>
          <cell r="E1152">
            <v>2365502</v>
          </cell>
        </row>
        <row r="1153">
          <cell r="A1153">
            <v>315270</v>
          </cell>
          <cell r="B1153" t="str">
            <v>PRADOS</v>
          </cell>
          <cell r="C1153" t="str">
            <v>MG</v>
          </cell>
          <cell r="D1153">
            <v>31093</v>
          </cell>
          <cell r="E1153">
            <v>329452</v>
          </cell>
        </row>
        <row r="1154">
          <cell r="A1154">
            <v>410975</v>
          </cell>
          <cell r="B1154" t="str">
            <v>IBEMA</v>
          </cell>
          <cell r="C1154" t="str">
            <v>PR</v>
          </cell>
        </row>
        <row r="1155">
          <cell r="A1155">
            <v>316810</v>
          </cell>
          <cell r="B1155" t="str">
            <v>TAPIRA</v>
          </cell>
          <cell r="C1155" t="str">
            <v>MG</v>
          </cell>
          <cell r="D1155">
            <v>26217</v>
          </cell>
          <cell r="E1155">
            <v>215912</v>
          </cell>
        </row>
        <row r="1156">
          <cell r="A1156">
            <v>355720</v>
          </cell>
          <cell r="B1156" t="str">
            <v>CHAVANTES</v>
          </cell>
          <cell r="C1156" t="str">
            <v>SP</v>
          </cell>
          <cell r="D1156">
            <v>88359</v>
          </cell>
          <cell r="E1156">
            <v>334070</v>
          </cell>
        </row>
        <row r="1157">
          <cell r="A1157">
            <v>311130</v>
          </cell>
          <cell r="B1157" t="str">
            <v>CAMPO DO MEIO</v>
          </cell>
          <cell r="C1157" t="str">
            <v>MG</v>
          </cell>
          <cell r="D1157">
            <v>18488</v>
          </cell>
          <cell r="E1157">
            <v>721354</v>
          </cell>
        </row>
        <row r="1158">
          <cell r="A1158">
            <v>314560</v>
          </cell>
          <cell r="B1158" t="str">
            <v>OLIVEIRA</v>
          </cell>
          <cell r="C1158" t="str">
            <v>MG</v>
          </cell>
          <cell r="D1158">
            <v>328997</v>
          </cell>
          <cell r="E1158">
            <v>1343662</v>
          </cell>
        </row>
        <row r="1159">
          <cell r="A1159">
            <v>316310</v>
          </cell>
          <cell r="B1159" t="str">
            <v>SAO JOSE DA VARGINHA</v>
          </cell>
          <cell r="C1159" t="str">
            <v>MG</v>
          </cell>
          <cell r="E1159">
            <v>2187</v>
          </cell>
        </row>
        <row r="1160">
          <cell r="A1160">
            <v>410990</v>
          </cell>
          <cell r="B1160" t="str">
            <v>ICARAIMA</v>
          </cell>
          <cell r="C1160" t="str">
            <v>PR</v>
          </cell>
          <cell r="D1160">
            <v>104549</v>
          </cell>
          <cell r="E1160">
            <v>326447</v>
          </cell>
        </row>
        <row r="1161">
          <cell r="A1161">
            <v>421568</v>
          </cell>
          <cell r="B1161" t="str">
            <v>SANTA TEREZINHA DO PROGRESSO</v>
          </cell>
          <cell r="C1161" t="str">
            <v>SC</v>
          </cell>
          <cell r="D1161">
            <v>44598</v>
          </cell>
          <cell r="E1161">
            <v>229468</v>
          </cell>
          <cell r="G1161">
            <v>193958</v>
          </cell>
        </row>
        <row r="1162">
          <cell r="A1162">
            <v>431370</v>
          </cell>
          <cell r="B1162" t="str">
            <v>PALMEIRA DAS MISSOES</v>
          </cell>
          <cell r="C1162" t="str">
            <v>RS</v>
          </cell>
          <cell r="D1162">
            <v>277945</v>
          </cell>
          <cell r="E1162">
            <v>594028</v>
          </cell>
          <cell r="F1162">
            <v>249</v>
          </cell>
        </row>
        <row r="1163">
          <cell r="A1163">
            <v>317103</v>
          </cell>
          <cell r="B1163" t="str">
            <v>VERDELANDIA</v>
          </cell>
          <cell r="C1163" t="str">
            <v>MG</v>
          </cell>
          <cell r="D1163">
            <v>43080</v>
          </cell>
          <cell r="E1163">
            <v>532613</v>
          </cell>
        </row>
        <row r="1164">
          <cell r="A1164">
            <v>314880</v>
          </cell>
          <cell r="B1164" t="str">
            <v>PEDRA DO ANTA</v>
          </cell>
          <cell r="C1164" t="str">
            <v>MG</v>
          </cell>
          <cell r="D1164">
            <v>37969</v>
          </cell>
          <cell r="E1164">
            <v>324355</v>
          </cell>
        </row>
        <row r="1165">
          <cell r="A1165">
            <v>313505</v>
          </cell>
          <cell r="B1165" t="str">
            <v>JAIBA</v>
          </cell>
          <cell r="C1165" t="str">
            <v>MG</v>
          </cell>
          <cell r="D1165">
            <v>315859</v>
          </cell>
          <cell r="E1165">
            <v>5902273</v>
          </cell>
        </row>
        <row r="1166">
          <cell r="A1166">
            <v>313140</v>
          </cell>
          <cell r="B1166" t="str">
            <v>IPIACU</v>
          </cell>
          <cell r="C1166" t="str">
            <v>MG</v>
          </cell>
          <cell r="D1166">
            <v>48173</v>
          </cell>
          <cell r="E1166">
            <v>273731</v>
          </cell>
        </row>
        <row r="1167">
          <cell r="A1167">
            <v>314340</v>
          </cell>
          <cell r="B1167" t="str">
            <v>MONTE SIAO</v>
          </cell>
          <cell r="C1167" t="str">
            <v>MG</v>
          </cell>
          <cell r="D1167">
            <v>66342</v>
          </cell>
          <cell r="E1167">
            <v>567989</v>
          </cell>
        </row>
        <row r="1168">
          <cell r="A1168">
            <v>355580</v>
          </cell>
          <cell r="B1168" t="str">
            <v>URANIA</v>
          </cell>
          <cell r="C1168" t="str">
            <v>SP</v>
          </cell>
        </row>
        <row r="1169">
          <cell r="A1169">
            <v>315300</v>
          </cell>
          <cell r="B1169" t="str">
            <v>PRATINHA</v>
          </cell>
          <cell r="C1169" t="str">
            <v>MG</v>
          </cell>
          <cell r="D1169">
            <v>12382</v>
          </cell>
          <cell r="E1169">
            <v>389776</v>
          </cell>
        </row>
        <row r="1170">
          <cell r="A1170">
            <v>313665</v>
          </cell>
          <cell r="B1170" t="str">
            <v>JUATUBA</v>
          </cell>
          <cell r="C1170" t="str">
            <v>MG</v>
          </cell>
          <cell r="D1170">
            <v>93507</v>
          </cell>
          <cell r="E1170">
            <v>5340429</v>
          </cell>
        </row>
        <row r="1171">
          <cell r="A1171">
            <v>313730</v>
          </cell>
          <cell r="B1171" t="str">
            <v>LAGOA DOS PATOS</v>
          </cell>
          <cell r="C1171" t="str">
            <v>MG</v>
          </cell>
          <cell r="D1171">
            <v>9978</v>
          </cell>
          <cell r="E1171">
            <v>657099</v>
          </cell>
        </row>
        <row r="1172">
          <cell r="A1172">
            <v>431610</v>
          </cell>
          <cell r="B1172" t="str">
            <v>RONDA ALTA</v>
          </cell>
          <cell r="C1172" t="str">
            <v>RS</v>
          </cell>
          <cell r="D1172">
            <v>100913</v>
          </cell>
          <cell r="E1172">
            <v>5923348</v>
          </cell>
          <cell r="F1172">
            <v>77714</v>
          </cell>
          <cell r="G1172">
            <v>4453628</v>
          </cell>
        </row>
        <row r="1173">
          <cell r="A1173">
            <v>421140</v>
          </cell>
          <cell r="B1173" t="str">
            <v>NOVA ERECHIM</v>
          </cell>
          <cell r="C1173" t="str">
            <v>SC</v>
          </cell>
          <cell r="D1173">
            <v>59954</v>
          </cell>
          <cell r="E1173">
            <v>268485</v>
          </cell>
          <cell r="G1173">
            <v>294122</v>
          </cell>
        </row>
        <row r="1174">
          <cell r="A1174">
            <v>421415</v>
          </cell>
          <cell r="B1174" t="str">
            <v>PRINCESA</v>
          </cell>
          <cell r="C1174" t="str">
            <v>SC</v>
          </cell>
          <cell r="D1174">
            <v>68821</v>
          </cell>
          <cell r="E1174">
            <v>335007</v>
          </cell>
          <cell r="G1174">
            <v>374054</v>
          </cell>
        </row>
        <row r="1175">
          <cell r="A1175">
            <v>412750</v>
          </cell>
          <cell r="B1175" t="str">
            <v>TIBAGI</v>
          </cell>
          <cell r="C1175" t="str">
            <v>PR</v>
          </cell>
          <cell r="E1175">
            <v>70639</v>
          </cell>
        </row>
        <row r="1176">
          <cell r="A1176">
            <v>315420</v>
          </cell>
          <cell r="B1176" t="str">
            <v>RESENDE COSTA</v>
          </cell>
          <cell r="C1176" t="str">
            <v>MG</v>
          </cell>
          <cell r="D1176">
            <v>99774</v>
          </cell>
          <cell r="E1176">
            <v>542522</v>
          </cell>
        </row>
        <row r="1177">
          <cell r="A1177">
            <v>410370</v>
          </cell>
          <cell r="B1177" t="str">
            <v>CAMBE</v>
          </cell>
          <cell r="C1177" t="str">
            <v>PR</v>
          </cell>
          <cell r="D1177">
            <v>942190</v>
          </cell>
          <cell r="E1177">
            <v>6864638</v>
          </cell>
        </row>
        <row r="1178">
          <cell r="A1178">
            <v>316443</v>
          </cell>
          <cell r="B1178" t="str">
            <v>SAO SEBASTIAO DA VARGEM ALEGRE</v>
          </cell>
          <cell r="C1178" t="str">
            <v>MG</v>
          </cell>
          <cell r="D1178">
            <v>52020</v>
          </cell>
          <cell r="E1178">
            <v>376983</v>
          </cell>
        </row>
        <row r="1179">
          <cell r="A1179">
            <v>421520</v>
          </cell>
          <cell r="B1179" t="str">
            <v>ROMELANDIA</v>
          </cell>
          <cell r="C1179" t="str">
            <v>SC</v>
          </cell>
          <cell r="D1179">
            <v>121322</v>
          </cell>
          <cell r="E1179">
            <v>524785</v>
          </cell>
          <cell r="G1179">
            <v>530787</v>
          </cell>
        </row>
        <row r="1180">
          <cell r="A1180">
            <v>312740</v>
          </cell>
          <cell r="B1180" t="str">
            <v>GONCALVES</v>
          </cell>
          <cell r="C1180" t="str">
            <v>MG</v>
          </cell>
          <cell r="D1180">
            <v>51465</v>
          </cell>
          <cell r="E1180">
            <v>372297</v>
          </cell>
        </row>
        <row r="1181">
          <cell r="A1181">
            <v>312210</v>
          </cell>
          <cell r="B1181" t="str">
            <v>DIVINO DAS LARANJEIRAS</v>
          </cell>
          <cell r="C1181" t="str">
            <v>MG</v>
          </cell>
          <cell r="D1181">
            <v>35907</v>
          </cell>
          <cell r="E1181">
            <v>751229</v>
          </cell>
        </row>
        <row r="1182">
          <cell r="A1182">
            <v>310710</v>
          </cell>
          <cell r="B1182" t="str">
            <v>BOA ESPERANCA</v>
          </cell>
          <cell r="C1182" t="str">
            <v>MG</v>
          </cell>
          <cell r="D1182">
            <v>199827</v>
          </cell>
          <cell r="E1182">
            <v>906500</v>
          </cell>
        </row>
        <row r="1183">
          <cell r="A1183">
            <v>314810</v>
          </cell>
          <cell r="B1183" t="str">
            <v>PATROCINIO</v>
          </cell>
          <cell r="C1183" t="str">
            <v>MG</v>
          </cell>
          <cell r="D1183">
            <v>7176</v>
          </cell>
          <cell r="E1183">
            <v>5554776</v>
          </cell>
        </row>
        <row r="1184">
          <cell r="A1184">
            <v>310420</v>
          </cell>
          <cell r="B1184" t="str">
            <v>ARCOS</v>
          </cell>
          <cell r="C1184" t="str">
            <v>MG</v>
          </cell>
          <cell r="D1184">
            <v>390406</v>
          </cell>
          <cell r="E1184">
            <v>3330180</v>
          </cell>
        </row>
        <row r="1185">
          <cell r="A1185">
            <v>521180</v>
          </cell>
          <cell r="B1185" t="str">
            <v>JARAGUA</v>
          </cell>
          <cell r="C1185" t="str">
            <v>GO</v>
          </cell>
          <cell r="E1185">
            <v>1340148</v>
          </cell>
        </row>
        <row r="1186">
          <cell r="A1186">
            <v>316300</v>
          </cell>
          <cell r="B1186" t="str">
            <v>SAO JOSE DA SAFIRA</v>
          </cell>
          <cell r="C1186" t="str">
            <v>MG</v>
          </cell>
          <cell r="D1186">
            <v>30715</v>
          </cell>
          <cell r="E1186">
            <v>223344</v>
          </cell>
        </row>
        <row r="1187">
          <cell r="A1187">
            <v>311290</v>
          </cell>
          <cell r="B1187" t="str">
            <v>CAPUTIRA</v>
          </cell>
          <cell r="C1187" t="str">
            <v>MG</v>
          </cell>
          <cell r="D1187">
            <v>60223</v>
          </cell>
          <cell r="E1187">
            <v>999493</v>
          </cell>
        </row>
        <row r="1188">
          <cell r="A1188">
            <v>411250</v>
          </cell>
          <cell r="B1188" t="str">
            <v>JARDIM ALEGRE</v>
          </cell>
          <cell r="C1188" t="str">
            <v>PR</v>
          </cell>
          <cell r="D1188">
            <v>85224</v>
          </cell>
          <cell r="E1188">
            <v>163907</v>
          </cell>
        </row>
        <row r="1189">
          <cell r="A1189">
            <v>316640</v>
          </cell>
          <cell r="B1189" t="str">
            <v>SERITINGA</v>
          </cell>
          <cell r="C1189" t="str">
            <v>MG</v>
          </cell>
          <cell r="D1189">
            <v>22454</v>
          </cell>
          <cell r="E1189">
            <v>492947</v>
          </cell>
        </row>
        <row r="1190">
          <cell r="A1190">
            <v>314170</v>
          </cell>
          <cell r="B1190" t="str">
            <v>MESQUITA</v>
          </cell>
          <cell r="C1190" t="str">
            <v>MG</v>
          </cell>
          <cell r="D1190">
            <v>76162</v>
          </cell>
          <cell r="E1190">
            <v>420458</v>
          </cell>
        </row>
        <row r="1191">
          <cell r="A1191">
            <v>420370</v>
          </cell>
          <cell r="B1191" t="str">
            <v>CANELINHA</v>
          </cell>
          <cell r="C1191" t="str">
            <v>SC</v>
          </cell>
          <cell r="D1191">
            <v>120635</v>
          </cell>
          <cell r="E1191">
            <v>493608</v>
          </cell>
          <cell r="G1191">
            <v>425195</v>
          </cell>
        </row>
        <row r="1192">
          <cell r="A1192">
            <v>430390</v>
          </cell>
          <cell r="B1192" t="str">
            <v>CAMPO BOM</v>
          </cell>
          <cell r="C1192" t="str">
            <v>RS</v>
          </cell>
          <cell r="D1192">
            <v>1606533</v>
          </cell>
          <cell r="E1192">
            <v>3011613</v>
          </cell>
          <cell r="F1192">
            <v>221375</v>
          </cell>
        </row>
        <row r="1193">
          <cell r="A1193">
            <v>313115</v>
          </cell>
          <cell r="B1193" t="str">
            <v>IPABA</v>
          </cell>
          <cell r="C1193" t="str">
            <v>MG</v>
          </cell>
          <cell r="D1193">
            <v>127608</v>
          </cell>
          <cell r="E1193">
            <v>1087259</v>
          </cell>
        </row>
        <row r="1194">
          <cell r="A1194">
            <v>310840</v>
          </cell>
          <cell r="B1194" t="str">
            <v>BOTELHOS</v>
          </cell>
          <cell r="C1194" t="str">
            <v>MG</v>
          </cell>
          <cell r="D1194">
            <v>24865</v>
          </cell>
          <cell r="E1194">
            <v>4038035</v>
          </cell>
        </row>
        <row r="1195">
          <cell r="A1195">
            <v>352042</v>
          </cell>
          <cell r="B1195" t="str">
            <v>ILHA COMPRIDA</v>
          </cell>
          <cell r="C1195" t="str">
            <v>SP</v>
          </cell>
          <cell r="D1195">
            <v>267136</v>
          </cell>
          <cell r="E1195">
            <v>2935186</v>
          </cell>
          <cell r="F1195">
            <v>170930</v>
          </cell>
          <cell r="G1195">
            <v>3061507</v>
          </cell>
        </row>
        <row r="1196">
          <cell r="A1196">
            <v>421340</v>
          </cell>
          <cell r="B1196" t="str">
            <v>PONTE SERRADA</v>
          </cell>
          <cell r="C1196" t="str">
            <v>SC</v>
          </cell>
          <cell r="D1196">
            <v>175868</v>
          </cell>
          <cell r="E1196">
            <v>427746</v>
          </cell>
        </row>
        <row r="1197">
          <cell r="A1197">
            <v>316170</v>
          </cell>
          <cell r="B1197" t="str">
            <v>SAO GONCALO DO ABAETE</v>
          </cell>
          <cell r="C1197" t="str">
            <v>MG</v>
          </cell>
          <cell r="D1197">
            <v>45783</v>
          </cell>
          <cell r="E1197">
            <v>1150568</v>
          </cell>
        </row>
        <row r="1198">
          <cell r="A1198">
            <v>313250</v>
          </cell>
          <cell r="B1198" t="str">
            <v>ITAMARANDIBA</v>
          </cell>
          <cell r="C1198" t="str">
            <v>MG</v>
          </cell>
          <cell r="D1198">
            <v>246132</v>
          </cell>
          <cell r="E1198">
            <v>2802317</v>
          </cell>
        </row>
        <row r="1199">
          <cell r="A1199">
            <v>316600</v>
          </cell>
          <cell r="B1199" t="str">
            <v>SENHORA DE OLIVEIRA</v>
          </cell>
          <cell r="C1199" t="str">
            <v>MG</v>
          </cell>
          <cell r="D1199">
            <v>106147</v>
          </cell>
          <cell r="E1199">
            <v>872946</v>
          </cell>
        </row>
        <row r="1200">
          <cell r="A1200">
            <v>316020</v>
          </cell>
          <cell r="B1200" t="str">
            <v>SANTO ANTONIO DO ITAMBE</v>
          </cell>
          <cell r="C1200" t="str">
            <v>MG</v>
          </cell>
          <cell r="D1200">
            <v>96603</v>
          </cell>
          <cell r="E1200">
            <v>456093</v>
          </cell>
        </row>
        <row r="1201">
          <cell r="A1201">
            <v>310340</v>
          </cell>
          <cell r="B1201" t="str">
            <v>ARACUAI</v>
          </cell>
          <cell r="C1201" t="str">
            <v>MG</v>
          </cell>
          <cell r="D1201">
            <v>188996</v>
          </cell>
          <cell r="E1201">
            <v>1802853</v>
          </cell>
        </row>
        <row r="1202">
          <cell r="A1202">
            <v>313530</v>
          </cell>
          <cell r="B1202" t="str">
            <v>JAPARAIBA</v>
          </cell>
          <cell r="C1202" t="str">
            <v>MG</v>
          </cell>
          <cell r="D1202">
            <v>47082</v>
          </cell>
          <cell r="E1202">
            <v>219081</v>
          </cell>
        </row>
        <row r="1203">
          <cell r="A1203">
            <v>316590</v>
          </cell>
          <cell r="B1203" t="str">
            <v>SENADOR MODESTINO GONCALVES</v>
          </cell>
          <cell r="C1203" t="str">
            <v>MG</v>
          </cell>
          <cell r="D1203">
            <v>78822</v>
          </cell>
          <cell r="E1203">
            <v>1656521</v>
          </cell>
        </row>
        <row r="1204">
          <cell r="A1204">
            <v>312200</v>
          </cell>
          <cell r="B1204" t="str">
            <v>DIVINO</v>
          </cell>
          <cell r="C1204" t="str">
            <v>MG</v>
          </cell>
          <cell r="D1204">
            <v>238037</v>
          </cell>
          <cell r="E1204">
            <v>1303153</v>
          </cell>
        </row>
        <row r="1205">
          <cell r="A1205">
            <v>420445</v>
          </cell>
          <cell r="B1205" t="str">
            <v>CORONEL MARTINS</v>
          </cell>
          <cell r="C1205" t="str">
            <v>SC</v>
          </cell>
          <cell r="D1205">
            <v>35714</v>
          </cell>
          <cell r="E1205">
            <v>250739</v>
          </cell>
        </row>
        <row r="1206">
          <cell r="A1206">
            <v>312850</v>
          </cell>
          <cell r="B1206" t="str">
            <v>GUARARA</v>
          </cell>
          <cell r="C1206" t="str">
            <v>MG</v>
          </cell>
          <cell r="D1206">
            <v>74900</v>
          </cell>
          <cell r="E1206">
            <v>334759</v>
          </cell>
        </row>
        <row r="1207">
          <cell r="A1207">
            <v>314915</v>
          </cell>
          <cell r="B1207" t="str">
            <v>PEDRAS DE MARIA DA CRUZ</v>
          </cell>
          <cell r="C1207" t="str">
            <v>MG</v>
          </cell>
          <cell r="D1207">
            <v>66530</v>
          </cell>
          <cell r="E1207">
            <v>646057</v>
          </cell>
        </row>
        <row r="1208">
          <cell r="A1208">
            <v>430730</v>
          </cell>
          <cell r="B1208" t="str">
            <v>ERVAL SECO</v>
          </cell>
          <cell r="C1208" t="str">
            <v>RS</v>
          </cell>
          <cell r="D1208">
            <v>55909</v>
          </cell>
          <cell r="E1208">
            <v>164216</v>
          </cell>
          <cell r="G1208">
            <v>259352</v>
          </cell>
        </row>
        <row r="1209">
          <cell r="A1209">
            <v>432190</v>
          </cell>
          <cell r="B1209" t="str">
            <v>TRES PASSOS</v>
          </cell>
          <cell r="C1209" t="str">
            <v>RS</v>
          </cell>
          <cell r="D1209">
            <v>157911</v>
          </cell>
          <cell r="E1209">
            <v>1238359</v>
          </cell>
        </row>
        <row r="1210">
          <cell r="A1210">
            <v>420240</v>
          </cell>
          <cell r="B1210" t="str">
            <v>BLUMENAU</v>
          </cell>
          <cell r="C1210" t="str">
            <v>SC</v>
          </cell>
        </row>
        <row r="1211">
          <cell r="A1211">
            <v>315090</v>
          </cell>
          <cell r="B1211" t="str">
            <v>PIRANGUCU</v>
          </cell>
          <cell r="C1211" t="str">
            <v>MG</v>
          </cell>
          <cell r="D1211">
            <v>234426</v>
          </cell>
          <cell r="E1211">
            <v>1296523</v>
          </cell>
        </row>
        <row r="1212">
          <cell r="A1212">
            <v>431455</v>
          </cell>
          <cell r="B1212" t="str">
            <v>PIRAPO</v>
          </cell>
          <cell r="C1212" t="str">
            <v>RS</v>
          </cell>
          <cell r="D1212">
            <v>54786</v>
          </cell>
          <cell r="E1212">
            <v>312585</v>
          </cell>
        </row>
        <row r="1213">
          <cell r="A1213">
            <v>313010</v>
          </cell>
          <cell r="B1213" t="str">
            <v>IGARAPE</v>
          </cell>
          <cell r="C1213" t="str">
            <v>MG</v>
          </cell>
          <cell r="E1213">
            <v>38691894</v>
          </cell>
        </row>
        <row r="1214">
          <cell r="A1214">
            <v>315850</v>
          </cell>
          <cell r="B1214" t="str">
            <v>SANTANA DE PIRAPAMA</v>
          </cell>
          <cell r="C1214" t="str">
            <v>MG</v>
          </cell>
          <cell r="E1214">
            <v>2</v>
          </cell>
        </row>
        <row r="1215">
          <cell r="A1215">
            <v>431843</v>
          </cell>
          <cell r="B1215" t="str">
            <v>SAO JOAO DO POLESINE</v>
          </cell>
          <cell r="C1215" t="str">
            <v>RS</v>
          </cell>
          <cell r="D1215">
            <v>47036</v>
          </cell>
        </row>
        <row r="1216">
          <cell r="A1216">
            <v>313090</v>
          </cell>
          <cell r="B1216" t="str">
            <v>INHAPIM</v>
          </cell>
          <cell r="C1216" t="str">
            <v>MG</v>
          </cell>
          <cell r="D1216">
            <v>158283</v>
          </cell>
          <cell r="E1216">
            <v>706837</v>
          </cell>
        </row>
        <row r="1217">
          <cell r="A1217">
            <v>310240</v>
          </cell>
          <cell r="B1217" t="str">
            <v>ALVORADA DE MINAS</v>
          </cell>
          <cell r="C1217" t="str">
            <v>MG</v>
          </cell>
          <cell r="D1217">
            <v>82389</v>
          </cell>
          <cell r="E1217">
            <v>436607</v>
          </cell>
        </row>
        <row r="1218">
          <cell r="A1218">
            <v>311340</v>
          </cell>
          <cell r="B1218" t="str">
            <v>CARATINGA</v>
          </cell>
          <cell r="C1218" t="str">
            <v>MG</v>
          </cell>
          <cell r="D1218">
            <v>32835</v>
          </cell>
          <cell r="E1218">
            <v>26956790</v>
          </cell>
        </row>
        <row r="1219">
          <cell r="A1219">
            <v>316440</v>
          </cell>
          <cell r="B1219" t="str">
            <v>SAO SEBASTIAO DA BELA VISTA</v>
          </cell>
          <cell r="C1219" t="str">
            <v>MG</v>
          </cell>
          <cell r="D1219">
            <v>86212</v>
          </cell>
          <cell r="E1219">
            <v>864776</v>
          </cell>
        </row>
        <row r="1220">
          <cell r="A1220">
            <v>317057</v>
          </cell>
          <cell r="B1220" t="str">
            <v>VARGEM ALEGRE</v>
          </cell>
          <cell r="C1220" t="str">
            <v>MG</v>
          </cell>
          <cell r="D1220">
            <v>4200</v>
          </cell>
          <cell r="E1220">
            <v>1037713</v>
          </cell>
        </row>
        <row r="1221">
          <cell r="A1221">
            <v>410730</v>
          </cell>
          <cell r="B1221" t="str">
            <v>DOUTOR CAMARGO</v>
          </cell>
          <cell r="C1221" t="str">
            <v>PR</v>
          </cell>
          <cell r="D1221">
            <v>116545</v>
          </cell>
          <cell r="E1221">
            <v>392003</v>
          </cell>
        </row>
        <row r="1222">
          <cell r="A1222">
            <v>432163</v>
          </cell>
          <cell r="B1222" t="str">
            <v>TRES ARROIOS</v>
          </cell>
          <cell r="C1222" t="str">
            <v>RS</v>
          </cell>
          <cell r="D1222">
            <v>73829</v>
          </cell>
          <cell r="E1222">
            <v>464948</v>
          </cell>
        </row>
        <row r="1223">
          <cell r="A1223">
            <v>315240</v>
          </cell>
          <cell r="B1223" t="str">
            <v>POTE</v>
          </cell>
          <cell r="C1223" t="str">
            <v>MG</v>
          </cell>
          <cell r="D1223">
            <v>74095</v>
          </cell>
          <cell r="E1223">
            <v>758082</v>
          </cell>
        </row>
        <row r="1224">
          <cell r="A1224">
            <v>312390</v>
          </cell>
          <cell r="B1224" t="str">
            <v>ENTRE RIOS DE MINAS</v>
          </cell>
          <cell r="C1224" t="str">
            <v>MG</v>
          </cell>
          <cell r="D1224">
            <v>64843</v>
          </cell>
          <cell r="E1224">
            <v>290989</v>
          </cell>
        </row>
        <row r="1225">
          <cell r="A1225">
            <v>420895</v>
          </cell>
          <cell r="B1225" t="str">
            <v>JARDINOPOLIS</v>
          </cell>
          <cell r="C1225" t="str">
            <v>SC</v>
          </cell>
          <cell r="D1225">
            <v>25347</v>
          </cell>
          <cell r="E1225">
            <v>100975</v>
          </cell>
          <cell r="G1225">
            <v>95835</v>
          </cell>
        </row>
        <row r="1226">
          <cell r="A1226">
            <v>430155</v>
          </cell>
          <cell r="B1226" t="str">
            <v>AUREA</v>
          </cell>
          <cell r="C1226" t="str">
            <v>RS</v>
          </cell>
          <cell r="D1226">
            <v>88930</v>
          </cell>
          <cell r="E1226">
            <v>316111</v>
          </cell>
          <cell r="F1226">
            <v>39233</v>
          </cell>
        </row>
        <row r="1227">
          <cell r="A1227">
            <v>317150</v>
          </cell>
          <cell r="B1227" t="str">
            <v>MATHIAS LOBATO</v>
          </cell>
          <cell r="C1227" t="str">
            <v>MG</v>
          </cell>
          <cell r="D1227">
            <v>44142</v>
          </cell>
          <cell r="E1227">
            <v>372952</v>
          </cell>
        </row>
        <row r="1228">
          <cell r="A1228">
            <v>354480</v>
          </cell>
          <cell r="B1228" t="str">
            <v>SALES</v>
          </cell>
          <cell r="C1228" t="str">
            <v>SP</v>
          </cell>
          <cell r="D1228">
            <v>42026</v>
          </cell>
          <cell r="E1228">
            <v>136169</v>
          </cell>
        </row>
        <row r="1229">
          <cell r="A1229">
            <v>352420</v>
          </cell>
          <cell r="B1229" t="str">
            <v>JABORANDI</v>
          </cell>
          <cell r="C1229" t="str">
            <v>SP</v>
          </cell>
          <cell r="D1229">
            <v>54960</v>
          </cell>
          <cell r="E1229">
            <v>289326</v>
          </cell>
          <cell r="G1229">
            <v>262913</v>
          </cell>
        </row>
        <row r="1230">
          <cell r="A1230">
            <v>431115</v>
          </cell>
          <cell r="B1230" t="str">
            <v>JOIA</v>
          </cell>
          <cell r="C1230" t="str">
            <v>RS</v>
          </cell>
          <cell r="D1230">
            <v>88245</v>
          </cell>
          <cell r="E1230">
            <v>1121977</v>
          </cell>
        </row>
        <row r="1231">
          <cell r="A1231">
            <v>315940</v>
          </cell>
          <cell r="B1231" t="str">
            <v>SANTA RITA DE IBITIPOCA</v>
          </cell>
          <cell r="C1231" t="str">
            <v>MG</v>
          </cell>
          <cell r="D1231">
            <v>39683</v>
          </cell>
          <cell r="E1231">
            <v>256859</v>
          </cell>
        </row>
        <row r="1232">
          <cell r="A1232">
            <v>310640</v>
          </cell>
          <cell r="B1232" t="str">
            <v>BELO VALE</v>
          </cell>
          <cell r="C1232" t="str">
            <v>MG</v>
          </cell>
          <cell r="D1232">
            <v>199731</v>
          </cell>
          <cell r="E1232">
            <v>1356269</v>
          </cell>
        </row>
        <row r="1233">
          <cell r="A1233">
            <v>314930</v>
          </cell>
          <cell r="B1233" t="str">
            <v>PEDRO LEOPOLDO</v>
          </cell>
          <cell r="C1233" t="str">
            <v>MG</v>
          </cell>
          <cell r="D1233">
            <v>517</v>
          </cell>
          <cell r="E1233">
            <v>36995098</v>
          </cell>
        </row>
        <row r="1234">
          <cell r="A1234">
            <v>313545</v>
          </cell>
          <cell r="B1234" t="str">
            <v>JENIPAPO DE MINAS</v>
          </cell>
          <cell r="C1234" t="str">
            <v>MG</v>
          </cell>
          <cell r="D1234">
            <v>114865</v>
          </cell>
          <cell r="E1234">
            <v>543442</v>
          </cell>
        </row>
        <row r="1235">
          <cell r="A1235">
            <v>330150</v>
          </cell>
          <cell r="B1235" t="str">
            <v>CORDEIRO</v>
          </cell>
          <cell r="C1235" t="str">
            <v>RJ</v>
          </cell>
          <cell r="D1235">
            <v>134673</v>
          </cell>
          <cell r="E1235">
            <v>613662</v>
          </cell>
        </row>
        <row r="1236">
          <cell r="A1236">
            <v>311670</v>
          </cell>
          <cell r="B1236" t="str">
            <v>COIMBRA</v>
          </cell>
          <cell r="C1236" t="str">
            <v>MG</v>
          </cell>
          <cell r="D1236">
            <v>61729</v>
          </cell>
          <cell r="E1236">
            <v>2960030</v>
          </cell>
        </row>
        <row r="1237">
          <cell r="A1237">
            <v>432234</v>
          </cell>
          <cell r="B1237" t="str">
            <v>UBIRETAMA</v>
          </cell>
          <cell r="C1237" t="str">
            <v>RS</v>
          </cell>
          <cell r="D1237">
            <v>46005</v>
          </cell>
          <cell r="E1237">
            <v>280718</v>
          </cell>
        </row>
        <row r="1238">
          <cell r="A1238">
            <v>430693</v>
          </cell>
          <cell r="B1238" t="str">
            <v>ENTRE-IJUIS</v>
          </cell>
          <cell r="C1238" t="str">
            <v>RS</v>
          </cell>
          <cell r="D1238">
            <v>118485</v>
          </cell>
          <cell r="E1238">
            <v>946511</v>
          </cell>
          <cell r="G1238">
            <v>1105565</v>
          </cell>
        </row>
        <row r="1239">
          <cell r="A1239">
            <v>354630</v>
          </cell>
          <cell r="B1239" t="str">
            <v>SANTA CRUZ DAS PALMEIRAS</v>
          </cell>
          <cell r="C1239" t="str">
            <v>SP</v>
          </cell>
          <cell r="D1239">
            <v>174074</v>
          </cell>
          <cell r="E1239">
            <v>579802</v>
          </cell>
          <cell r="G1239">
            <v>326441</v>
          </cell>
        </row>
        <row r="1240">
          <cell r="A1240">
            <v>411470</v>
          </cell>
          <cell r="B1240" t="str">
            <v>MARIA HELENA</v>
          </cell>
          <cell r="C1240" t="str">
            <v>PR</v>
          </cell>
          <cell r="D1240">
            <v>68583</v>
          </cell>
          <cell r="E1240">
            <v>177058</v>
          </cell>
        </row>
        <row r="1241">
          <cell r="A1241">
            <v>311870</v>
          </cell>
          <cell r="B1241" t="str">
            <v>COQUEIRAL</v>
          </cell>
          <cell r="C1241" t="str">
            <v>MG</v>
          </cell>
          <cell r="D1241">
            <v>1086</v>
          </cell>
          <cell r="E1241">
            <v>3608618</v>
          </cell>
        </row>
        <row r="1242">
          <cell r="A1242">
            <v>412125</v>
          </cell>
          <cell r="B1242" t="str">
            <v>RAMILANDIA</v>
          </cell>
          <cell r="C1242" t="str">
            <v>PR</v>
          </cell>
        </row>
        <row r="1243">
          <cell r="A1243">
            <v>310190</v>
          </cell>
          <cell r="B1243" t="str">
            <v>ALPINOPOLIS</v>
          </cell>
          <cell r="C1243" t="str">
            <v>MG</v>
          </cell>
          <cell r="D1243">
            <v>151740</v>
          </cell>
          <cell r="E1243">
            <v>1260817</v>
          </cell>
        </row>
        <row r="1244">
          <cell r="A1244">
            <v>431041</v>
          </cell>
          <cell r="B1244" t="str">
            <v>INHACORA</v>
          </cell>
          <cell r="C1244" t="str">
            <v>RS</v>
          </cell>
          <cell r="D1244">
            <v>65564</v>
          </cell>
          <cell r="E1244">
            <v>388527</v>
          </cell>
        </row>
        <row r="1245">
          <cell r="A1245">
            <v>430290</v>
          </cell>
          <cell r="B1245" t="str">
            <v>CACEQUI</v>
          </cell>
          <cell r="C1245" t="str">
            <v>RS</v>
          </cell>
          <cell r="D1245">
            <v>113084</v>
          </cell>
          <cell r="E1245">
            <v>688971</v>
          </cell>
        </row>
        <row r="1246">
          <cell r="A1246">
            <v>310390</v>
          </cell>
          <cell r="B1246" t="str">
            <v>ARAUJOS</v>
          </cell>
          <cell r="C1246" t="str">
            <v>MG</v>
          </cell>
          <cell r="D1246">
            <v>148509</v>
          </cell>
          <cell r="E1246">
            <v>706381</v>
          </cell>
        </row>
        <row r="1247">
          <cell r="A1247">
            <v>316030</v>
          </cell>
          <cell r="B1247" t="str">
            <v>SANTO ANTONIO DO JACINTO</v>
          </cell>
          <cell r="C1247" t="str">
            <v>MG</v>
          </cell>
          <cell r="D1247">
            <v>1361</v>
          </cell>
          <cell r="E1247">
            <v>1055153</v>
          </cell>
        </row>
        <row r="1248">
          <cell r="A1248">
            <v>316400</v>
          </cell>
          <cell r="B1248" t="str">
            <v>SAO PEDRO DOS FERROS</v>
          </cell>
          <cell r="C1248" t="str">
            <v>MG</v>
          </cell>
          <cell r="D1248">
            <v>105462</v>
          </cell>
          <cell r="E1248">
            <v>971958</v>
          </cell>
        </row>
        <row r="1249">
          <cell r="A1249">
            <v>313510</v>
          </cell>
          <cell r="B1249" t="str">
            <v>JANAUBA</v>
          </cell>
          <cell r="C1249" t="str">
            <v>MG</v>
          </cell>
          <cell r="D1249">
            <v>14899</v>
          </cell>
          <cell r="E1249">
            <v>51680190</v>
          </cell>
        </row>
        <row r="1250">
          <cell r="A1250">
            <v>316805</v>
          </cell>
          <cell r="B1250" t="str">
            <v>TAPARUBA</v>
          </cell>
          <cell r="C1250" t="str">
            <v>MG</v>
          </cell>
          <cell r="D1250">
            <v>3805</v>
          </cell>
          <cell r="E1250">
            <v>763412</v>
          </cell>
        </row>
        <row r="1251">
          <cell r="A1251">
            <v>354580</v>
          </cell>
          <cell r="B1251" t="str">
            <v>SANTA BARBARA D'OESTE</v>
          </cell>
          <cell r="C1251" t="str">
            <v>SP</v>
          </cell>
          <cell r="D1251">
            <v>739676</v>
          </cell>
          <cell r="E1251">
            <v>4618878</v>
          </cell>
          <cell r="F1251">
            <v>580142</v>
          </cell>
        </row>
        <row r="1252">
          <cell r="A1252">
            <v>355350</v>
          </cell>
          <cell r="B1252" t="str">
            <v>TAPIRAI</v>
          </cell>
          <cell r="C1252" t="str">
            <v>SP</v>
          </cell>
          <cell r="D1252">
            <v>64447</v>
          </cell>
          <cell r="E1252">
            <v>447260</v>
          </cell>
        </row>
        <row r="1253">
          <cell r="A1253">
            <v>312410</v>
          </cell>
          <cell r="B1253" t="str">
            <v>ESMERALDAS</v>
          </cell>
          <cell r="C1253" t="str">
            <v>MG</v>
          </cell>
          <cell r="D1253">
            <v>446206</v>
          </cell>
          <cell r="E1253">
            <v>13147788</v>
          </cell>
        </row>
        <row r="1254">
          <cell r="A1254">
            <v>420543</v>
          </cell>
          <cell r="B1254" t="str">
            <v>FORMOSA DO SUL</v>
          </cell>
          <cell r="C1254" t="str">
            <v>SC</v>
          </cell>
        </row>
        <row r="1255">
          <cell r="A1255">
            <v>313670</v>
          </cell>
          <cell r="B1255" t="str">
            <v>JUIZ DE FORA</v>
          </cell>
          <cell r="C1255" t="str">
            <v>MG</v>
          </cell>
          <cell r="D1255">
            <v>38138</v>
          </cell>
          <cell r="E1255">
            <v>4028098</v>
          </cell>
        </row>
        <row r="1256">
          <cell r="A1256">
            <v>431340</v>
          </cell>
          <cell r="B1256" t="str">
            <v>NOVO HAMBURGO</v>
          </cell>
          <cell r="C1256" t="str">
            <v>RS</v>
          </cell>
          <cell r="D1256">
            <v>2393048</v>
          </cell>
          <cell r="E1256">
            <v>7714490</v>
          </cell>
        </row>
        <row r="1257">
          <cell r="A1257">
            <v>315820</v>
          </cell>
          <cell r="B1257" t="str">
            <v>SANTA MARIA DO SUACUI</v>
          </cell>
          <cell r="C1257" t="str">
            <v>MG</v>
          </cell>
          <cell r="D1257">
            <v>50776</v>
          </cell>
          <cell r="E1257">
            <v>764318</v>
          </cell>
        </row>
        <row r="1258">
          <cell r="A1258">
            <v>311410</v>
          </cell>
          <cell r="B1258" t="str">
            <v>CARMO DE MINAS</v>
          </cell>
          <cell r="C1258" t="str">
            <v>MG</v>
          </cell>
          <cell r="D1258">
            <v>162386</v>
          </cell>
          <cell r="E1258">
            <v>783269</v>
          </cell>
        </row>
        <row r="1259">
          <cell r="A1259">
            <v>314470</v>
          </cell>
          <cell r="B1259" t="str">
            <v>NOVA ERA</v>
          </cell>
          <cell r="C1259" t="str">
            <v>MG</v>
          </cell>
          <cell r="D1259">
            <v>58679</v>
          </cell>
          <cell r="E1259">
            <v>1109715</v>
          </cell>
        </row>
        <row r="1260">
          <cell r="A1260">
            <v>315840</v>
          </cell>
          <cell r="B1260" t="str">
            <v>SANTANA DE CATAGUASES</v>
          </cell>
          <cell r="C1260" t="str">
            <v>MG</v>
          </cell>
          <cell r="D1260">
            <v>1261</v>
          </cell>
          <cell r="E1260">
            <v>5417382</v>
          </cell>
        </row>
        <row r="1261">
          <cell r="A1261">
            <v>311070</v>
          </cell>
          <cell r="B1261" t="str">
            <v>CAMBUQUIRA</v>
          </cell>
          <cell r="C1261" t="str">
            <v>MG</v>
          </cell>
          <cell r="D1261">
            <v>3493</v>
          </cell>
          <cell r="E1261">
            <v>153678</v>
          </cell>
        </row>
        <row r="1262">
          <cell r="A1262">
            <v>421125</v>
          </cell>
          <cell r="B1262" t="str">
            <v>MORRO GRANDE</v>
          </cell>
          <cell r="C1262" t="str">
            <v>SC</v>
          </cell>
          <cell r="D1262">
            <v>69384</v>
          </cell>
          <cell r="E1262">
            <v>304434</v>
          </cell>
        </row>
        <row r="1263">
          <cell r="A1263">
            <v>314085</v>
          </cell>
          <cell r="B1263" t="str">
            <v>MATIAS CARDOSO</v>
          </cell>
          <cell r="C1263" t="str">
            <v>MG</v>
          </cell>
          <cell r="D1263">
            <v>119895</v>
          </cell>
          <cell r="E1263">
            <v>1377465</v>
          </cell>
        </row>
        <row r="1264">
          <cell r="A1264">
            <v>311390</v>
          </cell>
          <cell r="B1264" t="str">
            <v>CARMO DA CACHOEIRA</v>
          </cell>
          <cell r="C1264" t="str">
            <v>MG</v>
          </cell>
          <cell r="D1264">
            <v>7096</v>
          </cell>
          <cell r="E1264">
            <v>169556</v>
          </cell>
        </row>
        <row r="1265">
          <cell r="A1265">
            <v>352650</v>
          </cell>
          <cell r="B1265" t="str">
            <v>LAVINIA</v>
          </cell>
          <cell r="C1265" t="str">
            <v>SP</v>
          </cell>
          <cell r="D1265">
            <v>87424</v>
          </cell>
          <cell r="E1265">
            <v>234974</v>
          </cell>
          <cell r="G1265">
            <v>341253</v>
          </cell>
        </row>
        <row r="1266">
          <cell r="A1266">
            <v>315930</v>
          </cell>
          <cell r="B1266" t="str">
            <v>SANTA RITA DE JACUTINGA</v>
          </cell>
          <cell r="C1266" t="str">
            <v>MG</v>
          </cell>
          <cell r="D1266">
            <v>26553</v>
          </cell>
          <cell r="E1266">
            <v>367980</v>
          </cell>
        </row>
        <row r="1267">
          <cell r="A1267">
            <v>310740</v>
          </cell>
          <cell r="B1267" t="str">
            <v>BOM DESPACHO</v>
          </cell>
          <cell r="C1267" t="str">
            <v>MG</v>
          </cell>
          <cell r="D1267">
            <v>334683</v>
          </cell>
          <cell r="E1267">
            <v>2763236</v>
          </cell>
        </row>
        <row r="1268">
          <cell r="A1268">
            <v>315250</v>
          </cell>
          <cell r="B1268" t="str">
            <v>POUSO ALEGRE</v>
          </cell>
          <cell r="C1268" t="str">
            <v>MG</v>
          </cell>
          <cell r="D1268">
            <v>137701</v>
          </cell>
          <cell r="E1268">
            <v>13089694</v>
          </cell>
        </row>
        <row r="1269">
          <cell r="A1269">
            <v>314437</v>
          </cell>
          <cell r="B1269" t="str">
            <v>NATALANDIA</v>
          </cell>
          <cell r="C1269" t="str">
            <v>MG</v>
          </cell>
          <cell r="D1269">
            <v>93303</v>
          </cell>
          <cell r="E1269">
            <v>628612</v>
          </cell>
        </row>
        <row r="1270">
          <cell r="A1270">
            <v>521000</v>
          </cell>
          <cell r="B1270" t="str">
            <v>INHUMAS</v>
          </cell>
          <cell r="C1270" t="str">
            <v>GO</v>
          </cell>
          <cell r="D1270">
            <v>2130</v>
          </cell>
          <cell r="E1270">
            <v>14839</v>
          </cell>
        </row>
        <row r="1271">
          <cell r="A1271">
            <v>316460</v>
          </cell>
          <cell r="B1271" t="str">
            <v>SAO SEBASTIAO DO OESTE</v>
          </cell>
          <cell r="C1271" t="str">
            <v>MG</v>
          </cell>
          <cell r="D1271">
            <v>89639</v>
          </cell>
          <cell r="E1271">
            <v>627507</v>
          </cell>
        </row>
        <row r="1272">
          <cell r="A1272">
            <v>315720</v>
          </cell>
          <cell r="B1272" t="str">
            <v>SANTA BARBARA</v>
          </cell>
          <cell r="C1272" t="str">
            <v>MG</v>
          </cell>
          <cell r="D1272">
            <v>370</v>
          </cell>
          <cell r="E1272">
            <v>52348208</v>
          </cell>
        </row>
        <row r="1273">
          <cell r="A1273">
            <v>510558</v>
          </cell>
          <cell r="B1273" t="str">
            <v>MARCELANDIA</v>
          </cell>
          <cell r="C1273" t="str">
            <v>MT</v>
          </cell>
          <cell r="D1273">
            <v>72784</v>
          </cell>
          <cell r="E1273">
            <v>1062185</v>
          </cell>
        </row>
        <row r="1274">
          <cell r="A1274">
            <v>316470</v>
          </cell>
          <cell r="B1274" t="str">
            <v>SAO SEBASTIAO DO PARAISO</v>
          </cell>
          <cell r="C1274" t="str">
            <v>MG</v>
          </cell>
          <cell r="D1274">
            <v>37881</v>
          </cell>
          <cell r="E1274">
            <v>24911177</v>
          </cell>
        </row>
        <row r="1275">
          <cell r="A1275">
            <v>314840</v>
          </cell>
          <cell r="B1275" t="str">
            <v>PAULISTAS</v>
          </cell>
          <cell r="C1275" t="str">
            <v>MG</v>
          </cell>
          <cell r="D1275">
            <v>35676</v>
          </cell>
          <cell r="E1275">
            <v>531645</v>
          </cell>
        </row>
        <row r="1276">
          <cell r="A1276">
            <v>314015</v>
          </cell>
          <cell r="B1276" t="str">
            <v>MARIO CAMPOS</v>
          </cell>
          <cell r="C1276" t="str">
            <v>MG</v>
          </cell>
          <cell r="E1276">
            <v>11830102</v>
          </cell>
        </row>
        <row r="1277">
          <cell r="A1277">
            <v>420970</v>
          </cell>
          <cell r="B1277" t="str">
            <v>LEBON REGIS</v>
          </cell>
          <cell r="C1277" t="str">
            <v>SC</v>
          </cell>
          <cell r="D1277">
            <v>104917</v>
          </cell>
          <cell r="E1277">
            <v>878870</v>
          </cell>
          <cell r="G1277">
            <v>946530</v>
          </cell>
        </row>
        <row r="1278">
          <cell r="A1278">
            <v>352725</v>
          </cell>
          <cell r="B1278" t="str">
            <v>LOURDES</v>
          </cell>
          <cell r="C1278" t="str">
            <v>SP</v>
          </cell>
          <cell r="D1278">
            <v>49484</v>
          </cell>
          <cell r="E1278">
            <v>431634</v>
          </cell>
        </row>
        <row r="1279">
          <cell r="A1279">
            <v>510794</v>
          </cell>
          <cell r="B1279" t="str">
            <v>TABAPORA</v>
          </cell>
          <cell r="C1279" t="str">
            <v>MT</v>
          </cell>
          <cell r="D1279">
            <v>46148</v>
          </cell>
          <cell r="E1279">
            <v>1582081</v>
          </cell>
        </row>
        <row r="1280">
          <cell r="A1280">
            <v>421055</v>
          </cell>
          <cell r="B1280" t="str">
            <v>MAREMA</v>
          </cell>
          <cell r="C1280" t="str">
            <v>SC</v>
          </cell>
          <cell r="D1280">
            <v>105446</v>
          </cell>
          <cell r="E1280">
            <v>310633</v>
          </cell>
          <cell r="G1280">
            <v>272645</v>
          </cell>
        </row>
        <row r="1281">
          <cell r="A1281">
            <v>314760</v>
          </cell>
          <cell r="B1281" t="str">
            <v>PASSA QUATRO</v>
          </cell>
          <cell r="C1281" t="str">
            <v>MG</v>
          </cell>
          <cell r="D1281">
            <v>88490</v>
          </cell>
          <cell r="E1281">
            <v>436670</v>
          </cell>
        </row>
        <row r="1282">
          <cell r="A1282">
            <v>410400</v>
          </cell>
          <cell r="B1282" t="str">
            <v>CAMPINA GRANDE DO SUL</v>
          </cell>
          <cell r="C1282" t="str">
            <v>PR</v>
          </cell>
        </row>
        <row r="1283">
          <cell r="A1283">
            <v>410865</v>
          </cell>
          <cell r="B1283" t="str">
            <v>GOIOXIM</v>
          </cell>
          <cell r="C1283" t="str">
            <v>PR</v>
          </cell>
          <cell r="D1283">
            <v>96796</v>
          </cell>
          <cell r="E1283">
            <v>986965</v>
          </cell>
          <cell r="F1283">
            <v>71759</v>
          </cell>
          <cell r="G1283">
            <v>383852</v>
          </cell>
        </row>
        <row r="1284">
          <cell r="A1284">
            <v>311900</v>
          </cell>
          <cell r="B1284" t="str">
            <v>CORDISLANDIA</v>
          </cell>
          <cell r="C1284" t="str">
            <v>MG</v>
          </cell>
          <cell r="D1284">
            <v>985</v>
          </cell>
          <cell r="E1284">
            <v>4433091</v>
          </cell>
        </row>
        <row r="1285">
          <cell r="A1285">
            <v>311780</v>
          </cell>
          <cell r="B1285" t="str">
            <v>CONCEICAO DOS OUROS</v>
          </cell>
          <cell r="C1285" t="str">
            <v>MG</v>
          </cell>
          <cell r="D1285">
            <v>51116</v>
          </cell>
          <cell r="E1285">
            <v>8535786</v>
          </cell>
        </row>
        <row r="1286">
          <cell r="A1286">
            <v>430210</v>
          </cell>
          <cell r="B1286" t="str">
            <v>BENTO GONCALVES</v>
          </cell>
          <cell r="C1286" t="str">
            <v>RS</v>
          </cell>
          <cell r="D1286">
            <v>2236478</v>
          </cell>
          <cell r="E1286">
            <v>11684108</v>
          </cell>
          <cell r="F1286">
            <v>795350</v>
          </cell>
          <cell r="G1286">
            <v>13153781</v>
          </cell>
        </row>
        <row r="1287">
          <cell r="A1287">
            <v>312890</v>
          </cell>
          <cell r="B1287" t="str">
            <v>GUIMARANIA</v>
          </cell>
          <cell r="C1287" t="str">
            <v>MG</v>
          </cell>
          <cell r="D1287">
            <v>71329</v>
          </cell>
          <cell r="E1287">
            <v>254725</v>
          </cell>
        </row>
        <row r="1288">
          <cell r="A1288">
            <v>351910</v>
          </cell>
          <cell r="B1288" t="str">
            <v>IACANGA</v>
          </cell>
          <cell r="C1288" t="str">
            <v>SP</v>
          </cell>
          <cell r="D1288">
            <v>220386</v>
          </cell>
          <cell r="E1288">
            <v>597234</v>
          </cell>
          <cell r="G1288">
            <v>495148</v>
          </cell>
        </row>
        <row r="1289">
          <cell r="A1289">
            <v>312320</v>
          </cell>
          <cell r="B1289" t="str">
            <v>DORES DO INDAIA</v>
          </cell>
          <cell r="C1289" t="str">
            <v>MG</v>
          </cell>
          <cell r="D1289">
            <v>115014</v>
          </cell>
          <cell r="E1289">
            <v>524245</v>
          </cell>
        </row>
        <row r="1290">
          <cell r="A1290">
            <v>311190</v>
          </cell>
          <cell r="B1290" t="str">
            <v>CANA VERDE</v>
          </cell>
          <cell r="C1290" t="str">
            <v>MG</v>
          </cell>
          <cell r="D1290">
            <v>76550</v>
          </cell>
          <cell r="E1290">
            <v>1514865</v>
          </cell>
        </row>
        <row r="1291">
          <cell r="A1291">
            <v>510279</v>
          </cell>
          <cell r="B1291" t="str">
            <v>CARLINDA</v>
          </cell>
          <cell r="C1291" t="str">
            <v>MT</v>
          </cell>
          <cell r="D1291">
            <v>79143</v>
          </cell>
          <cell r="E1291">
            <v>776834</v>
          </cell>
        </row>
        <row r="1292">
          <cell r="A1292">
            <v>313920</v>
          </cell>
          <cell r="B1292" t="str">
            <v>MALACACHETA</v>
          </cell>
          <cell r="C1292" t="str">
            <v>MG</v>
          </cell>
          <cell r="D1292">
            <v>247201</v>
          </cell>
          <cell r="E1292">
            <v>2398456</v>
          </cell>
        </row>
        <row r="1293">
          <cell r="A1293">
            <v>420520</v>
          </cell>
          <cell r="B1293" t="str">
            <v>ERVAL VELHO</v>
          </cell>
          <cell r="C1293" t="str">
            <v>SC</v>
          </cell>
        </row>
        <row r="1294">
          <cell r="A1294">
            <v>312250</v>
          </cell>
          <cell r="B1294" t="str">
            <v>DOM CAVATI</v>
          </cell>
          <cell r="C1294" t="str">
            <v>MG</v>
          </cell>
          <cell r="D1294">
            <v>67421</v>
          </cell>
          <cell r="E1294">
            <v>595406</v>
          </cell>
        </row>
        <row r="1295">
          <cell r="A1295">
            <v>410310</v>
          </cell>
          <cell r="B1295" t="str">
            <v>BOCAIUVA DO SUL</v>
          </cell>
          <cell r="C1295" t="str">
            <v>PR</v>
          </cell>
          <cell r="D1295">
            <v>120596</v>
          </cell>
          <cell r="E1295">
            <v>1176433</v>
          </cell>
        </row>
        <row r="1296">
          <cell r="A1296">
            <v>431842</v>
          </cell>
          <cell r="B1296" t="str">
            <v>SAO JOAO DA URTIGA</v>
          </cell>
          <cell r="C1296" t="str">
            <v>RS</v>
          </cell>
          <cell r="D1296">
            <v>72232</v>
          </cell>
          <cell r="E1296">
            <v>204483</v>
          </cell>
          <cell r="G1296">
            <v>262526</v>
          </cell>
        </row>
        <row r="1297">
          <cell r="A1297">
            <v>316350</v>
          </cell>
          <cell r="B1297" t="str">
            <v>SAO JOSE DO JACURI</v>
          </cell>
          <cell r="C1297" t="str">
            <v>MG</v>
          </cell>
          <cell r="D1297">
            <v>128771</v>
          </cell>
          <cell r="E1297">
            <v>790416</v>
          </cell>
        </row>
        <row r="1298">
          <cell r="A1298">
            <v>311180</v>
          </cell>
          <cell r="B1298" t="str">
            <v>CANAPOLIS</v>
          </cell>
          <cell r="C1298" t="str">
            <v>MG</v>
          </cell>
          <cell r="D1298">
            <v>83098</v>
          </cell>
          <cell r="E1298">
            <v>402344</v>
          </cell>
        </row>
        <row r="1299">
          <cell r="A1299">
            <v>352280</v>
          </cell>
          <cell r="B1299" t="str">
            <v>ITAPORANGA</v>
          </cell>
          <cell r="C1299" t="str">
            <v>SP</v>
          </cell>
          <cell r="D1299">
            <v>72092</v>
          </cell>
          <cell r="E1299">
            <v>307929</v>
          </cell>
          <cell r="G1299">
            <v>162607</v>
          </cell>
        </row>
        <row r="1300">
          <cell r="A1300">
            <v>315910</v>
          </cell>
          <cell r="B1300" t="str">
            <v>SANTANA DOS MONTES</v>
          </cell>
          <cell r="C1300" t="str">
            <v>MG</v>
          </cell>
          <cell r="D1300">
            <v>3558</v>
          </cell>
          <cell r="E1300">
            <v>712489</v>
          </cell>
        </row>
        <row r="1301">
          <cell r="A1301">
            <v>421223</v>
          </cell>
          <cell r="B1301" t="str">
            <v>PARAISO</v>
          </cell>
          <cell r="C1301" t="str">
            <v>SC</v>
          </cell>
          <cell r="D1301">
            <v>67243</v>
          </cell>
          <cell r="E1301">
            <v>778083</v>
          </cell>
          <cell r="G1301">
            <v>708875</v>
          </cell>
        </row>
        <row r="1302">
          <cell r="A1302">
            <v>316010</v>
          </cell>
          <cell r="B1302" t="str">
            <v>SANTO ANTONIO DO GRAMA</v>
          </cell>
          <cell r="C1302" t="str">
            <v>MG</v>
          </cell>
          <cell r="D1302">
            <v>65510</v>
          </cell>
          <cell r="E1302">
            <v>573364</v>
          </cell>
        </row>
        <row r="1303">
          <cell r="A1303">
            <v>312090</v>
          </cell>
          <cell r="B1303" t="str">
            <v>CURVELO</v>
          </cell>
          <cell r="C1303" t="str">
            <v>MG</v>
          </cell>
          <cell r="D1303">
            <v>300934</v>
          </cell>
          <cell r="E1303">
            <v>7379005</v>
          </cell>
        </row>
        <row r="1304">
          <cell r="A1304">
            <v>310890</v>
          </cell>
          <cell r="B1304" t="str">
            <v>BRAZOPOLIS</v>
          </cell>
          <cell r="C1304" t="str">
            <v>MG</v>
          </cell>
        </row>
        <row r="1305">
          <cell r="A1305">
            <v>314250</v>
          </cell>
          <cell r="B1305" t="str">
            <v>MONJOLOS</v>
          </cell>
          <cell r="C1305" t="str">
            <v>MG</v>
          </cell>
          <cell r="D1305">
            <v>103257</v>
          </cell>
          <cell r="E1305">
            <v>1161880</v>
          </cell>
        </row>
        <row r="1306">
          <cell r="A1306">
            <v>314655</v>
          </cell>
          <cell r="B1306" t="str">
            <v>PAI PEDRO</v>
          </cell>
          <cell r="C1306" t="str">
            <v>MG</v>
          </cell>
          <cell r="D1306">
            <v>78970</v>
          </cell>
          <cell r="E1306">
            <v>507148</v>
          </cell>
        </row>
        <row r="1307">
          <cell r="A1307">
            <v>316970</v>
          </cell>
          <cell r="B1307" t="str">
            <v>TURMALINA</v>
          </cell>
          <cell r="C1307" t="str">
            <v>MG</v>
          </cell>
          <cell r="D1307">
            <v>59532</v>
          </cell>
          <cell r="E1307">
            <v>1116863</v>
          </cell>
        </row>
        <row r="1308">
          <cell r="A1308">
            <v>432252</v>
          </cell>
          <cell r="B1308" t="str">
            <v>VALE VERDE</v>
          </cell>
          <cell r="C1308" t="str">
            <v>RS</v>
          </cell>
          <cell r="D1308">
            <v>69763</v>
          </cell>
          <cell r="E1308">
            <v>161119</v>
          </cell>
          <cell r="F1308">
            <v>43546</v>
          </cell>
        </row>
        <row r="1309">
          <cell r="A1309">
            <v>315620</v>
          </cell>
          <cell r="B1309" t="str">
            <v>ROCHEDO DE MINAS</v>
          </cell>
          <cell r="C1309" t="str">
            <v>MG</v>
          </cell>
          <cell r="D1309">
            <v>40879</v>
          </cell>
          <cell r="E1309">
            <v>784926</v>
          </cell>
        </row>
        <row r="1310">
          <cell r="A1310">
            <v>311010</v>
          </cell>
          <cell r="B1310" t="str">
            <v>CAIANA</v>
          </cell>
          <cell r="C1310" t="str">
            <v>MG</v>
          </cell>
          <cell r="D1310">
            <v>460</v>
          </cell>
          <cell r="E1310">
            <v>2855052</v>
          </cell>
        </row>
        <row r="1311">
          <cell r="A1311">
            <v>431171</v>
          </cell>
          <cell r="B1311" t="str">
            <v>MACAMBARA</v>
          </cell>
          <cell r="C1311" t="str">
            <v>RS</v>
          </cell>
        </row>
        <row r="1312">
          <cell r="A1312">
            <v>350510</v>
          </cell>
          <cell r="B1312" t="str">
            <v>BARBOSA</v>
          </cell>
          <cell r="C1312" t="str">
            <v>SP</v>
          </cell>
          <cell r="D1312">
            <v>44075</v>
          </cell>
          <cell r="E1312">
            <v>176087</v>
          </cell>
          <cell r="G1312">
            <v>297476</v>
          </cell>
        </row>
        <row r="1313">
          <cell r="A1313">
            <v>315690</v>
          </cell>
          <cell r="B1313" t="str">
            <v>SACRAMENTO</v>
          </cell>
          <cell r="C1313" t="str">
            <v>MG</v>
          </cell>
          <cell r="D1313">
            <v>373274</v>
          </cell>
          <cell r="E1313">
            <v>2974390</v>
          </cell>
        </row>
        <row r="1314">
          <cell r="A1314">
            <v>313790</v>
          </cell>
          <cell r="B1314" t="str">
            <v>LAMIM</v>
          </cell>
          <cell r="C1314" t="str">
            <v>MG</v>
          </cell>
          <cell r="D1314">
            <v>36209</v>
          </cell>
          <cell r="E1314">
            <v>699358</v>
          </cell>
        </row>
        <row r="1315">
          <cell r="A1315">
            <v>421300</v>
          </cell>
          <cell r="B1315" t="str">
            <v>PINHEIRO PRETO</v>
          </cell>
          <cell r="C1315" t="str">
            <v>SC</v>
          </cell>
          <cell r="D1315">
            <v>69835</v>
          </cell>
        </row>
        <row r="1316">
          <cell r="A1316">
            <v>352150</v>
          </cell>
          <cell r="B1316" t="str">
            <v>IRAPUA</v>
          </cell>
          <cell r="C1316" t="str">
            <v>SP</v>
          </cell>
          <cell r="E1316">
            <v>186668</v>
          </cell>
        </row>
        <row r="1317">
          <cell r="A1317">
            <v>314700</v>
          </cell>
          <cell r="B1317" t="str">
            <v>PARACATU</v>
          </cell>
          <cell r="C1317" t="str">
            <v>MG</v>
          </cell>
          <cell r="D1317">
            <v>729892</v>
          </cell>
          <cell r="E1317">
            <v>8576201</v>
          </cell>
        </row>
        <row r="1318">
          <cell r="A1318">
            <v>410220</v>
          </cell>
          <cell r="B1318" t="str">
            <v>ATALAIA</v>
          </cell>
          <cell r="C1318" t="str">
            <v>PR</v>
          </cell>
          <cell r="D1318">
            <v>102651</v>
          </cell>
          <cell r="E1318">
            <v>602018</v>
          </cell>
        </row>
        <row r="1319">
          <cell r="A1319">
            <v>310170</v>
          </cell>
          <cell r="B1319" t="str">
            <v>ALMENARA</v>
          </cell>
          <cell r="C1319" t="str">
            <v>MG</v>
          </cell>
          <cell r="D1319">
            <v>150010</v>
          </cell>
          <cell r="E1319">
            <v>2447311</v>
          </cell>
        </row>
        <row r="1320">
          <cell r="A1320">
            <v>431980</v>
          </cell>
          <cell r="B1320" t="str">
            <v>SAO VICENTE DO SUL</v>
          </cell>
          <cell r="C1320" t="str">
            <v>RS</v>
          </cell>
          <cell r="D1320">
            <v>10781</v>
          </cell>
          <cell r="E1320">
            <v>125906</v>
          </cell>
        </row>
        <row r="1321">
          <cell r="A1321">
            <v>315340</v>
          </cell>
          <cell r="B1321" t="str">
            <v>PRESIDENTE OLEGARIO</v>
          </cell>
          <cell r="C1321" t="str">
            <v>MG</v>
          </cell>
          <cell r="D1321">
            <v>17102</v>
          </cell>
          <cell r="E1321">
            <v>86381</v>
          </cell>
        </row>
        <row r="1322">
          <cell r="A1322">
            <v>431697</v>
          </cell>
          <cell r="B1322" t="str">
            <v>SANTA MARGARIDA DO SUL</v>
          </cell>
          <cell r="C1322" t="str">
            <v>RS</v>
          </cell>
          <cell r="D1322">
            <v>2061</v>
          </cell>
          <cell r="E1322">
            <v>11221</v>
          </cell>
        </row>
        <row r="1323">
          <cell r="A1323">
            <v>313750</v>
          </cell>
          <cell r="B1323" t="str">
            <v>LAGOA FORMOSA</v>
          </cell>
          <cell r="C1323" t="str">
            <v>MG</v>
          </cell>
          <cell r="D1323">
            <v>131981</v>
          </cell>
          <cell r="E1323">
            <v>703977</v>
          </cell>
        </row>
        <row r="1324">
          <cell r="A1324">
            <v>316540</v>
          </cell>
          <cell r="B1324" t="str">
            <v>SAPUCAI-MIRIM</v>
          </cell>
          <cell r="C1324" t="str">
            <v>MG</v>
          </cell>
          <cell r="D1324">
            <v>73094</v>
          </cell>
          <cell r="E1324">
            <v>775447</v>
          </cell>
        </row>
        <row r="1325">
          <cell r="A1325">
            <v>330590</v>
          </cell>
          <cell r="B1325" t="str">
            <v>TRAJANO DE MORAES</v>
          </cell>
          <cell r="C1325" t="str">
            <v>RJ</v>
          </cell>
        </row>
        <row r="1326">
          <cell r="A1326">
            <v>316095</v>
          </cell>
          <cell r="B1326" t="str">
            <v>SAO DOMINGOS DAS DORES</v>
          </cell>
          <cell r="C1326" t="str">
            <v>MG</v>
          </cell>
          <cell r="D1326">
            <v>14169</v>
          </cell>
          <cell r="E1326">
            <v>1839020</v>
          </cell>
        </row>
        <row r="1327">
          <cell r="A1327">
            <v>421567</v>
          </cell>
          <cell r="B1327" t="str">
            <v>SANTA TEREZINHA</v>
          </cell>
          <cell r="C1327" t="str">
            <v>SC</v>
          </cell>
          <cell r="D1327">
            <v>46650</v>
          </cell>
          <cell r="E1327">
            <v>403604</v>
          </cell>
          <cell r="G1327">
            <v>375573</v>
          </cell>
        </row>
        <row r="1328">
          <cell r="A1328">
            <v>350730</v>
          </cell>
          <cell r="B1328" t="str">
            <v>BORACEIA</v>
          </cell>
          <cell r="C1328" t="str">
            <v>SP</v>
          </cell>
          <cell r="D1328">
            <v>13172</v>
          </cell>
          <cell r="E1328">
            <v>221395</v>
          </cell>
        </row>
        <row r="1329">
          <cell r="A1329">
            <v>354880</v>
          </cell>
          <cell r="B1329" t="str">
            <v>SAO CAETANO DO SUL</v>
          </cell>
          <cell r="C1329" t="str">
            <v>SP</v>
          </cell>
          <cell r="D1329">
            <v>1693419</v>
          </cell>
          <cell r="E1329">
            <v>6699337</v>
          </cell>
        </row>
        <row r="1330">
          <cell r="A1330">
            <v>314467</v>
          </cell>
          <cell r="B1330" t="str">
            <v>NOVA BELEM</v>
          </cell>
          <cell r="C1330" t="str">
            <v>MG</v>
          </cell>
          <cell r="D1330">
            <v>20550</v>
          </cell>
          <cell r="E1330">
            <v>452302</v>
          </cell>
        </row>
        <row r="1331">
          <cell r="A1331">
            <v>431310</v>
          </cell>
          <cell r="B1331" t="str">
            <v>NOVA PALMA</v>
          </cell>
          <cell r="C1331" t="str">
            <v>RS</v>
          </cell>
          <cell r="D1331">
            <v>73929</v>
          </cell>
          <cell r="E1331">
            <v>404067</v>
          </cell>
        </row>
        <row r="1332">
          <cell r="A1332">
            <v>311810</v>
          </cell>
          <cell r="B1332" t="str">
            <v>CONGONHAS DO NORTE</v>
          </cell>
          <cell r="C1332" t="str">
            <v>MG</v>
          </cell>
          <cell r="D1332">
            <v>95268</v>
          </cell>
          <cell r="E1332">
            <v>567861</v>
          </cell>
        </row>
        <row r="1333">
          <cell r="A1333">
            <v>315230</v>
          </cell>
          <cell r="B1333" t="str">
            <v>PORTO FIRME</v>
          </cell>
          <cell r="C1333" t="str">
            <v>MG</v>
          </cell>
          <cell r="D1333">
            <v>43979</v>
          </cell>
          <cell r="E1333">
            <v>3313834</v>
          </cell>
        </row>
        <row r="1334">
          <cell r="A1334">
            <v>316695</v>
          </cell>
          <cell r="B1334" t="str">
            <v>SERRANOPOLIS DE MINAS</v>
          </cell>
          <cell r="C1334" t="str">
            <v>MG</v>
          </cell>
          <cell r="D1334">
            <v>49426</v>
          </cell>
          <cell r="E1334">
            <v>401714</v>
          </cell>
        </row>
        <row r="1335">
          <cell r="A1335">
            <v>500470</v>
          </cell>
          <cell r="B1335" t="str">
            <v>IVINHEMA</v>
          </cell>
          <cell r="C1335" t="str">
            <v>MS</v>
          </cell>
          <cell r="D1335">
            <v>227137</v>
          </cell>
          <cell r="E1335">
            <v>393183</v>
          </cell>
        </row>
        <row r="1336">
          <cell r="A1336">
            <v>312150</v>
          </cell>
          <cell r="B1336" t="str">
            <v>DESTERRO DO MELO</v>
          </cell>
          <cell r="C1336" t="str">
            <v>MG</v>
          </cell>
          <cell r="D1336">
            <v>57469</v>
          </cell>
          <cell r="E1336">
            <v>2184225</v>
          </cell>
        </row>
        <row r="1337">
          <cell r="A1337">
            <v>311330</v>
          </cell>
          <cell r="B1337" t="str">
            <v>CARANGOLA</v>
          </cell>
          <cell r="C1337" t="str">
            <v>MG</v>
          </cell>
          <cell r="D1337">
            <v>294578</v>
          </cell>
          <cell r="E1337">
            <v>5451679</v>
          </cell>
        </row>
        <row r="1338">
          <cell r="A1338">
            <v>317060</v>
          </cell>
          <cell r="B1338" t="str">
            <v>VARGEM BONITA</v>
          </cell>
          <cell r="C1338" t="str">
            <v>MG</v>
          </cell>
          <cell r="D1338">
            <v>13491</v>
          </cell>
          <cell r="E1338">
            <v>173941</v>
          </cell>
        </row>
        <row r="1339">
          <cell r="A1339">
            <v>313925</v>
          </cell>
          <cell r="B1339" t="str">
            <v>MAMONAS</v>
          </cell>
          <cell r="C1339" t="str">
            <v>MG</v>
          </cell>
          <cell r="D1339">
            <v>53048</v>
          </cell>
          <cell r="E1339">
            <v>383889</v>
          </cell>
        </row>
        <row r="1340">
          <cell r="A1340">
            <v>110029</v>
          </cell>
          <cell r="B1340" t="str">
            <v>SANTA LUZIA D'OESTE</v>
          </cell>
          <cell r="C1340" t="str">
            <v>RO</v>
          </cell>
        </row>
        <row r="1341">
          <cell r="A1341">
            <v>314370</v>
          </cell>
          <cell r="B1341" t="str">
            <v>MORRO DO PILAR</v>
          </cell>
          <cell r="C1341" t="str">
            <v>MG</v>
          </cell>
          <cell r="D1341">
            <v>43594</v>
          </cell>
          <cell r="E1341">
            <v>756862</v>
          </cell>
        </row>
        <row r="1342">
          <cell r="A1342">
            <v>312910</v>
          </cell>
          <cell r="B1342" t="str">
            <v>GURINHATA</v>
          </cell>
          <cell r="C1342" t="str">
            <v>MG</v>
          </cell>
          <cell r="D1342">
            <v>33261</v>
          </cell>
          <cell r="E1342">
            <v>257497</v>
          </cell>
        </row>
        <row r="1343">
          <cell r="A1343">
            <v>313900</v>
          </cell>
          <cell r="B1343" t="str">
            <v>MACHADO</v>
          </cell>
          <cell r="C1343" t="str">
            <v>MG</v>
          </cell>
          <cell r="D1343">
            <v>486</v>
          </cell>
          <cell r="E1343">
            <v>28210973</v>
          </cell>
        </row>
        <row r="1344">
          <cell r="A1344">
            <v>315550</v>
          </cell>
          <cell r="B1344" t="str">
            <v>RIO PARANAIBA</v>
          </cell>
          <cell r="C1344" t="str">
            <v>MG</v>
          </cell>
          <cell r="D1344">
            <v>101112</v>
          </cell>
          <cell r="E1344">
            <v>406253</v>
          </cell>
        </row>
        <row r="1345">
          <cell r="A1345">
            <v>420160</v>
          </cell>
          <cell r="B1345" t="str">
            <v>ARROIO TRINTA</v>
          </cell>
          <cell r="C1345" t="str">
            <v>SC</v>
          </cell>
          <cell r="D1345">
            <v>54308</v>
          </cell>
          <cell r="E1345">
            <v>247087</v>
          </cell>
          <cell r="G1345">
            <v>248054</v>
          </cell>
        </row>
        <row r="1346">
          <cell r="A1346">
            <v>430720</v>
          </cell>
          <cell r="B1346" t="str">
            <v>ERVAL GRANDE</v>
          </cell>
          <cell r="C1346" t="str">
            <v>RS</v>
          </cell>
          <cell r="D1346">
            <v>69222</v>
          </cell>
        </row>
        <row r="1347">
          <cell r="A1347">
            <v>316430</v>
          </cell>
          <cell r="B1347" t="str">
            <v>SAO ROQUE DE MINAS</v>
          </cell>
          <cell r="C1347" t="str">
            <v>MG</v>
          </cell>
          <cell r="D1347">
            <v>35720</v>
          </cell>
          <cell r="E1347">
            <v>217294</v>
          </cell>
        </row>
        <row r="1348">
          <cell r="A1348">
            <v>316490</v>
          </cell>
          <cell r="B1348" t="str">
            <v>SAO SEBASTIAO DO RIO VERDE</v>
          </cell>
          <cell r="C1348" t="str">
            <v>MG</v>
          </cell>
          <cell r="D1348">
            <v>1883</v>
          </cell>
          <cell r="E1348">
            <v>177813</v>
          </cell>
        </row>
        <row r="1349">
          <cell r="A1349">
            <v>353770</v>
          </cell>
          <cell r="B1349" t="str">
            <v>PIACATU</v>
          </cell>
          <cell r="C1349" t="str">
            <v>SP</v>
          </cell>
          <cell r="D1349">
            <v>69288</v>
          </cell>
          <cell r="E1349">
            <v>194976</v>
          </cell>
        </row>
        <row r="1350">
          <cell r="A1350">
            <v>312705</v>
          </cell>
          <cell r="B1350" t="str">
            <v>FRONTEIRA DOS VALES</v>
          </cell>
          <cell r="C1350" t="str">
            <v>MG</v>
          </cell>
          <cell r="D1350">
            <v>282</v>
          </cell>
          <cell r="E1350">
            <v>242534</v>
          </cell>
        </row>
        <row r="1351">
          <cell r="A1351">
            <v>314545</v>
          </cell>
          <cell r="B1351" t="str">
            <v>OLHOS-D'AGUA</v>
          </cell>
          <cell r="C1351" t="str">
            <v>MG</v>
          </cell>
          <cell r="D1351">
            <v>32883</v>
          </cell>
          <cell r="E1351">
            <v>225912</v>
          </cell>
        </row>
        <row r="1352">
          <cell r="A1352">
            <v>353300</v>
          </cell>
          <cell r="B1352" t="str">
            <v>NOVA GRANADA</v>
          </cell>
          <cell r="C1352" t="str">
            <v>SP</v>
          </cell>
        </row>
        <row r="1353">
          <cell r="A1353">
            <v>420680</v>
          </cell>
          <cell r="B1353" t="str">
            <v>IBICARE</v>
          </cell>
          <cell r="C1353" t="str">
            <v>SC</v>
          </cell>
          <cell r="D1353">
            <v>27843</v>
          </cell>
          <cell r="E1353">
            <v>156826</v>
          </cell>
          <cell r="F1353">
            <v>81117</v>
          </cell>
          <cell r="G1353">
            <v>260578</v>
          </cell>
        </row>
        <row r="1354">
          <cell r="A1354">
            <v>312087</v>
          </cell>
          <cell r="B1354" t="str">
            <v>CURRAL DE DENTRO</v>
          </cell>
          <cell r="C1354" t="str">
            <v>MG</v>
          </cell>
          <cell r="D1354">
            <v>25398</v>
          </cell>
          <cell r="E1354">
            <v>1955309</v>
          </cell>
        </row>
        <row r="1355">
          <cell r="A1355">
            <v>354260</v>
          </cell>
          <cell r="B1355" t="str">
            <v>REGISTRO</v>
          </cell>
          <cell r="C1355" t="str">
            <v>SP</v>
          </cell>
          <cell r="D1355">
            <v>1085991</v>
          </cell>
          <cell r="E1355">
            <v>6952272</v>
          </cell>
          <cell r="F1355">
            <v>527995</v>
          </cell>
        </row>
        <row r="1356">
          <cell r="A1356">
            <v>316650</v>
          </cell>
          <cell r="B1356" t="str">
            <v>SERRA AZUL DE MINAS</v>
          </cell>
          <cell r="C1356" t="str">
            <v>MG</v>
          </cell>
          <cell r="D1356">
            <v>47893</v>
          </cell>
          <cell r="E1356">
            <v>2716619</v>
          </cell>
        </row>
        <row r="1357">
          <cell r="A1357">
            <v>313980</v>
          </cell>
          <cell r="B1357" t="str">
            <v>MAR DE ESPANHA</v>
          </cell>
          <cell r="C1357" t="str">
            <v>MG</v>
          </cell>
          <cell r="D1357">
            <v>136145</v>
          </cell>
          <cell r="E1357">
            <v>605156</v>
          </cell>
        </row>
        <row r="1358">
          <cell r="A1358">
            <v>316870</v>
          </cell>
          <cell r="B1358" t="str">
            <v>TIMOTEO</v>
          </cell>
          <cell r="C1358" t="str">
            <v>MG</v>
          </cell>
          <cell r="D1358">
            <v>936</v>
          </cell>
          <cell r="E1358">
            <v>20303947</v>
          </cell>
        </row>
        <row r="1359">
          <cell r="A1359">
            <v>314640</v>
          </cell>
          <cell r="B1359" t="str">
            <v>PAINEIRAS</v>
          </cell>
          <cell r="C1359" t="str">
            <v>MG</v>
          </cell>
          <cell r="D1359">
            <v>25534</v>
          </cell>
          <cell r="E1359">
            <v>371101</v>
          </cell>
        </row>
        <row r="1360">
          <cell r="A1360">
            <v>316380</v>
          </cell>
          <cell r="B1360" t="str">
            <v>SAO MIGUEL DO ANTA</v>
          </cell>
          <cell r="C1360" t="str">
            <v>MG</v>
          </cell>
          <cell r="D1360">
            <v>37925</v>
          </cell>
          <cell r="E1360">
            <v>479601</v>
          </cell>
        </row>
        <row r="1361">
          <cell r="A1361">
            <v>314350</v>
          </cell>
          <cell r="B1361" t="str">
            <v>MORADA NOVA DE MINAS</v>
          </cell>
          <cell r="C1361" t="str">
            <v>MG</v>
          </cell>
          <cell r="D1361">
            <v>53636</v>
          </cell>
          <cell r="E1361">
            <v>549461</v>
          </cell>
        </row>
        <row r="1362">
          <cell r="A1362">
            <v>312595</v>
          </cell>
          <cell r="B1362" t="str">
            <v>FERVEDOURO</v>
          </cell>
          <cell r="C1362" t="str">
            <v>MG</v>
          </cell>
          <cell r="D1362">
            <v>117719</v>
          </cell>
          <cell r="E1362">
            <v>1575621</v>
          </cell>
        </row>
        <row r="1363">
          <cell r="A1363">
            <v>310375</v>
          </cell>
          <cell r="B1363" t="str">
            <v>ARAPORA</v>
          </cell>
          <cell r="C1363" t="str">
            <v>MG</v>
          </cell>
          <cell r="D1363">
            <v>30832</v>
          </cell>
          <cell r="E1363">
            <v>246266</v>
          </cell>
        </row>
        <row r="1364">
          <cell r="A1364">
            <v>312120</v>
          </cell>
          <cell r="B1364" t="str">
            <v>DELFINOPOLIS</v>
          </cell>
          <cell r="C1364" t="str">
            <v>MG</v>
          </cell>
          <cell r="D1364">
            <v>11763</v>
          </cell>
          <cell r="E1364">
            <v>10620056</v>
          </cell>
        </row>
        <row r="1365">
          <cell r="A1365">
            <v>500640</v>
          </cell>
          <cell r="B1365" t="str">
            <v>PEDRO GOMES</v>
          </cell>
          <cell r="C1365" t="str">
            <v>MS</v>
          </cell>
        </row>
        <row r="1366">
          <cell r="A1366">
            <v>352820</v>
          </cell>
          <cell r="B1366" t="str">
            <v>MACEDONIA</v>
          </cell>
          <cell r="C1366" t="str">
            <v>SP</v>
          </cell>
        </row>
        <row r="1367">
          <cell r="A1367">
            <v>314053</v>
          </cell>
          <cell r="B1367" t="str">
            <v>MARTINS SOARES</v>
          </cell>
          <cell r="C1367" t="str">
            <v>MG</v>
          </cell>
          <cell r="D1367">
            <v>143560</v>
          </cell>
          <cell r="E1367">
            <v>2067907</v>
          </cell>
        </row>
        <row r="1368">
          <cell r="A1368">
            <v>313760</v>
          </cell>
          <cell r="B1368" t="str">
            <v>LAGOA SANTA</v>
          </cell>
          <cell r="C1368" t="str">
            <v>MG</v>
          </cell>
          <cell r="D1368">
            <v>601204</v>
          </cell>
          <cell r="E1368">
            <v>5605694</v>
          </cell>
        </row>
        <row r="1369">
          <cell r="A1369">
            <v>314980</v>
          </cell>
          <cell r="B1369" t="str">
            <v>PERDIZES</v>
          </cell>
          <cell r="C1369" t="str">
            <v>MG</v>
          </cell>
          <cell r="D1369">
            <v>39314</v>
          </cell>
          <cell r="E1369">
            <v>1286630</v>
          </cell>
        </row>
        <row r="1370">
          <cell r="A1370">
            <v>430060</v>
          </cell>
          <cell r="B1370" t="str">
            <v>ALVORADA</v>
          </cell>
          <cell r="C1370" t="str">
            <v>RS</v>
          </cell>
          <cell r="D1370">
            <v>1325234</v>
          </cell>
          <cell r="E1370">
            <v>21568607</v>
          </cell>
          <cell r="F1370">
            <v>612523</v>
          </cell>
          <cell r="G1370">
            <v>11394426</v>
          </cell>
        </row>
        <row r="1371">
          <cell r="A1371">
            <v>315730</v>
          </cell>
          <cell r="B1371" t="str">
            <v>SANTA BARBARA DO TUGURIO</v>
          </cell>
          <cell r="C1371" t="str">
            <v>MG</v>
          </cell>
          <cell r="D1371">
            <v>4272</v>
          </cell>
          <cell r="E1371">
            <v>918343</v>
          </cell>
        </row>
        <row r="1372">
          <cell r="A1372">
            <v>313640</v>
          </cell>
          <cell r="B1372" t="str">
            <v>JOAQUIM FELICIO</v>
          </cell>
          <cell r="C1372" t="str">
            <v>MG</v>
          </cell>
          <cell r="D1372">
            <v>61189</v>
          </cell>
          <cell r="E1372">
            <v>984747</v>
          </cell>
        </row>
        <row r="1373">
          <cell r="A1373">
            <v>421725</v>
          </cell>
          <cell r="B1373" t="str">
            <v>SAO PEDRO DE ALCANTARA</v>
          </cell>
          <cell r="C1373" t="str">
            <v>SC</v>
          </cell>
          <cell r="D1373">
            <v>148830</v>
          </cell>
          <cell r="E1373">
            <v>435104</v>
          </cell>
          <cell r="F1373">
            <v>50223</v>
          </cell>
          <cell r="G1373">
            <v>437029</v>
          </cell>
        </row>
        <row r="1374">
          <cell r="A1374">
            <v>311710</v>
          </cell>
          <cell r="B1374" t="str">
            <v>CONCEICAO DA APARECIDA</v>
          </cell>
          <cell r="C1374" t="str">
            <v>MG</v>
          </cell>
          <cell r="D1374">
            <v>25951</v>
          </cell>
          <cell r="E1374">
            <v>345927</v>
          </cell>
        </row>
        <row r="1375">
          <cell r="A1375">
            <v>313700</v>
          </cell>
          <cell r="B1375" t="str">
            <v>LADAINHA</v>
          </cell>
          <cell r="C1375" t="str">
            <v>MG</v>
          </cell>
          <cell r="D1375">
            <v>86181</v>
          </cell>
          <cell r="E1375">
            <v>485738</v>
          </cell>
        </row>
        <row r="1376">
          <cell r="A1376">
            <v>352600</v>
          </cell>
          <cell r="B1376" t="str">
            <v>JUNQUEIROPOLIS</v>
          </cell>
          <cell r="C1376" t="str">
            <v>SP</v>
          </cell>
          <cell r="D1376">
            <v>244829</v>
          </cell>
          <cell r="E1376">
            <v>72576837</v>
          </cell>
          <cell r="F1376">
            <v>133852</v>
          </cell>
          <cell r="G1376">
            <v>66456108</v>
          </cell>
        </row>
        <row r="1377">
          <cell r="A1377">
            <v>421550</v>
          </cell>
          <cell r="B1377" t="str">
            <v>SANTA CECILIA</v>
          </cell>
          <cell r="C1377" t="str">
            <v>SC</v>
          </cell>
          <cell r="D1377">
            <v>91906</v>
          </cell>
          <cell r="E1377">
            <v>312931</v>
          </cell>
          <cell r="F1377">
            <v>27873</v>
          </cell>
          <cell r="G1377">
            <v>289503</v>
          </cell>
        </row>
        <row r="1378">
          <cell r="A1378">
            <v>311700</v>
          </cell>
          <cell r="B1378" t="str">
            <v>COMERCINHO</v>
          </cell>
          <cell r="C1378" t="str">
            <v>MG</v>
          </cell>
          <cell r="D1378">
            <v>21307</v>
          </cell>
          <cell r="E1378">
            <v>824748</v>
          </cell>
        </row>
        <row r="1379">
          <cell r="A1379">
            <v>312240</v>
          </cell>
          <cell r="B1379" t="str">
            <v>DIVISA NOVA</v>
          </cell>
          <cell r="C1379" t="str">
            <v>MG</v>
          </cell>
          <cell r="D1379">
            <v>26336</v>
          </cell>
          <cell r="E1379">
            <v>381849</v>
          </cell>
        </row>
        <row r="1380">
          <cell r="A1380">
            <v>410800</v>
          </cell>
          <cell r="B1380" t="str">
            <v>FLORESTOPOLIS</v>
          </cell>
          <cell r="C1380" t="str">
            <v>PR</v>
          </cell>
        </row>
        <row r="1381">
          <cell r="A1381">
            <v>354970</v>
          </cell>
          <cell r="B1381" t="str">
            <v>SAO JOSE DO RIO PARDO</v>
          </cell>
          <cell r="C1381" t="str">
            <v>SP</v>
          </cell>
          <cell r="D1381">
            <v>1706128</v>
          </cell>
          <cell r="E1381">
            <v>750635</v>
          </cell>
        </row>
        <row r="1382">
          <cell r="A1382">
            <v>310220</v>
          </cell>
          <cell r="B1382" t="str">
            <v>ALVARENGA</v>
          </cell>
          <cell r="C1382" t="str">
            <v>MG</v>
          </cell>
          <cell r="D1382">
            <v>44179</v>
          </cell>
          <cell r="E1382">
            <v>525000</v>
          </cell>
        </row>
        <row r="1383">
          <cell r="A1383">
            <v>310530</v>
          </cell>
          <cell r="B1383" t="str">
            <v>BANDEIRA DO SUL</v>
          </cell>
          <cell r="C1383" t="str">
            <v>MG</v>
          </cell>
          <cell r="D1383">
            <v>32832</v>
          </cell>
          <cell r="E1383">
            <v>516455</v>
          </cell>
        </row>
        <row r="1384">
          <cell r="A1384">
            <v>314225</v>
          </cell>
          <cell r="B1384" t="str">
            <v>MIRAVANIA</v>
          </cell>
          <cell r="C1384" t="str">
            <v>MG</v>
          </cell>
          <cell r="D1384">
            <v>42042</v>
          </cell>
          <cell r="E1384">
            <v>348554</v>
          </cell>
        </row>
        <row r="1385">
          <cell r="A1385">
            <v>354240</v>
          </cell>
          <cell r="B1385" t="str">
            <v>REGENTE FEIJO</v>
          </cell>
          <cell r="C1385" t="str">
            <v>SP</v>
          </cell>
          <cell r="D1385">
            <v>303280</v>
          </cell>
          <cell r="E1385">
            <v>1237106</v>
          </cell>
        </row>
        <row r="1386">
          <cell r="A1386">
            <v>311540</v>
          </cell>
          <cell r="B1386" t="str">
            <v>CATAS ALTAS DA NORUEGA</v>
          </cell>
          <cell r="C1386" t="str">
            <v>MG</v>
          </cell>
          <cell r="D1386">
            <v>33917</v>
          </cell>
          <cell r="E1386">
            <v>238943</v>
          </cell>
        </row>
        <row r="1387">
          <cell r="A1387">
            <v>312040</v>
          </cell>
          <cell r="B1387" t="str">
            <v>CRISTIANO OTONI</v>
          </cell>
          <cell r="C1387" t="str">
            <v>MG</v>
          </cell>
          <cell r="D1387">
            <v>39713</v>
          </cell>
          <cell r="E1387">
            <v>468335</v>
          </cell>
        </row>
        <row r="1388">
          <cell r="A1388">
            <v>316410</v>
          </cell>
          <cell r="B1388" t="str">
            <v>SAO PEDRO DO SUACUI</v>
          </cell>
          <cell r="C1388" t="str">
            <v>MG</v>
          </cell>
          <cell r="D1388">
            <v>91571</v>
          </cell>
          <cell r="E1388">
            <v>648571</v>
          </cell>
        </row>
        <row r="1389">
          <cell r="A1389">
            <v>312770</v>
          </cell>
          <cell r="B1389" t="str">
            <v>GOVERNADOR VALADARES</v>
          </cell>
          <cell r="C1389" t="str">
            <v>MG</v>
          </cell>
          <cell r="D1389">
            <v>431454</v>
          </cell>
          <cell r="E1389">
            <v>3999099</v>
          </cell>
        </row>
        <row r="1390">
          <cell r="A1390">
            <v>315790</v>
          </cell>
          <cell r="B1390" t="str">
            <v>SANTA MARGARIDA</v>
          </cell>
          <cell r="C1390" t="str">
            <v>MG</v>
          </cell>
          <cell r="D1390">
            <v>170891</v>
          </cell>
          <cell r="E1390">
            <v>1294311</v>
          </cell>
        </row>
        <row r="1391">
          <cell r="A1391">
            <v>313990</v>
          </cell>
          <cell r="B1391" t="str">
            <v>MARIA DA FE</v>
          </cell>
          <cell r="C1391" t="str">
            <v>MG</v>
          </cell>
          <cell r="D1391">
            <v>109818</v>
          </cell>
          <cell r="E1391">
            <v>723417</v>
          </cell>
        </row>
        <row r="1392">
          <cell r="A1392">
            <v>316850</v>
          </cell>
          <cell r="B1392" t="str">
            <v>TEIXEIRAS</v>
          </cell>
          <cell r="C1392" t="str">
            <v>MG</v>
          </cell>
          <cell r="D1392">
            <v>129605</v>
          </cell>
          <cell r="E1392">
            <v>557371</v>
          </cell>
        </row>
        <row r="1393">
          <cell r="A1393">
            <v>510895</v>
          </cell>
          <cell r="B1393" t="str">
            <v>NOVA MONTE VERDE</v>
          </cell>
          <cell r="C1393" t="str">
            <v>MT</v>
          </cell>
          <cell r="D1393">
            <v>63045</v>
          </cell>
          <cell r="E1393">
            <v>2866916</v>
          </cell>
        </row>
        <row r="1394">
          <cell r="A1394">
            <v>312247</v>
          </cell>
          <cell r="B1394" t="str">
            <v>DOM BOSCO</v>
          </cell>
          <cell r="C1394" t="str">
            <v>MG</v>
          </cell>
          <cell r="D1394">
            <v>65869</v>
          </cell>
          <cell r="E1394">
            <v>751314</v>
          </cell>
        </row>
        <row r="1395">
          <cell r="A1395">
            <v>421910</v>
          </cell>
          <cell r="B1395" t="str">
            <v>VARGEAO</v>
          </cell>
          <cell r="C1395" t="str">
            <v>SC</v>
          </cell>
        </row>
        <row r="1396">
          <cell r="A1396">
            <v>352230</v>
          </cell>
          <cell r="B1396" t="str">
            <v>ITAPETININGA</v>
          </cell>
          <cell r="C1396" t="str">
            <v>SP</v>
          </cell>
          <cell r="D1396">
            <v>300711</v>
          </cell>
          <cell r="E1396">
            <v>481119</v>
          </cell>
          <cell r="G1396">
            <v>740133</v>
          </cell>
        </row>
        <row r="1397">
          <cell r="A1397">
            <v>352290</v>
          </cell>
          <cell r="B1397" t="str">
            <v>ITAPUI</v>
          </cell>
          <cell r="C1397" t="str">
            <v>SP</v>
          </cell>
          <cell r="D1397">
            <v>134697</v>
          </cell>
          <cell r="E1397">
            <v>51028</v>
          </cell>
          <cell r="G1397">
            <v>54953</v>
          </cell>
        </row>
        <row r="1398">
          <cell r="A1398">
            <v>420060</v>
          </cell>
          <cell r="B1398" t="str">
            <v>AGUAS MORNAS</v>
          </cell>
          <cell r="C1398" t="str">
            <v>SC</v>
          </cell>
          <cell r="D1398">
            <v>122696</v>
          </cell>
          <cell r="E1398">
            <v>663429</v>
          </cell>
          <cell r="G1398">
            <v>626711</v>
          </cell>
        </row>
        <row r="1399">
          <cell r="A1399">
            <v>352440</v>
          </cell>
          <cell r="B1399" t="str">
            <v>JACAREI</v>
          </cell>
          <cell r="C1399" t="str">
            <v>SP</v>
          </cell>
          <cell r="D1399">
            <v>1905405</v>
          </cell>
          <cell r="E1399">
            <v>9829003</v>
          </cell>
          <cell r="G1399">
            <v>9356110</v>
          </cell>
        </row>
        <row r="1400">
          <cell r="A1400">
            <v>315490</v>
          </cell>
          <cell r="B1400" t="str">
            <v>RIO CASCA</v>
          </cell>
          <cell r="C1400" t="str">
            <v>MG</v>
          </cell>
          <cell r="D1400">
            <v>117719</v>
          </cell>
          <cell r="E1400">
            <v>1149121</v>
          </cell>
        </row>
        <row r="1401">
          <cell r="A1401">
            <v>311787</v>
          </cell>
          <cell r="B1401" t="str">
            <v>CONFINS</v>
          </cell>
          <cell r="C1401" t="str">
            <v>MG</v>
          </cell>
          <cell r="D1401">
            <v>48342</v>
          </cell>
          <cell r="E1401">
            <v>1276054</v>
          </cell>
        </row>
        <row r="1402">
          <cell r="A1402">
            <v>312170</v>
          </cell>
          <cell r="B1402" t="str">
            <v>DIOGO DE VASCONCELOS</v>
          </cell>
          <cell r="C1402" t="str">
            <v>MG</v>
          </cell>
          <cell r="D1402">
            <v>100298</v>
          </cell>
          <cell r="E1402">
            <v>1000688</v>
          </cell>
        </row>
        <row r="1403">
          <cell r="A1403">
            <v>312825</v>
          </cell>
          <cell r="B1403" t="str">
            <v>GUARACIAMA</v>
          </cell>
          <cell r="C1403" t="str">
            <v>MG</v>
          </cell>
          <cell r="D1403">
            <v>79581</v>
          </cell>
          <cell r="E1403">
            <v>942870</v>
          </cell>
        </row>
        <row r="1404">
          <cell r="A1404">
            <v>432060</v>
          </cell>
          <cell r="B1404" t="str">
            <v>SEVERIANO DE ALMEIDA</v>
          </cell>
          <cell r="C1404" t="str">
            <v>RS</v>
          </cell>
          <cell r="D1404">
            <v>33138</v>
          </cell>
          <cell r="E1404">
            <v>272476</v>
          </cell>
          <cell r="F1404">
            <v>19614</v>
          </cell>
          <cell r="G1404">
            <v>207007</v>
          </cell>
        </row>
        <row r="1405">
          <cell r="A1405">
            <v>312980</v>
          </cell>
          <cell r="B1405" t="str">
            <v>IBIRITE</v>
          </cell>
          <cell r="C1405" t="str">
            <v>MG</v>
          </cell>
          <cell r="D1405">
            <v>816557</v>
          </cell>
          <cell r="E1405">
            <v>12203417</v>
          </cell>
        </row>
        <row r="1406">
          <cell r="A1406">
            <v>430750</v>
          </cell>
          <cell r="B1406" t="str">
            <v>ESPUMOSO</v>
          </cell>
          <cell r="C1406" t="str">
            <v>RS</v>
          </cell>
          <cell r="E1406">
            <v>533552</v>
          </cell>
        </row>
        <row r="1407">
          <cell r="A1407">
            <v>431960</v>
          </cell>
          <cell r="B1407" t="str">
            <v>SAO SEPE</v>
          </cell>
          <cell r="C1407" t="str">
            <v>RS</v>
          </cell>
          <cell r="D1407">
            <v>283011</v>
          </cell>
          <cell r="E1407">
            <v>2190784</v>
          </cell>
        </row>
        <row r="1408">
          <cell r="A1408">
            <v>315630</v>
          </cell>
          <cell r="B1408" t="str">
            <v>RODEIRO</v>
          </cell>
          <cell r="C1408" t="str">
            <v>MG</v>
          </cell>
          <cell r="D1408">
            <v>65533</v>
          </cell>
          <cell r="E1408">
            <v>1088927</v>
          </cell>
        </row>
        <row r="1409">
          <cell r="A1409">
            <v>312470</v>
          </cell>
          <cell r="B1409" t="str">
            <v>ESTRELA DO INDAIA</v>
          </cell>
          <cell r="C1409" t="str">
            <v>MG</v>
          </cell>
          <cell r="D1409">
            <v>34230</v>
          </cell>
          <cell r="E1409">
            <v>431440</v>
          </cell>
        </row>
        <row r="1410">
          <cell r="A1410">
            <v>314055</v>
          </cell>
          <cell r="B1410" t="str">
            <v>MATA VERDE</v>
          </cell>
          <cell r="C1410" t="str">
            <v>MG</v>
          </cell>
          <cell r="D1410">
            <v>8767</v>
          </cell>
          <cell r="E1410">
            <v>772720</v>
          </cell>
        </row>
        <row r="1411">
          <cell r="A1411">
            <v>315860</v>
          </cell>
          <cell r="B1411" t="str">
            <v>SANTANA DO DESERTO</v>
          </cell>
          <cell r="C1411" t="str">
            <v>MG</v>
          </cell>
          <cell r="D1411">
            <v>33812</v>
          </cell>
          <cell r="E1411">
            <v>232397</v>
          </cell>
        </row>
        <row r="1412">
          <cell r="A1412">
            <v>313657</v>
          </cell>
          <cell r="B1412" t="str">
            <v>JOSENOPOLIS</v>
          </cell>
          <cell r="C1412" t="str">
            <v>MG</v>
          </cell>
          <cell r="D1412">
            <v>33593</v>
          </cell>
          <cell r="E1412">
            <v>728006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QT_DISPENSADA_MAIO</v>
          </cell>
          <cell r="C1" t="str">
            <v>QT_ESTOQUE_MAIO</v>
          </cell>
          <cell r="D1" t="str">
            <v>QT_DISPENSADA_JUNHO</v>
          </cell>
          <cell r="E1" t="str">
            <v>QT_ESTOQUE_JUNHO</v>
          </cell>
          <cell r="F1" t="str">
            <v>QT_DISPENSADA_JULHO</v>
          </cell>
          <cell r="G1" t="str">
            <v>QT_ESTOQUE_JULHO</v>
          </cell>
        </row>
        <row r="2">
          <cell r="A2">
            <v>110110</v>
          </cell>
          <cell r="B2">
            <v>9134</v>
          </cell>
          <cell r="C2">
            <v>47126</v>
          </cell>
          <cell r="D2"/>
          <cell r="E2"/>
          <cell r="F2"/>
          <cell r="G2"/>
        </row>
        <row r="3">
          <cell r="A3">
            <v>231395</v>
          </cell>
          <cell r="B3"/>
          <cell r="C3"/>
          <cell r="D3"/>
          <cell r="E3"/>
          <cell r="F3"/>
          <cell r="G3"/>
        </row>
        <row r="4">
          <cell r="A4">
            <v>293190</v>
          </cell>
          <cell r="B4">
            <v>87622</v>
          </cell>
          <cell r="C4">
            <v>24357291</v>
          </cell>
          <cell r="D4"/>
          <cell r="E4">
            <v>24708242</v>
          </cell>
          <cell r="F4"/>
          <cell r="G4">
            <v>0</v>
          </cell>
        </row>
        <row r="5">
          <cell r="A5">
            <v>320050</v>
          </cell>
          <cell r="B5">
            <v>8792</v>
          </cell>
          <cell r="C5">
            <v>38216</v>
          </cell>
          <cell r="D5">
            <v>6380</v>
          </cell>
          <cell r="E5"/>
          <cell r="F5"/>
          <cell r="G5"/>
        </row>
        <row r="6">
          <cell r="A6">
            <v>320130</v>
          </cell>
          <cell r="B6">
            <v>2611328</v>
          </cell>
          <cell r="C6">
            <v>32760984</v>
          </cell>
          <cell r="D6">
            <v>1849061</v>
          </cell>
          <cell r="E6"/>
          <cell r="F6"/>
          <cell r="G6"/>
        </row>
        <row r="7">
          <cell r="A7">
            <v>320180</v>
          </cell>
          <cell r="B7">
            <v>3732</v>
          </cell>
          <cell r="C7">
            <v>104471</v>
          </cell>
          <cell r="D7"/>
          <cell r="E7"/>
          <cell r="F7"/>
          <cell r="G7"/>
        </row>
        <row r="8">
          <cell r="A8">
            <v>320210</v>
          </cell>
          <cell r="B8">
            <v>37820</v>
          </cell>
          <cell r="C8"/>
          <cell r="D8">
            <v>30599</v>
          </cell>
          <cell r="E8"/>
          <cell r="F8"/>
          <cell r="G8"/>
        </row>
        <row r="9">
          <cell r="A9">
            <v>320305</v>
          </cell>
          <cell r="B9">
            <v>290391</v>
          </cell>
          <cell r="C9">
            <v>0</v>
          </cell>
          <cell r="D9">
            <v>216517</v>
          </cell>
          <cell r="E9">
            <v>0</v>
          </cell>
          <cell r="F9"/>
          <cell r="G9">
            <v>0</v>
          </cell>
        </row>
        <row r="10">
          <cell r="A10">
            <v>320330</v>
          </cell>
          <cell r="B10"/>
          <cell r="C10"/>
          <cell r="D10">
            <v>270</v>
          </cell>
          <cell r="E10"/>
          <cell r="F10"/>
          <cell r="G10"/>
        </row>
        <row r="11">
          <cell r="A11">
            <v>320390</v>
          </cell>
          <cell r="B11">
            <v>187464</v>
          </cell>
          <cell r="C11">
            <v>771099</v>
          </cell>
          <cell r="D11">
            <v>160922</v>
          </cell>
          <cell r="E11"/>
          <cell r="F11"/>
          <cell r="G11"/>
        </row>
        <row r="12">
          <cell r="A12">
            <v>320460</v>
          </cell>
          <cell r="B12">
            <v>316684</v>
          </cell>
          <cell r="C12">
            <v>2475353</v>
          </cell>
          <cell r="D12">
            <v>193396</v>
          </cell>
          <cell r="E12"/>
          <cell r="F12"/>
          <cell r="G12"/>
        </row>
        <row r="13">
          <cell r="A13">
            <v>320480</v>
          </cell>
          <cell r="B13">
            <v>55201</v>
          </cell>
          <cell r="C13"/>
          <cell r="D13">
            <v>48407</v>
          </cell>
          <cell r="E13"/>
          <cell r="F13"/>
          <cell r="G13"/>
        </row>
        <row r="14">
          <cell r="A14">
            <v>350570</v>
          </cell>
          <cell r="B14"/>
          <cell r="C14"/>
          <cell r="D14"/>
          <cell r="E14"/>
          <cell r="F14"/>
          <cell r="G14"/>
        </row>
        <row r="15">
          <cell r="A15">
            <v>350580</v>
          </cell>
          <cell r="B15">
            <v>256372</v>
          </cell>
          <cell r="C15">
            <v>2155846</v>
          </cell>
          <cell r="D15">
            <v>200785</v>
          </cell>
          <cell r="E15"/>
          <cell r="F15"/>
          <cell r="G15"/>
        </row>
        <row r="16">
          <cell r="A16">
            <v>350980</v>
          </cell>
          <cell r="B16">
            <v>52192</v>
          </cell>
          <cell r="C16">
            <v>218192</v>
          </cell>
          <cell r="D16">
            <v>18853</v>
          </cell>
          <cell r="E16">
            <v>0</v>
          </cell>
          <cell r="F16"/>
          <cell r="G16">
            <v>0</v>
          </cell>
        </row>
        <row r="17">
          <cell r="A17">
            <v>351680</v>
          </cell>
          <cell r="B17"/>
          <cell r="C17">
            <v>398105</v>
          </cell>
          <cell r="D17"/>
          <cell r="E17"/>
          <cell r="F17"/>
          <cell r="G17"/>
        </row>
        <row r="18">
          <cell r="A18">
            <v>351810</v>
          </cell>
          <cell r="B18">
            <v>89334</v>
          </cell>
          <cell r="C18">
            <v>3580872</v>
          </cell>
          <cell r="D18">
            <v>33990</v>
          </cell>
          <cell r="E18">
            <v>0</v>
          </cell>
          <cell r="F18">
            <v>0</v>
          </cell>
          <cell r="G18">
            <v>0</v>
          </cell>
        </row>
        <row r="19">
          <cell r="A19">
            <v>352270</v>
          </cell>
          <cell r="B19">
            <v>32432</v>
          </cell>
          <cell r="C19">
            <v>655735</v>
          </cell>
          <cell r="D19"/>
          <cell r="E19"/>
          <cell r="F19"/>
          <cell r="G19"/>
        </row>
        <row r="20">
          <cell r="A20">
            <v>352670</v>
          </cell>
          <cell r="B20">
            <v>795793</v>
          </cell>
          <cell r="C20">
            <v>2593916</v>
          </cell>
          <cell r="D20">
            <v>557885</v>
          </cell>
          <cell r="E20">
            <v>0</v>
          </cell>
          <cell r="F20"/>
          <cell r="G20">
            <v>0</v>
          </cell>
        </row>
        <row r="21">
          <cell r="A21">
            <v>352810</v>
          </cell>
          <cell r="B21">
            <v>242688</v>
          </cell>
          <cell r="C21">
            <v>481777</v>
          </cell>
          <cell r="D21">
            <v>195612</v>
          </cell>
          <cell r="E21"/>
          <cell r="F21">
            <v>0</v>
          </cell>
          <cell r="G21"/>
        </row>
        <row r="22">
          <cell r="A22">
            <v>353680</v>
          </cell>
          <cell r="B22">
            <v>51797</v>
          </cell>
          <cell r="C22">
            <v>502511</v>
          </cell>
          <cell r="D22">
            <v>36333</v>
          </cell>
          <cell r="E22">
            <v>0</v>
          </cell>
          <cell r="F22"/>
          <cell r="G22">
            <v>0</v>
          </cell>
        </row>
        <row r="23">
          <cell r="A23">
            <v>353790</v>
          </cell>
          <cell r="B23">
            <v>293053</v>
          </cell>
          <cell r="C23">
            <v>124208</v>
          </cell>
          <cell r="D23"/>
          <cell r="E23"/>
          <cell r="F23"/>
          <cell r="G23"/>
        </row>
        <row r="24">
          <cell r="A24">
            <v>354000</v>
          </cell>
          <cell r="B24">
            <v>186681</v>
          </cell>
          <cell r="C24">
            <v>518145</v>
          </cell>
          <cell r="D24"/>
          <cell r="E24"/>
          <cell r="F24"/>
          <cell r="G24"/>
        </row>
        <row r="25">
          <cell r="A25">
            <v>354180</v>
          </cell>
          <cell r="B25">
            <v>67780</v>
          </cell>
          <cell r="C25">
            <v>149842</v>
          </cell>
          <cell r="D25"/>
          <cell r="E25"/>
          <cell r="F25"/>
          <cell r="G25"/>
        </row>
        <row r="26">
          <cell r="A26">
            <v>354420</v>
          </cell>
          <cell r="B26">
            <v>206962</v>
          </cell>
          <cell r="C26">
            <v>628317</v>
          </cell>
          <cell r="D26"/>
          <cell r="E26"/>
          <cell r="F26"/>
          <cell r="G26"/>
        </row>
        <row r="27">
          <cell r="A27">
            <v>354925</v>
          </cell>
          <cell r="B27">
            <v>51882</v>
          </cell>
          <cell r="C27">
            <v>172924</v>
          </cell>
          <cell r="D27">
            <v>36189</v>
          </cell>
          <cell r="E27"/>
          <cell r="F27">
            <v>0</v>
          </cell>
          <cell r="G27"/>
        </row>
        <row r="28">
          <cell r="A28">
            <v>355410</v>
          </cell>
          <cell r="B28"/>
          <cell r="C28"/>
          <cell r="D28"/>
          <cell r="E28"/>
          <cell r="F28"/>
          <cell r="G28"/>
        </row>
        <row r="29">
          <cell r="A29">
            <v>355490</v>
          </cell>
          <cell r="B29">
            <v>94771</v>
          </cell>
          <cell r="C29">
            <v>300594</v>
          </cell>
          <cell r="D29">
            <v>71560</v>
          </cell>
          <cell r="E29"/>
          <cell r="F29"/>
          <cell r="G29"/>
        </row>
        <row r="30">
          <cell r="A30">
            <v>355530</v>
          </cell>
          <cell r="B30">
            <v>45357</v>
          </cell>
          <cell r="C30">
            <v>164411</v>
          </cell>
          <cell r="D30"/>
          <cell r="E30"/>
          <cell r="F30"/>
          <cell r="G30"/>
        </row>
        <row r="31">
          <cell r="A31">
            <v>410160</v>
          </cell>
          <cell r="B31">
            <v>489965</v>
          </cell>
          <cell r="C31">
            <v>1052299</v>
          </cell>
          <cell r="D31"/>
          <cell r="E31"/>
          <cell r="F31"/>
          <cell r="G31"/>
        </row>
        <row r="32">
          <cell r="A32">
            <v>410200</v>
          </cell>
          <cell r="B32"/>
          <cell r="C32"/>
          <cell r="D32"/>
          <cell r="E32"/>
          <cell r="F32"/>
          <cell r="G32"/>
        </row>
        <row r="33">
          <cell r="A33">
            <v>410337</v>
          </cell>
          <cell r="B33">
            <v>53854</v>
          </cell>
          <cell r="C33">
            <v>103897</v>
          </cell>
          <cell r="D33">
            <v>0</v>
          </cell>
          <cell r="E33"/>
          <cell r="F33">
            <v>0</v>
          </cell>
          <cell r="G33"/>
        </row>
        <row r="34">
          <cell r="A34">
            <v>410460</v>
          </cell>
          <cell r="B34"/>
          <cell r="C34">
            <v>137395</v>
          </cell>
          <cell r="D34"/>
          <cell r="E34">
            <v>23910</v>
          </cell>
          <cell r="F34"/>
          <cell r="G34"/>
        </row>
        <row r="35">
          <cell r="A35">
            <v>410540</v>
          </cell>
          <cell r="B35"/>
          <cell r="C35">
            <v>52876</v>
          </cell>
          <cell r="D35"/>
          <cell r="E35"/>
          <cell r="F35"/>
          <cell r="G35"/>
        </row>
        <row r="36">
          <cell r="A36">
            <v>410720</v>
          </cell>
          <cell r="B36">
            <v>340141</v>
          </cell>
          <cell r="C36">
            <v>1547074</v>
          </cell>
          <cell r="D36"/>
          <cell r="E36">
            <v>1480473</v>
          </cell>
          <cell r="F36"/>
          <cell r="G36"/>
        </row>
        <row r="37">
          <cell r="A37">
            <v>410725</v>
          </cell>
          <cell r="B37">
            <v>106747</v>
          </cell>
          <cell r="C37">
            <v>183704</v>
          </cell>
          <cell r="D37"/>
          <cell r="E37"/>
          <cell r="F37"/>
          <cell r="G37"/>
        </row>
        <row r="38">
          <cell r="A38">
            <v>410754</v>
          </cell>
          <cell r="B38">
            <v>32711</v>
          </cell>
          <cell r="C38">
            <v>177258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>
            <v>410895</v>
          </cell>
          <cell r="B39"/>
          <cell r="C39"/>
          <cell r="D39"/>
          <cell r="E39"/>
          <cell r="F39"/>
          <cell r="G39"/>
        </row>
        <row r="40">
          <cell r="A40">
            <v>411342</v>
          </cell>
          <cell r="B40"/>
          <cell r="C40"/>
          <cell r="D40"/>
          <cell r="E40"/>
          <cell r="F40"/>
          <cell r="G40"/>
        </row>
        <row r="41">
          <cell r="A41">
            <v>411440</v>
          </cell>
          <cell r="B41"/>
          <cell r="C41"/>
          <cell r="D41"/>
          <cell r="E41"/>
          <cell r="F41"/>
          <cell r="G41"/>
        </row>
        <row r="42">
          <cell r="A42">
            <v>411560</v>
          </cell>
          <cell r="B42"/>
          <cell r="C42"/>
          <cell r="D42"/>
          <cell r="E42"/>
          <cell r="F42"/>
          <cell r="G42"/>
        </row>
        <row r="43">
          <cell r="A43">
            <v>411580</v>
          </cell>
          <cell r="B43"/>
          <cell r="C43">
            <v>1312595</v>
          </cell>
          <cell r="D43"/>
          <cell r="E43"/>
          <cell r="F43"/>
          <cell r="G43"/>
        </row>
        <row r="44">
          <cell r="A44">
            <v>411680</v>
          </cell>
          <cell r="B44">
            <v>135729</v>
          </cell>
          <cell r="C44">
            <v>32778</v>
          </cell>
          <cell r="D44"/>
          <cell r="E44"/>
          <cell r="F44"/>
          <cell r="G44"/>
        </row>
        <row r="45">
          <cell r="A45">
            <v>411727</v>
          </cell>
          <cell r="B45">
            <v>23493</v>
          </cell>
          <cell r="C45">
            <v>771199</v>
          </cell>
          <cell r="D45"/>
          <cell r="E45"/>
          <cell r="F45"/>
          <cell r="G45"/>
        </row>
        <row r="46">
          <cell r="A46">
            <v>412065</v>
          </cell>
          <cell r="B46">
            <v>71747</v>
          </cell>
          <cell r="C46">
            <v>332863</v>
          </cell>
          <cell r="D46"/>
          <cell r="E46"/>
          <cell r="F46"/>
          <cell r="G46"/>
        </row>
        <row r="47">
          <cell r="A47">
            <v>412690</v>
          </cell>
          <cell r="B47">
            <v>17335</v>
          </cell>
          <cell r="C47">
            <v>85776</v>
          </cell>
          <cell r="D47"/>
          <cell r="E47"/>
          <cell r="F47"/>
          <cell r="G47"/>
        </row>
        <row r="48">
          <cell r="A48">
            <v>412770</v>
          </cell>
          <cell r="B48">
            <v>167968</v>
          </cell>
          <cell r="C48">
            <v>4347602</v>
          </cell>
          <cell r="D48"/>
          <cell r="E48"/>
          <cell r="F48"/>
          <cell r="G48"/>
        </row>
        <row r="49">
          <cell r="A49">
            <v>420207</v>
          </cell>
          <cell r="B49">
            <v>472304</v>
          </cell>
          <cell r="C49">
            <v>2591860</v>
          </cell>
          <cell r="D49">
            <v>403514</v>
          </cell>
          <cell r="E49"/>
          <cell r="F49"/>
          <cell r="G49"/>
        </row>
        <row r="50">
          <cell r="A50">
            <v>420245</v>
          </cell>
          <cell r="B50">
            <v>170228</v>
          </cell>
          <cell r="C50">
            <v>1242844</v>
          </cell>
          <cell r="D50">
            <v>120330</v>
          </cell>
          <cell r="E50"/>
          <cell r="F50"/>
          <cell r="G50"/>
        </row>
        <row r="51">
          <cell r="A51">
            <v>420270</v>
          </cell>
          <cell r="B51">
            <v>120884</v>
          </cell>
          <cell r="C51">
            <v>715827</v>
          </cell>
          <cell r="D51">
            <v>0</v>
          </cell>
          <cell r="E51"/>
          <cell r="F51">
            <v>0</v>
          </cell>
          <cell r="G51"/>
        </row>
        <row r="52">
          <cell r="A52">
            <v>420500</v>
          </cell>
          <cell r="B52">
            <v>23551</v>
          </cell>
          <cell r="C52">
            <v>45310</v>
          </cell>
          <cell r="D52"/>
          <cell r="E52">
            <v>224238</v>
          </cell>
          <cell r="F52"/>
          <cell r="G52"/>
        </row>
        <row r="53">
          <cell r="A53">
            <v>421120</v>
          </cell>
          <cell r="B53">
            <v>204853</v>
          </cell>
          <cell r="C53">
            <v>576505</v>
          </cell>
          <cell r="D53">
            <v>150765</v>
          </cell>
          <cell r="E53"/>
          <cell r="F53"/>
          <cell r="G53"/>
        </row>
        <row r="54">
          <cell r="A54">
            <v>421170</v>
          </cell>
          <cell r="B54"/>
          <cell r="C54"/>
          <cell r="D54">
            <v>100</v>
          </cell>
          <cell r="E54"/>
          <cell r="F54"/>
          <cell r="G54"/>
        </row>
        <row r="55">
          <cell r="A55">
            <v>421830</v>
          </cell>
          <cell r="B55"/>
          <cell r="C55"/>
          <cell r="D55"/>
          <cell r="E55"/>
          <cell r="F55"/>
          <cell r="G55"/>
        </row>
        <row r="56">
          <cell r="A56">
            <v>430190</v>
          </cell>
          <cell r="B56">
            <v>171631</v>
          </cell>
          <cell r="C56">
            <v>1297923</v>
          </cell>
          <cell r="D56">
            <v>103775</v>
          </cell>
          <cell r="E56"/>
          <cell r="F56"/>
          <cell r="G56"/>
        </row>
        <row r="57">
          <cell r="A57">
            <v>430220</v>
          </cell>
          <cell r="B57">
            <v>116931</v>
          </cell>
          <cell r="C57">
            <v>446517</v>
          </cell>
          <cell r="D57"/>
          <cell r="E57"/>
          <cell r="F57"/>
          <cell r="G57"/>
        </row>
        <row r="58">
          <cell r="A58">
            <v>430370</v>
          </cell>
          <cell r="B58">
            <v>98079</v>
          </cell>
          <cell r="C58">
            <v>507887</v>
          </cell>
          <cell r="D58">
            <v>36670</v>
          </cell>
          <cell r="E58"/>
          <cell r="F58"/>
          <cell r="G58"/>
        </row>
        <row r="59">
          <cell r="A59">
            <v>430465</v>
          </cell>
          <cell r="B59">
            <v>88618</v>
          </cell>
          <cell r="C59">
            <v>388879</v>
          </cell>
          <cell r="D59"/>
          <cell r="E59"/>
          <cell r="F59"/>
          <cell r="G59"/>
        </row>
        <row r="60">
          <cell r="A60">
            <v>430468</v>
          </cell>
          <cell r="B60">
            <v>93290</v>
          </cell>
          <cell r="C60">
            <v>302997</v>
          </cell>
          <cell r="D60">
            <v>75110</v>
          </cell>
          <cell r="E60"/>
          <cell r="F60"/>
          <cell r="G60"/>
        </row>
        <row r="61">
          <cell r="A61">
            <v>430660</v>
          </cell>
          <cell r="B61">
            <v>399510</v>
          </cell>
          <cell r="C61">
            <v>1779671</v>
          </cell>
          <cell r="D61">
            <v>303164</v>
          </cell>
          <cell r="E61"/>
          <cell r="F61"/>
          <cell r="G61"/>
        </row>
        <row r="62">
          <cell r="A62">
            <v>431030</v>
          </cell>
          <cell r="B62"/>
          <cell r="C62"/>
          <cell r="D62"/>
          <cell r="E62"/>
          <cell r="F62"/>
          <cell r="G62"/>
        </row>
        <row r="63">
          <cell r="A63">
            <v>431055</v>
          </cell>
          <cell r="B63">
            <v>15838</v>
          </cell>
          <cell r="C63">
            <v>120266</v>
          </cell>
          <cell r="D63"/>
          <cell r="E63"/>
          <cell r="F63"/>
          <cell r="G63"/>
        </row>
        <row r="64">
          <cell r="A64">
            <v>431130</v>
          </cell>
          <cell r="B64">
            <v>369794</v>
          </cell>
          <cell r="C64">
            <v>2956099</v>
          </cell>
          <cell r="D64"/>
          <cell r="E64">
            <v>1583664</v>
          </cell>
          <cell r="F64"/>
          <cell r="G64"/>
        </row>
        <row r="65">
          <cell r="A65">
            <v>431300</v>
          </cell>
          <cell r="B65">
            <v>82370</v>
          </cell>
          <cell r="C65">
            <v>292863</v>
          </cell>
          <cell r="D65">
            <v>55711</v>
          </cell>
          <cell r="E65">
            <v>250882</v>
          </cell>
          <cell r="F65"/>
          <cell r="G65"/>
        </row>
        <row r="66">
          <cell r="A66">
            <v>431442</v>
          </cell>
          <cell r="B66">
            <v>39300</v>
          </cell>
          <cell r="C66">
            <v>235295</v>
          </cell>
          <cell r="D66">
            <v>28310</v>
          </cell>
          <cell r="E66"/>
          <cell r="F66"/>
          <cell r="G66"/>
        </row>
        <row r="67">
          <cell r="A67">
            <v>431450</v>
          </cell>
          <cell r="B67">
            <v>106824</v>
          </cell>
          <cell r="C67">
            <v>31064480</v>
          </cell>
          <cell r="D67">
            <v>63603</v>
          </cell>
          <cell r="E67"/>
          <cell r="F67"/>
          <cell r="G67"/>
        </row>
        <row r="68">
          <cell r="A68">
            <v>431454</v>
          </cell>
          <cell r="B68">
            <v>67969</v>
          </cell>
          <cell r="C68">
            <v>377369</v>
          </cell>
          <cell r="D68"/>
          <cell r="E68"/>
          <cell r="F68"/>
          <cell r="G68"/>
        </row>
        <row r="69">
          <cell r="A69">
            <v>431514</v>
          </cell>
          <cell r="B69">
            <v>24040</v>
          </cell>
          <cell r="C69">
            <v>70053</v>
          </cell>
          <cell r="D69"/>
          <cell r="E69"/>
          <cell r="F69"/>
          <cell r="G69"/>
        </row>
        <row r="70">
          <cell r="A70">
            <v>431900</v>
          </cell>
          <cell r="B70">
            <v>205148</v>
          </cell>
          <cell r="C70">
            <v>1150746</v>
          </cell>
          <cell r="D70"/>
          <cell r="E70"/>
          <cell r="F70"/>
          <cell r="G70"/>
        </row>
        <row r="71">
          <cell r="A71">
            <v>432030</v>
          </cell>
          <cell r="B71">
            <v>175660</v>
          </cell>
          <cell r="C71">
            <v>758676</v>
          </cell>
          <cell r="D71">
            <v>85817</v>
          </cell>
          <cell r="E71"/>
          <cell r="F71"/>
          <cell r="G71"/>
        </row>
        <row r="72">
          <cell r="A72">
            <v>432040</v>
          </cell>
          <cell r="B72">
            <v>228397</v>
          </cell>
          <cell r="C72">
            <v>1112828</v>
          </cell>
          <cell r="D72"/>
          <cell r="E72"/>
          <cell r="F72"/>
          <cell r="G72"/>
        </row>
        <row r="73">
          <cell r="A73">
            <v>432290</v>
          </cell>
          <cell r="B73">
            <v>38782</v>
          </cell>
          <cell r="C73">
            <v>361536</v>
          </cell>
          <cell r="D73">
            <v>38955</v>
          </cell>
          <cell r="E73"/>
          <cell r="F73"/>
          <cell r="G73"/>
        </row>
        <row r="74">
          <cell r="A74">
            <v>432350</v>
          </cell>
          <cell r="B74">
            <v>58282</v>
          </cell>
          <cell r="C74">
            <v>357612</v>
          </cell>
          <cell r="D74">
            <v>47127</v>
          </cell>
          <cell r="E74"/>
          <cell r="F74"/>
          <cell r="G74"/>
        </row>
        <row r="75">
          <cell r="A75">
            <v>500190</v>
          </cell>
          <cell r="B75">
            <v>180208</v>
          </cell>
          <cell r="C75">
            <v>2032914</v>
          </cell>
          <cell r="D75">
            <v>128616</v>
          </cell>
          <cell r="E75"/>
          <cell r="F75"/>
          <cell r="G75"/>
        </row>
        <row r="76">
          <cell r="A76">
            <v>290210</v>
          </cell>
          <cell r="B76">
            <v>27489</v>
          </cell>
          <cell r="C76">
            <v>742619</v>
          </cell>
          <cell r="D76"/>
          <cell r="E76">
            <v>990553</v>
          </cell>
          <cell r="F76"/>
          <cell r="G76"/>
        </row>
        <row r="77">
          <cell r="A77">
            <v>292870</v>
          </cell>
          <cell r="B77">
            <v>456587</v>
          </cell>
          <cell r="C77">
            <v>2782229</v>
          </cell>
          <cell r="D77"/>
          <cell r="E77"/>
          <cell r="F77"/>
          <cell r="G77"/>
        </row>
        <row r="78">
          <cell r="A78">
            <v>320115</v>
          </cell>
          <cell r="B78">
            <v>123711</v>
          </cell>
          <cell r="C78">
            <v>8423318</v>
          </cell>
          <cell r="D78">
            <v>91970</v>
          </cell>
          <cell r="E78"/>
          <cell r="F78"/>
          <cell r="G78"/>
        </row>
        <row r="79">
          <cell r="A79">
            <v>320300</v>
          </cell>
          <cell r="B79">
            <v>375269</v>
          </cell>
          <cell r="C79">
            <v>0</v>
          </cell>
          <cell r="D79">
            <v>60091</v>
          </cell>
          <cell r="E79">
            <v>0</v>
          </cell>
          <cell r="F79"/>
          <cell r="G79">
            <v>0</v>
          </cell>
        </row>
        <row r="80">
          <cell r="A80">
            <v>320506</v>
          </cell>
          <cell r="B80">
            <v>383309</v>
          </cell>
          <cell r="C80">
            <v>2859857</v>
          </cell>
          <cell r="D80">
            <v>237214</v>
          </cell>
          <cell r="E80">
            <v>0</v>
          </cell>
          <cell r="F80">
            <v>0</v>
          </cell>
          <cell r="G80">
            <v>0</v>
          </cell>
        </row>
        <row r="81">
          <cell r="A81">
            <v>330580</v>
          </cell>
          <cell r="B81">
            <v>506955</v>
          </cell>
          <cell r="C81">
            <v>901409</v>
          </cell>
          <cell r="D81">
            <v>298601</v>
          </cell>
          <cell r="E81"/>
          <cell r="F81"/>
          <cell r="G81"/>
        </row>
        <row r="82">
          <cell r="A82">
            <v>350075</v>
          </cell>
          <cell r="B82">
            <v>81943</v>
          </cell>
          <cell r="C82">
            <v>257104</v>
          </cell>
          <cell r="D82"/>
          <cell r="E82">
            <v>239830</v>
          </cell>
          <cell r="F82"/>
          <cell r="G82"/>
        </row>
        <row r="83">
          <cell r="A83">
            <v>350180</v>
          </cell>
          <cell r="B83">
            <v>66200</v>
          </cell>
          <cell r="C83">
            <v>95706</v>
          </cell>
          <cell r="D83"/>
          <cell r="E83"/>
          <cell r="F83"/>
          <cell r="G83"/>
        </row>
        <row r="84">
          <cell r="A84">
            <v>350395</v>
          </cell>
          <cell r="B84">
            <v>58201</v>
          </cell>
          <cell r="C84"/>
          <cell r="D84"/>
          <cell r="E84"/>
          <cell r="F84"/>
          <cell r="G84"/>
        </row>
        <row r="85">
          <cell r="A85">
            <v>350950</v>
          </cell>
          <cell r="B85">
            <v>31124</v>
          </cell>
          <cell r="C85">
            <v>195370</v>
          </cell>
          <cell r="D85">
            <v>7006</v>
          </cell>
          <cell r="E85"/>
          <cell r="F85"/>
          <cell r="G85"/>
        </row>
        <row r="86">
          <cell r="A86">
            <v>351120</v>
          </cell>
          <cell r="B86">
            <v>50903</v>
          </cell>
          <cell r="C86">
            <v>147538</v>
          </cell>
          <cell r="D86"/>
          <cell r="E86"/>
          <cell r="F86"/>
          <cell r="G86"/>
        </row>
        <row r="87">
          <cell r="A87">
            <v>351130</v>
          </cell>
          <cell r="B87">
            <v>149047</v>
          </cell>
          <cell r="C87"/>
          <cell r="D87"/>
          <cell r="E87"/>
          <cell r="F87"/>
          <cell r="G87"/>
        </row>
        <row r="88">
          <cell r="A88">
            <v>351250</v>
          </cell>
          <cell r="B88">
            <v>104957</v>
          </cell>
          <cell r="C88">
            <v>1171317</v>
          </cell>
          <cell r="D88">
            <v>38557</v>
          </cell>
          <cell r="E88"/>
          <cell r="F88"/>
          <cell r="G88"/>
        </row>
        <row r="89">
          <cell r="A89">
            <v>351380</v>
          </cell>
          <cell r="B89">
            <v>1560543</v>
          </cell>
          <cell r="C89">
            <v>1867818</v>
          </cell>
          <cell r="D89"/>
          <cell r="E89">
            <v>0</v>
          </cell>
          <cell r="F89"/>
          <cell r="G89">
            <v>0</v>
          </cell>
        </row>
        <row r="90">
          <cell r="A90">
            <v>351470</v>
          </cell>
          <cell r="B90">
            <v>73330</v>
          </cell>
          <cell r="C90">
            <v>270847</v>
          </cell>
          <cell r="D90">
            <v>58207</v>
          </cell>
          <cell r="E90"/>
          <cell r="F90"/>
          <cell r="G90"/>
        </row>
        <row r="91">
          <cell r="A91">
            <v>351495</v>
          </cell>
          <cell r="B91">
            <v>36274</v>
          </cell>
          <cell r="C91">
            <v>123342</v>
          </cell>
          <cell r="D91"/>
          <cell r="E91"/>
          <cell r="F91"/>
          <cell r="G91"/>
        </row>
        <row r="92">
          <cell r="A92">
            <v>351660</v>
          </cell>
          <cell r="B92">
            <v>55789</v>
          </cell>
          <cell r="C92">
            <v>763129</v>
          </cell>
          <cell r="D92"/>
          <cell r="E92"/>
          <cell r="F92"/>
          <cell r="G92"/>
        </row>
        <row r="93">
          <cell r="A93">
            <v>351860</v>
          </cell>
          <cell r="B93">
            <v>359008</v>
          </cell>
          <cell r="C93">
            <v>3953656</v>
          </cell>
          <cell r="D93">
            <v>274415</v>
          </cell>
          <cell r="E93"/>
          <cell r="F93"/>
          <cell r="G93"/>
        </row>
        <row r="94">
          <cell r="A94">
            <v>352710</v>
          </cell>
          <cell r="B94">
            <v>608</v>
          </cell>
          <cell r="C94">
            <v>857018</v>
          </cell>
          <cell r="D94">
            <v>420</v>
          </cell>
          <cell r="E94"/>
          <cell r="F94"/>
          <cell r="G94"/>
        </row>
        <row r="95">
          <cell r="A95">
            <v>352800</v>
          </cell>
          <cell r="B95">
            <v>121789</v>
          </cell>
          <cell r="C95">
            <v>692479</v>
          </cell>
          <cell r="D95"/>
          <cell r="E95"/>
          <cell r="F95"/>
          <cell r="G95"/>
        </row>
        <row r="96">
          <cell r="A96">
            <v>352880</v>
          </cell>
          <cell r="B96">
            <v>170140</v>
          </cell>
          <cell r="C96">
            <v>1438797</v>
          </cell>
          <cell r="D96"/>
          <cell r="E96"/>
          <cell r="F96"/>
          <cell r="G96"/>
        </row>
        <row r="97">
          <cell r="A97">
            <v>353340</v>
          </cell>
          <cell r="B97">
            <v>913988</v>
          </cell>
          <cell r="C97">
            <v>692239</v>
          </cell>
          <cell r="D97"/>
          <cell r="E97"/>
          <cell r="F97"/>
          <cell r="G97"/>
        </row>
        <row r="98">
          <cell r="A98">
            <v>353660</v>
          </cell>
          <cell r="B98">
            <v>105423</v>
          </cell>
          <cell r="C98"/>
          <cell r="D98"/>
          <cell r="E98">
            <v>206149</v>
          </cell>
          <cell r="F98"/>
          <cell r="G98"/>
        </row>
        <row r="99">
          <cell r="A99">
            <v>353990</v>
          </cell>
          <cell r="B99"/>
          <cell r="C99"/>
          <cell r="D99"/>
          <cell r="E99"/>
          <cell r="F99"/>
          <cell r="G99"/>
        </row>
        <row r="100">
          <cell r="A100">
            <v>354160</v>
          </cell>
          <cell r="B100">
            <v>486837</v>
          </cell>
          <cell r="C100">
            <v>1203076</v>
          </cell>
          <cell r="D100"/>
          <cell r="E100"/>
          <cell r="F100"/>
          <cell r="G100"/>
        </row>
        <row r="101">
          <cell r="A101">
            <v>354380</v>
          </cell>
          <cell r="B101">
            <v>64735</v>
          </cell>
          <cell r="C101">
            <v>153898</v>
          </cell>
          <cell r="D101"/>
          <cell r="E101"/>
          <cell r="F101"/>
          <cell r="G101"/>
        </row>
        <row r="102">
          <cell r="A102">
            <v>354660</v>
          </cell>
          <cell r="B102">
            <v>409745</v>
          </cell>
          <cell r="C102">
            <v>3610512</v>
          </cell>
          <cell r="D102">
            <v>302806</v>
          </cell>
          <cell r="E102">
            <v>0</v>
          </cell>
          <cell r="F102">
            <v>0</v>
          </cell>
          <cell r="G102">
            <v>0</v>
          </cell>
        </row>
        <row r="103">
          <cell r="A103">
            <v>354920</v>
          </cell>
          <cell r="B103">
            <v>31794</v>
          </cell>
          <cell r="C103">
            <v>144941</v>
          </cell>
          <cell r="D103"/>
          <cell r="E103"/>
          <cell r="F103"/>
          <cell r="G103"/>
        </row>
        <row r="104">
          <cell r="A104">
            <v>355260</v>
          </cell>
          <cell r="B104"/>
          <cell r="C104"/>
          <cell r="D104"/>
          <cell r="E104"/>
          <cell r="F104"/>
          <cell r="G104"/>
        </row>
        <row r="105">
          <cell r="A105">
            <v>355310</v>
          </cell>
          <cell r="B105">
            <v>44109</v>
          </cell>
          <cell r="C105">
            <v>302124</v>
          </cell>
          <cell r="D105"/>
          <cell r="E105"/>
          <cell r="F105"/>
          <cell r="G105"/>
        </row>
        <row r="106">
          <cell r="A106">
            <v>355500</v>
          </cell>
          <cell r="B106">
            <v>782550</v>
          </cell>
          <cell r="C106">
            <v>1520791</v>
          </cell>
          <cell r="D106"/>
          <cell r="E106"/>
          <cell r="F106"/>
          <cell r="G106"/>
        </row>
        <row r="107">
          <cell r="A107">
            <v>410335</v>
          </cell>
          <cell r="B107">
            <v>124482</v>
          </cell>
          <cell r="C107">
            <v>84236</v>
          </cell>
          <cell r="D107"/>
          <cell r="E107"/>
          <cell r="F107"/>
          <cell r="G107"/>
        </row>
        <row r="108">
          <cell r="A108">
            <v>410510</v>
          </cell>
          <cell r="B108">
            <v>42835</v>
          </cell>
          <cell r="C108">
            <v>127188</v>
          </cell>
          <cell r="D108"/>
          <cell r="E108"/>
          <cell r="F108"/>
          <cell r="G108"/>
        </row>
        <row r="109">
          <cell r="A109">
            <v>410520</v>
          </cell>
          <cell r="B109">
            <v>246665</v>
          </cell>
          <cell r="C109">
            <v>877727</v>
          </cell>
          <cell r="D109">
            <v>182764</v>
          </cell>
          <cell r="E109"/>
          <cell r="F109"/>
          <cell r="G109"/>
        </row>
        <row r="110">
          <cell r="A110">
            <v>410580</v>
          </cell>
          <cell r="B110"/>
          <cell r="C110"/>
          <cell r="D110"/>
          <cell r="E110"/>
          <cell r="F110"/>
          <cell r="G110"/>
        </row>
        <row r="111">
          <cell r="A111">
            <v>410700</v>
          </cell>
          <cell r="B111">
            <v>441976</v>
          </cell>
          <cell r="C111">
            <v>1518565</v>
          </cell>
          <cell r="D111"/>
          <cell r="E111"/>
          <cell r="F111"/>
          <cell r="G111"/>
        </row>
        <row r="112">
          <cell r="A112">
            <v>411080</v>
          </cell>
          <cell r="B112">
            <v>27</v>
          </cell>
          <cell r="C112">
            <v>1061138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</row>
        <row r="113">
          <cell r="A113">
            <v>411130</v>
          </cell>
          <cell r="B113">
            <v>39360</v>
          </cell>
          <cell r="C113">
            <v>86752</v>
          </cell>
          <cell r="D113"/>
          <cell r="E113"/>
          <cell r="F113"/>
          <cell r="G113"/>
        </row>
        <row r="114">
          <cell r="A114">
            <v>411210</v>
          </cell>
          <cell r="B114"/>
          <cell r="C114">
            <v>144327</v>
          </cell>
          <cell r="D114"/>
          <cell r="E114"/>
          <cell r="F114"/>
          <cell r="G114"/>
        </row>
        <row r="115">
          <cell r="A115">
            <v>411435</v>
          </cell>
          <cell r="B115">
            <v>47951</v>
          </cell>
          <cell r="C115">
            <v>414300</v>
          </cell>
          <cell r="D115"/>
          <cell r="E115"/>
          <cell r="F115"/>
          <cell r="G115"/>
        </row>
        <row r="116">
          <cell r="A116">
            <v>411600</v>
          </cell>
          <cell r="B116">
            <v>49290</v>
          </cell>
          <cell r="C116">
            <v>169608</v>
          </cell>
          <cell r="D116"/>
          <cell r="E116"/>
          <cell r="F116"/>
          <cell r="G116"/>
        </row>
        <row r="117">
          <cell r="A117">
            <v>411760</v>
          </cell>
          <cell r="B117">
            <v>480274</v>
          </cell>
          <cell r="C117">
            <v>1406499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A118">
            <v>412160</v>
          </cell>
          <cell r="B118">
            <v>105334</v>
          </cell>
          <cell r="C118">
            <v>118517</v>
          </cell>
          <cell r="D118"/>
          <cell r="E118"/>
          <cell r="F118"/>
          <cell r="G118"/>
        </row>
        <row r="119">
          <cell r="A119">
            <v>412410</v>
          </cell>
          <cell r="B119">
            <v>293248</v>
          </cell>
          <cell r="C119">
            <v>1119667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>
            <v>412440</v>
          </cell>
          <cell r="B120">
            <v>20785</v>
          </cell>
          <cell r="C120">
            <v>62627</v>
          </cell>
          <cell r="D120"/>
          <cell r="E120"/>
          <cell r="F120"/>
          <cell r="G120"/>
        </row>
        <row r="121">
          <cell r="A121">
            <v>412555</v>
          </cell>
          <cell r="B121">
            <v>28367</v>
          </cell>
          <cell r="C121">
            <v>65085</v>
          </cell>
          <cell r="D121"/>
          <cell r="E121"/>
          <cell r="F121"/>
          <cell r="G121"/>
        </row>
        <row r="122">
          <cell r="A122">
            <v>412840</v>
          </cell>
          <cell r="B122">
            <v>139300</v>
          </cell>
          <cell r="C122">
            <v>550252</v>
          </cell>
          <cell r="D122"/>
          <cell r="E122"/>
          <cell r="F122"/>
          <cell r="G122"/>
        </row>
        <row r="123">
          <cell r="A123">
            <v>420220</v>
          </cell>
          <cell r="B123">
            <v>120732</v>
          </cell>
          <cell r="C123">
            <v>452590</v>
          </cell>
          <cell r="D123"/>
          <cell r="E123"/>
          <cell r="F123"/>
          <cell r="G123"/>
        </row>
        <row r="124">
          <cell r="A124">
            <v>420340</v>
          </cell>
          <cell r="B124"/>
          <cell r="C124"/>
          <cell r="D124"/>
          <cell r="E124"/>
          <cell r="F124"/>
          <cell r="G124"/>
        </row>
        <row r="125">
          <cell r="A125">
            <v>420395</v>
          </cell>
          <cell r="B125">
            <v>2350</v>
          </cell>
          <cell r="C125"/>
          <cell r="D125"/>
          <cell r="E125"/>
          <cell r="F125"/>
          <cell r="G125"/>
        </row>
        <row r="126">
          <cell r="A126">
            <v>420515</v>
          </cell>
          <cell r="B126">
            <v>63716</v>
          </cell>
          <cell r="C126">
            <v>156872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A127">
            <v>421160</v>
          </cell>
          <cell r="B127">
            <v>173794</v>
          </cell>
          <cell r="C127">
            <v>655090</v>
          </cell>
          <cell r="D127">
            <v>135527</v>
          </cell>
          <cell r="E127"/>
          <cell r="F127"/>
          <cell r="G127"/>
        </row>
        <row r="128">
          <cell r="A128">
            <v>421320</v>
          </cell>
          <cell r="B128">
            <v>202366</v>
          </cell>
          <cell r="C128">
            <v>3553838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A129">
            <v>421660</v>
          </cell>
          <cell r="B129">
            <v>4245601</v>
          </cell>
          <cell r="C129">
            <v>9312499</v>
          </cell>
          <cell r="D129">
            <v>3062472</v>
          </cell>
          <cell r="E129">
            <v>0</v>
          </cell>
          <cell r="F129"/>
          <cell r="G129">
            <v>0</v>
          </cell>
        </row>
        <row r="130">
          <cell r="A130">
            <v>430030</v>
          </cell>
          <cell r="B130">
            <v>133114</v>
          </cell>
          <cell r="C130">
            <v>567261</v>
          </cell>
          <cell r="D130"/>
          <cell r="E130"/>
          <cell r="F130"/>
          <cell r="G130"/>
        </row>
        <row r="131">
          <cell r="A131">
            <v>430045</v>
          </cell>
          <cell r="B131">
            <v>30309</v>
          </cell>
          <cell r="C131">
            <v>389983</v>
          </cell>
          <cell r="D131"/>
          <cell r="E131"/>
          <cell r="F131"/>
          <cell r="G131"/>
        </row>
        <row r="132">
          <cell r="A132">
            <v>430057</v>
          </cell>
          <cell r="B132">
            <v>28304</v>
          </cell>
          <cell r="C132">
            <v>125723</v>
          </cell>
          <cell r="D132">
            <v>30683</v>
          </cell>
          <cell r="E132"/>
          <cell r="F132"/>
          <cell r="G132"/>
        </row>
        <row r="133">
          <cell r="A133">
            <v>430110</v>
          </cell>
          <cell r="B133">
            <v>40283</v>
          </cell>
          <cell r="C133">
            <v>552614</v>
          </cell>
          <cell r="D133">
            <v>30858</v>
          </cell>
          <cell r="E133">
            <v>0</v>
          </cell>
          <cell r="F133">
            <v>0</v>
          </cell>
          <cell r="G133">
            <v>0</v>
          </cell>
        </row>
        <row r="134">
          <cell r="A134">
            <v>430222</v>
          </cell>
          <cell r="B134"/>
          <cell r="C134"/>
          <cell r="D134"/>
          <cell r="E134"/>
          <cell r="F134"/>
          <cell r="G134"/>
        </row>
        <row r="135">
          <cell r="A135">
            <v>430223</v>
          </cell>
          <cell r="B135">
            <v>54829</v>
          </cell>
          <cell r="C135">
            <v>390477</v>
          </cell>
          <cell r="D135">
            <v>42430</v>
          </cell>
          <cell r="E135">
            <v>0</v>
          </cell>
          <cell r="F135"/>
          <cell r="G135">
            <v>0</v>
          </cell>
        </row>
        <row r="136">
          <cell r="A136">
            <v>430260</v>
          </cell>
          <cell r="B136"/>
          <cell r="C136"/>
          <cell r="D136"/>
          <cell r="E136"/>
          <cell r="F136"/>
          <cell r="G136"/>
        </row>
        <row r="137">
          <cell r="A137">
            <v>430360</v>
          </cell>
          <cell r="B137">
            <v>42698</v>
          </cell>
          <cell r="C137">
            <v>337592</v>
          </cell>
          <cell r="D137">
            <v>33691</v>
          </cell>
          <cell r="E137"/>
          <cell r="F137"/>
          <cell r="G137"/>
        </row>
        <row r="138">
          <cell r="A138">
            <v>430430</v>
          </cell>
          <cell r="B138">
            <v>94368</v>
          </cell>
          <cell r="C138">
            <v>307383</v>
          </cell>
          <cell r="D138">
            <v>78370</v>
          </cell>
          <cell r="E138">
            <v>0</v>
          </cell>
          <cell r="F138"/>
          <cell r="G138">
            <v>0</v>
          </cell>
        </row>
        <row r="139">
          <cell r="A139">
            <v>430595</v>
          </cell>
          <cell r="B139"/>
          <cell r="C139"/>
          <cell r="D139"/>
          <cell r="E139"/>
          <cell r="F139"/>
          <cell r="G139"/>
        </row>
        <row r="140">
          <cell r="A140">
            <v>430670</v>
          </cell>
          <cell r="B140">
            <v>26103</v>
          </cell>
          <cell r="C140">
            <v>198322</v>
          </cell>
          <cell r="D140">
            <v>17956</v>
          </cell>
          <cell r="E140"/>
          <cell r="F140"/>
          <cell r="G140"/>
        </row>
        <row r="141">
          <cell r="A141">
            <v>430781</v>
          </cell>
          <cell r="B141">
            <v>102297</v>
          </cell>
          <cell r="C141">
            <v>3308320</v>
          </cell>
          <cell r="D141"/>
          <cell r="E141">
            <v>1640613</v>
          </cell>
          <cell r="F141"/>
          <cell r="G141"/>
        </row>
        <row r="142">
          <cell r="A142">
            <v>430865</v>
          </cell>
          <cell r="B142">
            <v>81615</v>
          </cell>
          <cell r="C142">
            <v>668190</v>
          </cell>
          <cell r="D142">
            <v>59379</v>
          </cell>
          <cell r="E142"/>
          <cell r="F142"/>
          <cell r="G142"/>
        </row>
        <row r="143">
          <cell r="A143">
            <v>431200</v>
          </cell>
          <cell r="B143">
            <v>27488</v>
          </cell>
          <cell r="C143">
            <v>207383</v>
          </cell>
          <cell r="D143">
            <v>24339</v>
          </cell>
          <cell r="E143"/>
          <cell r="F143"/>
          <cell r="G143"/>
        </row>
        <row r="144">
          <cell r="A144">
            <v>431210</v>
          </cell>
          <cell r="B144">
            <v>60478</v>
          </cell>
          <cell r="C144">
            <v>362072</v>
          </cell>
          <cell r="D144">
            <v>37820</v>
          </cell>
          <cell r="E144"/>
          <cell r="F144"/>
          <cell r="G144"/>
        </row>
        <row r="145">
          <cell r="A145">
            <v>431280</v>
          </cell>
          <cell r="B145">
            <v>76821</v>
          </cell>
          <cell r="C145">
            <v>726290</v>
          </cell>
          <cell r="D145"/>
          <cell r="E145"/>
          <cell r="F145"/>
          <cell r="G145"/>
        </row>
        <row r="146">
          <cell r="A146">
            <v>431342</v>
          </cell>
          <cell r="B146">
            <v>48514</v>
          </cell>
          <cell r="C146"/>
          <cell r="D146"/>
          <cell r="E146"/>
          <cell r="F146"/>
          <cell r="G146"/>
        </row>
        <row r="147">
          <cell r="A147">
            <v>431390</v>
          </cell>
          <cell r="B147"/>
          <cell r="C147"/>
          <cell r="D147"/>
          <cell r="E147"/>
          <cell r="F147"/>
          <cell r="G147"/>
        </row>
        <row r="148">
          <cell r="A148">
            <v>431415</v>
          </cell>
          <cell r="B148">
            <v>98931</v>
          </cell>
          <cell r="C148">
            <v>450018</v>
          </cell>
          <cell r="D148"/>
          <cell r="E148"/>
          <cell r="F148"/>
          <cell r="G148"/>
        </row>
        <row r="149">
          <cell r="A149">
            <v>431475</v>
          </cell>
          <cell r="B149">
            <v>26699</v>
          </cell>
          <cell r="C149">
            <v>135466</v>
          </cell>
          <cell r="D149"/>
          <cell r="E149"/>
          <cell r="F149"/>
          <cell r="G149"/>
        </row>
        <row r="150">
          <cell r="A150">
            <v>431500</v>
          </cell>
          <cell r="B150">
            <v>49542</v>
          </cell>
          <cell r="C150">
            <v>140323</v>
          </cell>
          <cell r="D150"/>
          <cell r="E150"/>
          <cell r="F150"/>
          <cell r="G150"/>
        </row>
        <row r="151">
          <cell r="A151">
            <v>431535</v>
          </cell>
          <cell r="B151">
            <v>89310</v>
          </cell>
          <cell r="C151">
            <v>652434</v>
          </cell>
          <cell r="D151">
            <v>43191</v>
          </cell>
          <cell r="E151"/>
          <cell r="F151"/>
          <cell r="G151"/>
        </row>
        <row r="152">
          <cell r="A152">
            <v>431650</v>
          </cell>
          <cell r="B152">
            <v>110481</v>
          </cell>
          <cell r="C152">
            <v>442278</v>
          </cell>
          <cell r="D152"/>
          <cell r="E152"/>
          <cell r="F152"/>
          <cell r="G152"/>
        </row>
        <row r="153">
          <cell r="A153">
            <v>431830</v>
          </cell>
          <cell r="B153">
            <v>466715</v>
          </cell>
          <cell r="C153">
            <v>1833050</v>
          </cell>
          <cell r="D153">
            <v>375439</v>
          </cell>
          <cell r="E153"/>
          <cell r="F153"/>
          <cell r="G153"/>
        </row>
        <row r="154">
          <cell r="A154">
            <v>431840</v>
          </cell>
          <cell r="B154">
            <v>118911</v>
          </cell>
          <cell r="C154">
            <v>3200764</v>
          </cell>
          <cell r="D154">
            <v>189699</v>
          </cell>
          <cell r="E154"/>
          <cell r="F154"/>
          <cell r="G154"/>
        </row>
        <row r="155">
          <cell r="A155">
            <v>431849</v>
          </cell>
          <cell r="B155">
            <v>15487</v>
          </cell>
          <cell r="C155">
            <v>224324</v>
          </cell>
          <cell r="D155"/>
          <cell r="E155"/>
          <cell r="F155"/>
          <cell r="G155"/>
        </row>
        <row r="156">
          <cell r="A156">
            <v>431880</v>
          </cell>
          <cell r="B156">
            <v>426160</v>
          </cell>
          <cell r="C156">
            <v>2863954</v>
          </cell>
          <cell r="D156">
            <v>350971</v>
          </cell>
          <cell r="E156"/>
          <cell r="F156"/>
          <cell r="G156"/>
        </row>
        <row r="157">
          <cell r="A157">
            <v>432110</v>
          </cell>
          <cell r="B157">
            <v>170283</v>
          </cell>
          <cell r="C157">
            <v>839712</v>
          </cell>
          <cell r="D157">
            <v>132880</v>
          </cell>
          <cell r="E157"/>
          <cell r="F157"/>
          <cell r="G157"/>
        </row>
        <row r="158">
          <cell r="A158">
            <v>432140</v>
          </cell>
          <cell r="B158">
            <v>229591</v>
          </cell>
          <cell r="C158">
            <v>1434478</v>
          </cell>
          <cell r="D158">
            <v>208809</v>
          </cell>
          <cell r="E158"/>
          <cell r="F158">
            <v>0</v>
          </cell>
          <cell r="G158"/>
        </row>
        <row r="159">
          <cell r="A159">
            <v>432237</v>
          </cell>
          <cell r="B159">
            <v>67071</v>
          </cell>
          <cell r="C159">
            <v>683126</v>
          </cell>
          <cell r="D159"/>
          <cell r="E159"/>
          <cell r="F159"/>
          <cell r="G159"/>
        </row>
        <row r="160">
          <cell r="A160">
            <v>432300</v>
          </cell>
          <cell r="B160">
            <v>1646046</v>
          </cell>
          <cell r="C160">
            <v>8669793</v>
          </cell>
          <cell r="D160">
            <v>1523346</v>
          </cell>
          <cell r="E160"/>
          <cell r="F160"/>
          <cell r="G160"/>
        </row>
        <row r="161">
          <cell r="A161">
            <v>432360</v>
          </cell>
          <cell r="B161">
            <v>57329</v>
          </cell>
          <cell r="C161">
            <v>455007</v>
          </cell>
          <cell r="D161"/>
          <cell r="E161"/>
          <cell r="F161"/>
          <cell r="G161"/>
        </row>
        <row r="162">
          <cell r="A162">
            <v>520620</v>
          </cell>
          <cell r="B162">
            <v>680</v>
          </cell>
          <cell r="C162"/>
          <cell r="D162"/>
          <cell r="E162"/>
          <cell r="F162"/>
          <cell r="G162"/>
        </row>
        <row r="163">
          <cell r="A163">
            <v>170210</v>
          </cell>
          <cell r="B163">
            <v>411981</v>
          </cell>
          <cell r="C163">
            <v>3422380</v>
          </cell>
          <cell r="D163">
            <v>428165</v>
          </cell>
          <cell r="E163"/>
          <cell r="F163"/>
          <cell r="G163"/>
        </row>
        <row r="164">
          <cell r="A164">
            <v>230490</v>
          </cell>
          <cell r="B164"/>
          <cell r="C164"/>
          <cell r="D164"/>
          <cell r="E164"/>
          <cell r="F164"/>
          <cell r="G164"/>
        </row>
        <row r="165">
          <cell r="A165">
            <v>260740</v>
          </cell>
          <cell r="B165"/>
          <cell r="C165"/>
          <cell r="D165"/>
          <cell r="E165"/>
          <cell r="F165"/>
          <cell r="G165"/>
        </row>
        <row r="166">
          <cell r="A166">
            <v>290490</v>
          </cell>
          <cell r="B166">
            <v>68111</v>
          </cell>
          <cell r="C166">
            <v>539175</v>
          </cell>
          <cell r="D166"/>
          <cell r="E166">
            <v>745540</v>
          </cell>
          <cell r="F166"/>
          <cell r="G166"/>
        </row>
        <row r="167">
          <cell r="A167">
            <v>290840</v>
          </cell>
          <cell r="B167">
            <v>170389</v>
          </cell>
          <cell r="C167">
            <v>2801779</v>
          </cell>
          <cell r="D167"/>
          <cell r="E167">
            <v>2903413</v>
          </cell>
          <cell r="F167"/>
          <cell r="G167"/>
        </row>
        <row r="168">
          <cell r="A168">
            <v>291460</v>
          </cell>
          <cell r="B168">
            <v>423082</v>
          </cell>
          <cell r="C168">
            <v>1394441</v>
          </cell>
          <cell r="D168"/>
          <cell r="E168"/>
          <cell r="F168"/>
          <cell r="G168"/>
        </row>
        <row r="169">
          <cell r="A169">
            <v>320040</v>
          </cell>
          <cell r="B169">
            <v>86004</v>
          </cell>
          <cell r="C169">
            <v>2966598</v>
          </cell>
          <cell r="D169">
            <v>107408</v>
          </cell>
          <cell r="E169">
            <v>0</v>
          </cell>
          <cell r="F169"/>
          <cell r="G169">
            <v>0</v>
          </cell>
        </row>
        <row r="170">
          <cell r="A170">
            <v>320110</v>
          </cell>
          <cell r="B170">
            <v>11997</v>
          </cell>
          <cell r="C170">
            <v>473943</v>
          </cell>
          <cell r="D170">
            <v>49196</v>
          </cell>
          <cell r="E170"/>
          <cell r="F170"/>
          <cell r="G170"/>
        </row>
        <row r="171">
          <cell r="A171">
            <v>320170</v>
          </cell>
          <cell r="B171">
            <v>124782</v>
          </cell>
          <cell r="C171">
            <v>571707</v>
          </cell>
          <cell r="D171">
            <v>94437</v>
          </cell>
          <cell r="E171"/>
          <cell r="F171"/>
          <cell r="G171"/>
        </row>
        <row r="172">
          <cell r="A172">
            <v>320245</v>
          </cell>
          <cell r="B172">
            <v>81123</v>
          </cell>
          <cell r="C172"/>
          <cell r="D172">
            <v>72175</v>
          </cell>
          <cell r="E172"/>
          <cell r="F172"/>
          <cell r="G172"/>
        </row>
        <row r="173">
          <cell r="A173">
            <v>320255</v>
          </cell>
          <cell r="B173">
            <v>38112</v>
          </cell>
          <cell r="C173">
            <v>0</v>
          </cell>
          <cell r="D173">
            <v>29106</v>
          </cell>
          <cell r="E173">
            <v>0</v>
          </cell>
          <cell r="F173"/>
          <cell r="G173">
            <v>0</v>
          </cell>
        </row>
        <row r="174">
          <cell r="A174">
            <v>320265</v>
          </cell>
          <cell r="B174">
            <v>92044</v>
          </cell>
          <cell r="C174">
            <v>0</v>
          </cell>
          <cell r="D174">
            <v>80305</v>
          </cell>
          <cell r="E174">
            <v>0</v>
          </cell>
          <cell r="F174"/>
          <cell r="G174">
            <v>0</v>
          </cell>
        </row>
        <row r="175">
          <cell r="A175">
            <v>320340</v>
          </cell>
          <cell r="B175">
            <v>4811</v>
          </cell>
          <cell r="C175">
            <v>2272293</v>
          </cell>
          <cell r="D175">
            <v>153403</v>
          </cell>
          <cell r="E175"/>
          <cell r="F175"/>
          <cell r="G175"/>
        </row>
        <row r="176">
          <cell r="A176">
            <v>320425</v>
          </cell>
          <cell r="B176">
            <v>23295</v>
          </cell>
          <cell r="C176"/>
          <cell r="D176">
            <v>16285</v>
          </cell>
          <cell r="E176"/>
          <cell r="F176"/>
          <cell r="G176"/>
        </row>
        <row r="177">
          <cell r="A177">
            <v>320501</v>
          </cell>
          <cell r="B177">
            <v>202127</v>
          </cell>
          <cell r="C177"/>
          <cell r="D177">
            <v>149450</v>
          </cell>
          <cell r="E177"/>
          <cell r="F177"/>
          <cell r="G177"/>
        </row>
        <row r="178">
          <cell r="A178">
            <v>330095</v>
          </cell>
          <cell r="B178"/>
          <cell r="C178"/>
          <cell r="D178"/>
          <cell r="E178"/>
          <cell r="F178"/>
          <cell r="G178"/>
        </row>
        <row r="179">
          <cell r="A179">
            <v>350260</v>
          </cell>
          <cell r="B179">
            <v>45687</v>
          </cell>
          <cell r="C179">
            <v>217626</v>
          </cell>
          <cell r="D179"/>
          <cell r="E179"/>
          <cell r="F179"/>
          <cell r="G179"/>
        </row>
        <row r="180">
          <cell r="A180">
            <v>350400</v>
          </cell>
          <cell r="B180"/>
          <cell r="C180"/>
          <cell r="D180"/>
          <cell r="E180"/>
          <cell r="F180"/>
          <cell r="G180"/>
        </row>
        <row r="181">
          <cell r="A181">
            <v>350620</v>
          </cell>
          <cell r="B181">
            <v>40071</v>
          </cell>
          <cell r="C181">
            <v>170063</v>
          </cell>
          <cell r="D181"/>
          <cell r="E181"/>
          <cell r="F181"/>
          <cell r="G181"/>
        </row>
        <row r="182">
          <cell r="A182">
            <v>350670</v>
          </cell>
          <cell r="B182">
            <v>90992</v>
          </cell>
          <cell r="C182">
            <v>866677</v>
          </cell>
          <cell r="D182"/>
          <cell r="E182"/>
          <cell r="F182"/>
          <cell r="G182"/>
        </row>
        <row r="183">
          <cell r="A183">
            <v>350870</v>
          </cell>
          <cell r="B183">
            <v>62265</v>
          </cell>
          <cell r="C183">
            <v>1506722</v>
          </cell>
          <cell r="D183"/>
          <cell r="E183"/>
          <cell r="F183"/>
          <cell r="G183"/>
        </row>
        <row r="184">
          <cell r="A184">
            <v>351220</v>
          </cell>
          <cell r="B184">
            <v>41429</v>
          </cell>
          <cell r="C184">
            <v>196853</v>
          </cell>
          <cell r="D184">
            <v>34593</v>
          </cell>
          <cell r="E184"/>
          <cell r="F184"/>
          <cell r="G184"/>
        </row>
        <row r="185">
          <cell r="A185">
            <v>351390</v>
          </cell>
          <cell r="B185">
            <v>54237</v>
          </cell>
          <cell r="C185">
            <v>62160116</v>
          </cell>
          <cell r="D185">
            <v>37593</v>
          </cell>
          <cell r="E185"/>
          <cell r="F185"/>
          <cell r="G185"/>
        </row>
        <row r="186">
          <cell r="A186">
            <v>351620</v>
          </cell>
          <cell r="B186"/>
          <cell r="C186"/>
          <cell r="D186"/>
          <cell r="E186"/>
          <cell r="F186"/>
          <cell r="G186"/>
        </row>
        <row r="187">
          <cell r="A187">
            <v>351690</v>
          </cell>
          <cell r="B187">
            <v>185985</v>
          </cell>
          <cell r="C187">
            <v>294027</v>
          </cell>
          <cell r="D187">
            <v>105508</v>
          </cell>
          <cell r="E187"/>
          <cell r="F187">
            <v>0</v>
          </cell>
          <cell r="G187"/>
        </row>
        <row r="188">
          <cell r="A188">
            <v>351720</v>
          </cell>
          <cell r="B188">
            <v>238705</v>
          </cell>
          <cell r="C188">
            <v>3080420</v>
          </cell>
          <cell r="D188">
            <v>103326</v>
          </cell>
          <cell r="E188">
            <v>0</v>
          </cell>
          <cell r="F188">
            <v>0</v>
          </cell>
          <cell r="G188">
            <v>0</v>
          </cell>
        </row>
        <row r="189">
          <cell r="A189">
            <v>351950</v>
          </cell>
          <cell r="B189">
            <v>31188</v>
          </cell>
          <cell r="C189">
            <v>0</v>
          </cell>
          <cell r="D189">
            <v>10415</v>
          </cell>
          <cell r="E189">
            <v>0</v>
          </cell>
          <cell r="F189">
            <v>0</v>
          </cell>
          <cell r="G189">
            <v>0</v>
          </cell>
        </row>
        <row r="190">
          <cell r="A190">
            <v>352050</v>
          </cell>
          <cell r="B190">
            <v>2983267</v>
          </cell>
          <cell r="C190">
            <v>14630261</v>
          </cell>
          <cell r="D190"/>
          <cell r="E190"/>
          <cell r="F190"/>
          <cell r="G190"/>
        </row>
        <row r="191">
          <cell r="A191">
            <v>352350</v>
          </cell>
          <cell r="B191">
            <v>206420</v>
          </cell>
          <cell r="C191">
            <v>1526305</v>
          </cell>
          <cell r="D191">
            <v>166168</v>
          </cell>
          <cell r="E191"/>
          <cell r="F191"/>
          <cell r="G191"/>
        </row>
        <row r="192">
          <cell r="A192">
            <v>353130</v>
          </cell>
          <cell r="B192">
            <v>373422</v>
          </cell>
          <cell r="C192">
            <v>4202599</v>
          </cell>
          <cell r="D192"/>
          <cell r="E192"/>
          <cell r="F192"/>
          <cell r="G192"/>
        </row>
        <row r="193">
          <cell r="A193">
            <v>353286</v>
          </cell>
          <cell r="B193"/>
          <cell r="C193"/>
          <cell r="D193"/>
          <cell r="E193"/>
          <cell r="F193"/>
          <cell r="G193"/>
        </row>
        <row r="194">
          <cell r="A194">
            <v>353690</v>
          </cell>
          <cell r="B194">
            <v>94027</v>
          </cell>
          <cell r="C194">
            <v>275215</v>
          </cell>
          <cell r="D194"/>
          <cell r="E194"/>
          <cell r="F194"/>
          <cell r="G194"/>
        </row>
        <row r="195">
          <cell r="A195">
            <v>353715</v>
          </cell>
          <cell r="B195">
            <v>43334</v>
          </cell>
          <cell r="C195">
            <v>354669</v>
          </cell>
          <cell r="D195">
            <v>14427</v>
          </cell>
          <cell r="E195"/>
          <cell r="F195">
            <v>0</v>
          </cell>
          <cell r="G195"/>
        </row>
        <row r="196">
          <cell r="A196">
            <v>353750</v>
          </cell>
          <cell r="B196"/>
          <cell r="C196"/>
          <cell r="D196"/>
          <cell r="E196"/>
          <cell r="F196"/>
          <cell r="G196"/>
        </row>
        <row r="197">
          <cell r="A197">
            <v>353870</v>
          </cell>
          <cell r="B197"/>
          <cell r="C197"/>
          <cell r="D197"/>
          <cell r="E197"/>
          <cell r="F197"/>
          <cell r="G197"/>
        </row>
        <row r="198">
          <cell r="A198">
            <v>353970</v>
          </cell>
          <cell r="B198">
            <v>68647</v>
          </cell>
          <cell r="C198">
            <v>646495</v>
          </cell>
          <cell r="D198">
            <v>31848</v>
          </cell>
          <cell r="E198"/>
          <cell r="F198"/>
          <cell r="G198"/>
        </row>
        <row r="199">
          <cell r="A199">
            <v>354060</v>
          </cell>
          <cell r="B199">
            <v>32431</v>
          </cell>
          <cell r="C199">
            <v>85148</v>
          </cell>
          <cell r="D199">
            <v>24604</v>
          </cell>
          <cell r="E199"/>
          <cell r="F199"/>
          <cell r="G199"/>
        </row>
        <row r="200">
          <cell r="A200">
            <v>354200</v>
          </cell>
          <cell r="B200">
            <v>99761</v>
          </cell>
          <cell r="C200">
            <v>235165</v>
          </cell>
          <cell r="D200"/>
          <cell r="E200"/>
          <cell r="F200"/>
          <cell r="G200"/>
        </row>
        <row r="201">
          <cell r="A201">
            <v>354490</v>
          </cell>
          <cell r="B201"/>
          <cell r="C201"/>
          <cell r="D201"/>
          <cell r="E201"/>
          <cell r="F201"/>
          <cell r="G201"/>
        </row>
        <row r="202">
          <cell r="A202">
            <v>354790</v>
          </cell>
          <cell r="B202">
            <v>89837</v>
          </cell>
          <cell r="C202">
            <v>415071</v>
          </cell>
          <cell r="D202"/>
          <cell r="E202"/>
          <cell r="F202"/>
          <cell r="G202"/>
        </row>
        <row r="203">
          <cell r="A203">
            <v>354910</v>
          </cell>
          <cell r="B203"/>
          <cell r="C203"/>
          <cell r="D203"/>
          <cell r="E203"/>
          <cell r="F203"/>
          <cell r="G203"/>
        </row>
        <row r="204">
          <cell r="A204">
            <v>355060</v>
          </cell>
          <cell r="B204">
            <v>773160</v>
          </cell>
          <cell r="C204">
            <v>4794656</v>
          </cell>
          <cell r="D204">
            <v>598338</v>
          </cell>
          <cell r="E204"/>
          <cell r="F204"/>
          <cell r="G204"/>
        </row>
        <row r="205">
          <cell r="A205">
            <v>355080</v>
          </cell>
          <cell r="B205">
            <v>83188</v>
          </cell>
          <cell r="C205">
            <v>433983</v>
          </cell>
          <cell r="D205"/>
          <cell r="E205"/>
          <cell r="F205"/>
          <cell r="G205"/>
        </row>
        <row r="206">
          <cell r="A206">
            <v>355300</v>
          </cell>
          <cell r="B206">
            <v>180924</v>
          </cell>
          <cell r="C206">
            <v>407778</v>
          </cell>
          <cell r="D206"/>
          <cell r="E206"/>
          <cell r="F206"/>
          <cell r="G206"/>
        </row>
        <row r="207">
          <cell r="A207">
            <v>355520</v>
          </cell>
          <cell r="B207">
            <v>62737</v>
          </cell>
          <cell r="C207"/>
          <cell r="D207"/>
          <cell r="E207"/>
          <cell r="F207"/>
          <cell r="G207"/>
        </row>
        <row r="208">
          <cell r="A208">
            <v>355535</v>
          </cell>
          <cell r="B208">
            <v>95633</v>
          </cell>
          <cell r="C208">
            <v>1220319</v>
          </cell>
          <cell r="D208">
            <v>40098</v>
          </cell>
          <cell r="E208"/>
          <cell r="F208"/>
          <cell r="G208"/>
        </row>
        <row r="209">
          <cell r="A209">
            <v>355590</v>
          </cell>
          <cell r="B209">
            <v>27706</v>
          </cell>
          <cell r="C209">
            <v>1159424</v>
          </cell>
          <cell r="D209">
            <v>10215</v>
          </cell>
          <cell r="E209"/>
          <cell r="F209">
            <v>0</v>
          </cell>
          <cell r="G209"/>
        </row>
        <row r="210">
          <cell r="A210">
            <v>355635</v>
          </cell>
          <cell r="B210">
            <v>137038</v>
          </cell>
          <cell r="C210">
            <v>1339173</v>
          </cell>
          <cell r="D210"/>
          <cell r="E210"/>
          <cell r="F210"/>
          <cell r="G210"/>
        </row>
        <row r="211">
          <cell r="A211">
            <v>355670</v>
          </cell>
          <cell r="B211"/>
          <cell r="C211"/>
          <cell r="D211"/>
          <cell r="E211"/>
          <cell r="F211"/>
          <cell r="G211"/>
        </row>
        <row r="212">
          <cell r="A212">
            <v>410040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</row>
        <row r="213">
          <cell r="A213">
            <v>410210</v>
          </cell>
          <cell r="B213">
            <v>433939</v>
          </cell>
          <cell r="C213">
            <v>2231689</v>
          </cell>
          <cell r="D213"/>
          <cell r="E213"/>
          <cell r="F213"/>
          <cell r="G213"/>
        </row>
        <row r="214">
          <cell r="A214">
            <v>410490</v>
          </cell>
          <cell r="B214">
            <v>281545</v>
          </cell>
          <cell r="C214">
            <v>8039406</v>
          </cell>
          <cell r="D214"/>
          <cell r="E214"/>
          <cell r="F214"/>
          <cell r="G214"/>
        </row>
        <row r="215">
          <cell r="A215">
            <v>410650</v>
          </cell>
          <cell r="B215">
            <v>81043</v>
          </cell>
          <cell r="C215">
            <v>561390</v>
          </cell>
          <cell r="D215"/>
          <cell r="E215"/>
          <cell r="F215"/>
          <cell r="G215"/>
        </row>
        <row r="216">
          <cell r="A216">
            <v>411020</v>
          </cell>
          <cell r="B216">
            <v>0</v>
          </cell>
          <cell r="C216"/>
          <cell r="D216">
            <v>0</v>
          </cell>
          <cell r="E216"/>
          <cell r="F216">
            <v>0</v>
          </cell>
          <cell r="G216"/>
        </row>
        <row r="217">
          <cell r="A217">
            <v>411150</v>
          </cell>
          <cell r="B217">
            <v>258033</v>
          </cell>
          <cell r="C217">
            <v>1564742</v>
          </cell>
          <cell r="D217"/>
          <cell r="E217"/>
          <cell r="F217"/>
          <cell r="G217"/>
        </row>
        <row r="218">
          <cell r="A218">
            <v>411330</v>
          </cell>
          <cell r="B218"/>
          <cell r="C218"/>
          <cell r="D218"/>
          <cell r="E218"/>
          <cell r="F218"/>
          <cell r="G218"/>
        </row>
        <row r="219">
          <cell r="A219">
            <v>411585</v>
          </cell>
          <cell r="B219">
            <v>86742</v>
          </cell>
          <cell r="C219">
            <v>1294358</v>
          </cell>
          <cell r="D219"/>
          <cell r="E219">
            <v>613304</v>
          </cell>
          <cell r="F219"/>
          <cell r="G219"/>
        </row>
        <row r="220">
          <cell r="A220">
            <v>412130</v>
          </cell>
          <cell r="B220">
            <v>64271</v>
          </cell>
          <cell r="C220">
            <v>315992</v>
          </cell>
          <cell r="D220"/>
          <cell r="E220"/>
          <cell r="F220"/>
          <cell r="G220"/>
        </row>
        <row r="221">
          <cell r="A221">
            <v>412260</v>
          </cell>
          <cell r="B221">
            <v>94202</v>
          </cell>
          <cell r="C221">
            <v>341801</v>
          </cell>
          <cell r="D221"/>
          <cell r="E221"/>
          <cell r="F221"/>
          <cell r="G221"/>
        </row>
        <row r="222">
          <cell r="A222">
            <v>412575</v>
          </cell>
          <cell r="B222">
            <v>135173</v>
          </cell>
          <cell r="C222">
            <v>1026586</v>
          </cell>
          <cell r="D222"/>
          <cell r="E222"/>
          <cell r="F222"/>
          <cell r="G222"/>
        </row>
        <row r="223">
          <cell r="A223">
            <v>412610</v>
          </cell>
          <cell r="B223">
            <v>81041</v>
          </cell>
          <cell r="C223">
            <v>163695</v>
          </cell>
          <cell r="D223"/>
          <cell r="E223"/>
          <cell r="F223"/>
          <cell r="G223"/>
        </row>
        <row r="224">
          <cell r="A224">
            <v>420070</v>
          </cell>
          <cell r="B224"/>
          <cell r="C224">
            <v>0</v>
          </cell>
          <cell r="D224"/>
          <cell r="E224">
            <v>0</v>
          </cell>
          <cell r="F224"/>
          <cell r="G224">
            <v>0</v>
          </cell>
        </row>
        <row r="225">
          <cell r="A225">
            <v>420190</v>
          </cell>
          <cell r="B225">
            <v>45534</v>
          </cell>
          <cell r="C225">
            <v>131650</v>
          </cell>
          <cell r="D225"/>
          <cell r="E225"/>
          <cell r="F225"/>
          <cell r="G225"/>
        </row>
        <row r="226">
          <cell r="A226">
            <v>420280</v>
          </cell>
          <cell r="B226">
            <v>194135</v>
          </cell>
          <cell r="C226">
            <v>1308530</v>
          </cell>
          <cell r="D226">
            <v>146431</v>
          </cell>
          <cell r="E226">
            <v>0</v>
          </cell>
          <cell r="F226"/>
          <cell r="G226">
            <v>0</v>
          </cell>
        </row>
        <row r="227">
          <cell r="A227">
            <v>420720</v>
          </cell>
          <cell r="B227">
            <v>118381</v>
          </cell>
          <cell r="C227">
            <v>497461</v>
          </cell>
          <cell r="D227">
            <v>94103</v>
          </cell>
          <cell r="E227">
            <v>0</v>
          </cell>
          <cell r="F227"/>
          <cell r="G227">
            <v>0</v>
          </cell>
        </row>
        <row r="228">
          <cell r="A228">
            <v>420750</v>
          </cell>
          <cell r="B228">
            <v>1243125</v>
          </cell>
          <cell r="C228">
            <v>7016382</v>
          </cell>
          <cell r="D228">
            <v>0</v>
          </cell>
          <cell r="E228"/>
          <cell r="F228">
            <v>0</v>
          </cell>
          <cell r="G228"/>
        </row>
        <row r="229">
          <cell r="A229">
            <v>420990</v>
          </cell>
          <cell r="B229">
            <v>31662</v>
          </cell>
          <cell r="C229">
            <v>402602</v>
          </cell>
          <cell r="D229"/>
          <cell r="E229"/>
          <cell r="F229"/>
          <cell r="G229"/>
        </row>
        <row r="230">
          <cell r="A230">
            <v>421000</v>
          </cell>
          <cell r="B230">
            <v>231474</v>
          </cell>
          <cell r="C230">
            <v>1652484</v>
          </cell>
          <cell r="D230">
            <v>176529</v>
          </cell>
          <cell r="E230"/>
          <cell r="F230"/>
          <cell r="G230"/>
        </row>
        <row r="231">
          <cell r="A231">
            <v>421130</v>
          </cell>
          <cell r="B231">
            <v>637780</v>
          </cell>
          <cell r="C231">
            <v>63836053</v>
          </cell>
          <cell r="D231">
            <v>506003</v>
          </cell>
          <cell r="E231"/>
          <cell r="F231"/>
          <cell r="G231"/>
        </row>
        <row r="232">
          <cell r="A232">
            <v>421565</v>
          </cell>
          <cell r="B232">
            <v>149267</v>
          </cell>
          <cell r="C232">
            <v>214748</v>
          </cell>
          <cell r="D232">
            <v>114933</v>
          </cell>
          <cell r="E232"/>
          <cell r="F232"/>
          <cell r="G232"/>
        </row>
        <row r="233">
          <cell r="A233">
            <v>421700</v>
          </cell>
          <cell r="B233">
            <v>270535</v>
          </cell>
          <cell r="C233">
            <v>844467</v>
          </cell>
          <cell r="D233">
            <v>204019</v>
          </cell>
          <cell r="E233"/>
          <cell r="F233"/>
          <cell r="G233"/>
        </row>
        <row r="234">
          <cell r="A234">
            <v>422000</v>
          </cell>
          <cell r="B234">
            <v>223506</v>
          </cell>
          <cell r="C234">
            <v>702524</v>
          </cell>
          <cell r="D234">
            <v>174234</v>
          </cell>
          <cell r="E234">
            <v>0</v>
          </cell>
          <cell r="F234"/>
          <cell r="G234">
            <v>0</v>
          </cell>
        </row>
        <row r="235">
          <cell r="A235">
            <v>430070</v>
          </cell>
          <cell r="B235"/>
          <cell r="C235"/>
          <cell r="D235"/>
          <cell r="E235"/>
          <cell r="F235"/>
          <cell r="G235"/>
        </row>
        <row r="236">
          <cell r="A236">
            <v>430200</v>
          </cell>
          <cell r="B236">
            <v>65030</v>
          </cell>
          <cell r="C236">
            <v>288766</v>
          </cell>
          <cell r="D236">
            <v>47907</v>
          </cell>
          <cell r="E236"/>
          <cell r="F236"/>
          <cell r="G236"/>
        </row>
        <row r="237">
          <cell r="A237">
            <v>430510</v>
          </cell>
          <cell r="B237">
            <v>9556</v>
          </cell>
          <cell r="C237"/>
          <cell r="D237"/>
          <cell r="E237"/>
          <cell r="F237"/>
          <cell r="G237"/>
        </row>
        <row r="238">
          <cell r="A238">
            <v>430590</v>
          </cell>
          <cell r="B238">
            <v>38559</v>
          </cell>
          <cell r="C238"/>
          <cell r="D238"/>
          <cell r="E238"/>
          <cell r="F238"/>
          <cell r="G238"/>
        </row>
        <row r="239">
          <cell r="A239">
            <v>430783</v>
          </cell>
          <cell r="B239">
            <v>3812</v>
          </cell>
          <cell r="C239">
            <v>36517</v>
          </cell>
          <cell r="D239">
            <v>2721</v>
          </cell>
          <cell r="E239"/>
          <cell r="F239"/>
          <cell r="G239"/>
        </row>
        <row r="240">
          <cell r="A240">
            <v>430805</v>
          </cell>
          <cell r="B240">
            <v>53865</v>
          </cell>
          <cell r="C240">
            <v>365159</v>
          </cell>
          <cell r="D240"/>
          <cell r="E240"/>
          <cell r="F240"/>
          <cell r="G240"/>
        </row>
        <row r="241">
          <cell r="A241">
            <v>430840</v>
          </cell>
          <cell r="B241">
            <v>46234</v>
          </cell>
          <cell r="C241">
            <v>148801</v>
          </cell>
          <cell r="D241">
            <v>26391</v>
          </cell>
          <cell r="E241"/>
          <cell r="F241"/>
          <cell r="G241"/>
        </row>
        <row r="242">
          <cell r="A242">
            <v>430880</v>
          </cell>
          <cell r="B242">
            <v>66526</v>
          </cell>
          <cell r="C242">
            <v>6779648</v>
          </cell>
          <cell r="D242">
            <v>63652</v>
          </cell>
          <cell r="E242"/>
          <cell r="F242"/>
          <cell r="G242"/>
        </row>
        <row r="243">
          <cell r="A243">
            <v>430890</v>
          </cell>
          <cell r="B243">
            <v>154200</v>
          </cell>
          <cell r="C243">
            <v>847130</v>
          </cell>
          <cell r="D243">
            <v>119480</v>
          </cell>
          <cell r="E243"/>
          <cell r="F243"/>
          <cell r="G243"/>
        </row>
        <row r="244">
          <cell r="A244">
            <v>430930</v>
          </cell>
          <cell r="B244">
            <v>39252</v>
          </cell>
          <cell r="C244">
            <v>2184753</v>
          </cell>
          <cell r="D244"/>
          <cell r="E244"/>
          <cell r="F244"/>
          <cell r="G244"/>
        </row>
        <row r="245">
          <cell r="A245">
            <v>430980</v>
          </cell>
          <cell r="B245"/>
          <cell r="C245"/>
          <cell r="D245"/>
          <cell r="E245"/>
          <cell r="F245"/>
          <cell r="G245"/>
        </row>
        <row r="246">
          <cell r="A246">
            <v>431112</v>
          </cell>
          <cell r="B246">
            <v>68300</v>
          </cell>
          <cell r="C246">
            <v>542372</v>
          </cell>
          <cell r="D246"/>
          <cell r="E246"/>
          <cell r="F246"/>
          <cell r="G246"/>
        </row>
        <row r="247">
          <cell r="A247">
            <v>431127</v>
          </cell>
          <cell r="B247">
            <v>75913</v>
          </cell>
          <cell r="C247">
            <v>377895</v>
          </cell>
          <cell r="D247">
            <v>55310</v>
          </cell>
          <cell r="E247">
            <v>0</v>
          </cell>
          <cell r="F247"/>
          <cell r="G247">
            <v>0</v>
          </cell>
        </row>
        <row r="248">
          <cell r="A248">
            <v>431170</v>
          </cell>
          <cell r="B248">
            <v>83144</v>
          </cell>
          <cell r="C248">
            <v>303641</v>
          </cell>
          <cell r="D248">
            <v>75379</v>
          </cell>
          <cell r="E248"/>
          <cell r="F248"/>
          <cell r="G248"/>
        </row>
        <row r="249">
          <cell r="A249">
            <v>431205</v>
          </cell>
          <cell r="B249">
            <v>184491</v>
          </cell>
          <cell r="C249">
            <v>602417</v>
          </cell>
          <cell r="D249"/>
          <cell r="E249"/>
          <cell r="F249"/>
          <cell r="G249"/>
        </row>
        <row r="250">
          <cell r="A250">
            <v>431247</v>
          </cell>
          <cell r="B250">
            <v>75027</v>
          </cell>
          <cell r="C250"/>
          <cell r="D250">
            <v>65652</v>
          </cell>
          <cell r="E250"/>
          <cell r="F250"/>
          <cell r="G250"/>
        </row>
        <row r="251">
          <cell r="A251">
            <v>431303</v>
          </cell>
          <cell r="B251">
            <v>54298</v>
          </cell>
          <cell r="C251">
            <v>322262</v>
          </cell>
          <cell r="D251"/>
          <cell r="E251"/>
          <cell r="F251"/>
          <cell r="G251"/>
        </row>
        <row r="252">
          <cell r="A252">
            <v>431420</v>
          </cell>
          <cell r="B252">
            <v>68090</v>
          </cell>
          <cell r="C252">
            <v>552974</v>
          </cell>
          <cell r="D252">
            <v>61149</v>
          </cell>
          <cell r="E252"/>
          <cell r="F252"/>
          <cell r="G252"/>
        </row>
        <row r="253">
          <cell r="A253">
            <v>431430</v>
          </cell>
          <cell r="B253">
            <v>17309</v>
          </cell>
          <cell r="C253">
            <v>62294</v>
          </cell>
          <cell r="D253"/>
          <cell r="E253"/>
          <cell r="F253"/>
          <cell r="G253"/>
        </row>
        <row r="254">
          <cell r="A254">
            <v>431513</v>
          </cell>
          <cell r="B254">
            <v>59264</v>
          </cell>
          <cell r="C254">
            <v>482692</v>
          </cell>
          <cell r="D254"/>
          <cell r="E254"/>
          <cell r="F254"/>
          <cell r="G254"/>
        </row>
        <row r="255">
          <cell r="A255">
            <v>431640</v>
          </cell>
          <cell r="B255">
            <v>239968</v>
          </cell>
          <cell r="C255">
            <v>1529788</v>
          </cell>
          <cell r="D255">
            <v>194096</v>
          </cell>
          <cell r="E255"/>
          <cell r="F255"/>
          <cell r="G255"/>
        </row>
        <row r="256">
          <cell r="A256">
            <v>431680</v>
          </cell>
          <cell r="B256">
            <v>1623165</v>
          </cell>
          <cell r="C256">
            <v>4511465</v>
          </cell>
          <cell r="D256">
            <v>1211007</v>
          </cell>
          <cell r="E256">
            <v>0</v>
          </cell>
          <cell r="F256">
            <v>0</v>
          </cell>
          <cell r="G256">
            <v>0</v>
          </cell>
        </row>
        <row r="257">
          <cell r="A257">
            <v>431848</v>
          </cell>
          <cell r="B257">
            <v>85195</v>
          </cell>
          <cell r="C257">
            <v>1598555</v>
          </cell>
          <cell r="D257">
            <v>0</v>
          </cell>
          <cell r="E257"/>
          <cell r="F257">
            <v>0</v>
          </cell>
          <cell r="G257"/>
        </row>
        <row r="258">
          <cell r="A258">
            <v>431915</v>
          </cell>
          <cell r="B258"/>
          <cell r="C258">
            <v>0</v>
          </cell>
          <cell r="D258"/>
          <cell r="E258">
            <v>0</v>
          </cell>
          <cell r="F258"/>
          <cell r="G258">
            <v>0</v>
          </cell>
        </row>
        <row r="259">
          <cell r="A259">
            <v>432067</v>
          </cell>
          <cell r="B259"/>
          <cell r="C259"/>
          <cell r="D259"/>
          <cell r="E259"/>
          <cell r="F259"/>
          <cell r="G259"/>
        </row>
        <row r="260">
          <cell r="A260">
            <v>432080</v>
          </cell>
          <cell r="B260">
            <v>325713</v>
          </cell>
          <cell r="C260">
            <v>1064346</v>
          </cell>
          <cell r="D260">
            <v>259008</v>
          </cell>
          <cell r="E260"/>
          <cell r="F260"/>
          <cell r="G260"/>
        </row>
        <row r="261">
          <cell r="A261">
            <v>432162</v>
          </cell>
          <cell r="B261">
            <v>106532</v>
          </cell>
          <cell r="C261">
            <v>308158</v>
          </cell>
          <cell r="D261"/>
          <cell r="E261"/>
          <cell r="F261"/>
          <cell r="G261"/>
        </row>
        <row r="262">
          <cell r="A262">
            <v>432200</v>
          </cell>
          <cell r="B262">
            <v>388184</v>
          </cell>
          <cell r="C262">
            <v>5132294</v>
          </cell>
          <cell r="D262">
            <v>343896</v>
          </cell>
          <cell r="E262"/>
          <cell r="F262"/>
          <cell r="G262"/>
        </row>
        <row r="263">
          <cell r="A263">
            <v>432285</v>
          </cell>
          <cell r="B263"/>
          <cell r="C263"/>
          <cell r="D263"/>
          <cell r="E263"/>
          <cell r="F263"/>
          <cell r="G263"/>
        </row>
        <row r="264">
          <cell r="A264">
            <v>432320</v>
          </cell>
          <cell r="B264">
            <v>84903</v>
          </cell>
          <cell r="C264">
            <v>550332</v>
          </cell>
          <cell r="D264">
            <v>62560</v>
          </cell>
          <cell r="E264"/>
          <cell r="F264"/>
          <cell r="G264"/>
        </row>
        <row r="265">
          <cell r="A265">
            <v>500210</v>
          </cell>
          <cell r="B265">
            <v>281645</v>
          </cell>
          <cell r="C265">
            <v>2871190</v>
          </cell>
          <cell r="D265">
            <v>112526</v>
          </cell>
          <cell r="E265">
            <v>0</v>
          </cell>
          <cell r="F265"/>
          <cell r="G265">
            <v>0</v>
          </cell>
        </row>
        <row r="266">
          <cell r="A266">
            <v>510337</v>
          </cell>
          <cell r="B266">
            <v>20829</v>
          </cell>
          <cell r="C266">
            <v>138539</v>
          </cell>
          <cell r="D266">
            <v>17527</v>
          </cell>
          <cell r="E266"/>
          <cell r="F266"/>
          <cell r="G266"/>
        </row>
        <row r="267">
          <cell r="A267">
            <v>520010</v>
          </cell>
          <cell r="B267"/>
          <cell r="C267"/>
          <cell r="D267"/>
          <cell r="E267">
            <v>60</v>
          </cell>
          <cell r="F267"/>
          <cell r="G267"/>
        </row>
        <row r="268">
          <cell r="A268">
            <v>520450</v>
          </cell>
          <cell r="B268">
            <v>31151</v>
          </cell>
          <cell r="C268"/>
          <cell r="D268">
            <v>158035</v>
          </cell>
          <cell r="E268"/>
          <cell r="F268"/>
          <cell r="G268"/>
        </row>
        <row r="269">
          <cell r="A269">
            <v>320010</v>
          </cell>
          <cell r="B269">
            <v>268533</v>
          </cell>
          <cell r="C269"/>
          <cell r="D269">
            <v>136157</v>
          </cell>
          <cell r="E269"/>
          <cell r="F269"/>
          <cell r="G269"/>
        </row>
        <row r="270">
          <cell r="A270">
            <v>320230</v>
          </cell>
          <cell r="B270">
            <v>206564</v>
          </cell>
          <cell r="C270"/>
          <cell r="D270">
            <v>195391</v>
          </cell>
          <cell r="E270"/>
          <cell r="F270"/>
          <cell r="G270"/>
        </row>
        <row r="271">
          <cell r="A271">
            <v>320240</v>
          </cell>
          <cell r="B271">
            <v>334279</v>
          </cell>
          <cell r="C271"/>
          <cell r="D271">
            <v>272263</v>
          </cell>
          <cell r="E271"/>
          <cell r="F271"/>
          <cell r="G271"/>
        </row>
        <row r="272">
          <cell r="A272">
            <v>320470</v>
          </cell>
          <cell r="B272">
            <v>448469</v>
          </cell>
          <cell r="C272">
            <v>2509766</v>
          </cell>
          <cell r="D272">
            <v>343680</v>
          </cell>
          <cell r="E272"/>
          <cell r="F272"/>
          <cell r="G272"/>
        </row>
        <row r="273">
          <cell r="A273">
            <v>350090</v>
          </cell>
          <cell r="B273">
            <v>19878</v>
          </cell>
          <cell r="C273">
            <v>74848</v>
          </cell>
          <cell r="D273"/>
          <cell r="E273"/>
          <cell r="F273"/>
          <cell r="G273"/>
        </row>
        <row r="274">
          <cell r="A274">
            <v>350140</v>
          </cell>
          <cell r="B274">
            <v>33394</v>
          </cell>
          <cell r="C274">
            <v>110077</v>
          </cell>
          <cell r="D274">
            <v>27068</v>
          </cell>
          <cell r="E274"/>
          <cell r="F274"/>
          <cell r="G274"/>
        </row>
        <row r="275">
          <cell r="A275">
            <v>350280</v>
          </cell>
          <cell r="B275"/>
          <cell r="C275">
            <v>0</v>
          </cell>
          <cell r="D275"/>
          <cell r="E275">
            <v>0</v>
          </cell>
          <cell r="F275"/>
          <cell r="G275">
            <v>0</v>
          </cell>
        </row>
        <row r="276">
          <cell r="A276">
            <v>350320</v>
          </cell>
          <cell r="B276"/>
          <cell r="C276"/>
          <cell r="D276"/>
          <cell r="E276"/>
          <cell r="F276"/>
          <cell r="G276"/>
        </row>
        <row r="277">
          <cell r="A277">
            <v>351170</v>
          </cell>
          <cell r="B277"/>
          <cell r="C277">
            <v>33705</v>
          </cell>
          <cell r="D277"/>
          <cell r="E277"/>
          <cell r="F277"/>
          <cell r="G277"/>
        </row>
        <row r="278">
          <cell r="A278">
            <v>351880</v>
          </cell>
          <cell r="B278"/>
          <cell r="C278"/>
          <cell r="D278"/>
          <cell r="E278"/>
          <cell r="F278"/>
          <cell r="G278"/>
        </row>
        <row r="279">
          <cell r="A279">
            <v>351900</v>
          </cell>
          <cell r="B279">
            <v>166352</v>
          </cell>
          <cell r="C279">
            <v>310303</v>
          </cell>
          <cell r="D279"/>
          <cell r="E279"/>
          <cell r="F279"/>
          <cell r="G279"/>
        </row>
        <row r="280">
          <cell r="A280">
            <v>352040</v>
          </cell>
          <cell r="B280"/>
          <cell r="C280">
            <v>12599</v>
          </cell>
          <cell r="D280"/>
          <cell r="E280"/>
          <cell r="F280"/>
          <cell r="G280"/>
        </row>
        <row r="281">
          <cell r="A281">
            <v>352510</v>
          </cell>
          <cell r="B281"/>
          <cell r="C281"/>
          <cell r="D281"/>
          <cell r="E281"/>
          <cell r="F281"/>
          <cell r="G281"/>
        </row>
        <row r="282">
          <cell r="A282">
            <v>352940</v>
          </cell>
          <cell r="B282">
            <v>206</v>
          </cell>
          <cell r="C282">
            <v>573</v>
          </cell>
          <cell r="D282"/>
          <cell r="E282"/>
          <cell r="F282"/>
          <cell r="G282"/>
        </row>
        <row r="283">
          <cell r="A283">
            <v>352960</v>
          </cell>
          <cell r="B283"/>
          <cell r="C283"/>
          <cell r="D283"/>
          <cell r="E283"/>
          <cell r="F283"/>
          <cell r="G283"/>
        </row>
        <row r="284">
          <cell r="A284">
            <v>353475</v>
          </cell>
          <cell r="B284">
            <v>127499</v>
          </cell>
          <cell r="C284">
            <v>898825</v>
          </cell>
          <cell r="D284"/>
          <cell r="E284"/>
          <cell r="F284"/>
          <cell r="G284"/>
        </row>
        <row r="285">
          <cell r="A285">
            <v>353480</v>
          </cell>
          <cell r="B285">
            <v>163239</v>
          </cell>
          <cell r="C285">
            <v>196136</v>
          </cell>
          <cell r="D285"/>
          <cell r="E285"/>
          <cell r="F285"/>
          <cell r="G285"/>
        </row>
        <row r="286">
          <cell r="A286">
            <v>353530</v>
          </cell>
          <cell r="B286">
            <v>238543</v>
          </cell>
          <cell r="C286">
            <v>2722222</v>
          </cell>
          <cell r="D286">
            <v>90632</v>
          </cell>
          <cell r="E286"/>
          <cell r="F286"/>
          <cell r="G286"/>
        </row>
        <row r="287">
          <cell r="A287">
            <v>353550</v>
          </cell>
          <cell r="B287">
            <v>486007</v>
          </cell>
          <cell r="C287">
            <v>3001394</v>
          </cell>
          <cell r="D287">
            <v>375985</v>
          </cell>
          <cell r="E287"/>
          <cell r="F287"/>
          <cell r="G287"/>
        </row>
        <row r="288">
          <cell r="A288">
            <v>353670</v>
          </cell>
          <cell r="B288">
            <v>664968</v>
          </cell>
          <cell r="C288">
            <v>5922923</v>
          </cell>
          <cell r="D288"/>
          <cell r="E288"/>
          <cell r="F288"/>
          <cell r="G288"/>
        </row>
        <row r="289">
          <cell r="A289">
            <v>354140</v>
          </cell>
          <cell r="B289"/>
          <cell r="C289"/>
          <cell r="D289"/>
          <cell r="E289"/>
          <cell r="F289"/>
          <cell r="G289"/>
        </row>
        <row r="290">
          <cell r="A290">
            <v>354320</v>
          </cell>
          <cell r="B290">
            <v>74301</v>
          </cell>
          <cell r="C290">
            <v>324285</v>
          </cell>
          <cell r="D290">
            <v>29312</v>
          </cell>
          <cell r="E290"/>
          <cell r="F290"/>
          <cell r="G290"/>
        </row>
        <row r="291">
          <cell r="A291">
            <v>354750</v>
          </cell>
          <cell r="B291">
            <v>258</v>
          </cell>
          <cell r="C291">
            <v>731241</v>
          </cell>
          <cell r="D291"/>
          <cell r="E291"/>
          <cell r="F291"/>
          <cell r="G291"/>
        </row>
        <row r="292">
          <cell r="A292">
            <v>354870</v>
          </cell>
          <cell r="B292"/>
          <cell r="C292"/>
          <cell r="D292"/>
          <cell r="E292"/>
          <cell r="F292"/>
          <cell r="G292"/>
        </row>
        <row r="293">
          <cell r="A293">
            <v>354980</v>
          </cell>
          <cell r="B293"/>
          <cell r="C293"/>
          <cell r="D293"/>
          <cell r="E293"/>
          <cell r="F293"/>
          <cell r="G293"/>
        </row>
        <row r="294">
          <cell r="A294">
            <v>355130</v>
          </cell>
          <cell r="B294">
            <v>117358</v>
          </cell>
          <cell r="C294">
            <v>249781</v>
          </cell>
          <cell r="D294"/>
          <cell r="E294"/>
          <cell r="F294"/>
          <cell r="G294"/>
        </row>
        <row r="295">
          <cell r="A295">
            <v>410170</v>
          </cell>
          <cell r="B295"/>
          <cell r="C295"/>
          <cell r="D295"/>
          <cell r="E295"/>
          <cell r="F295"/>
          <cell r="G295"/>
        </row>
        <row r="296">
          <cell r="A296">
            <v>410550</v>
          </cell>
          <cell r="B296"/>
          <cell r="C296">
            <v>3066</v>
          </cell>
          <cell r="D296"/>
          <cell r="E296">
            <v>87677</v>
          </cell>
          <cell r="F296"/>
          <cell r="G296">
            <v>0</v>
          </cell>
        </row>
        <row r="297">
          <cell r="A297">
            <v>410560</v>
          </cell>
          <cell r="B297">
            <v>70314</v>
          </cell>
          <cell r="C297">
            <v>522252</v>
          </cell>
          <cell r="D297"/>
          <cell r="E297"/>
          <cell r="F297"/>
          <cell r="G297"/>
        </row>
        <row r="298">
          <cell r="A298">
            <v>410657</v>
          </cell>
          <cell r="B298"/>
          <cell r="C298"/>
          <cell r="D298"/>
          <cell r="E298"/>
          <cell r="F298"/>
          <cell r="G298"/>
        </row>
        <row r="299">
          <cell r="A299">
            <v>410690</v>
          </cell>
          <cell r="B299"/>
          <cell r="C299"/>
          <cell r="D299"/>
          <cell r="E299"/>
          <cell r="F299"/>
          <cell r="G299"/>
        </row>
        <row r="300">
          <cell r="A300">
            <v>410773</v>
          </cell>
          <cell r="B300">
            <v>142430</v>
          </cell>
          <cell r="C300">
            <v>5315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</row>
        <row r="301">
          <cell r="A301">
            <v>410860</v>
          </cell>
          <cell r="B301">
            <v>181991</v>
          </cell>
          <cell r="C301">
            <v>382470</v>
          </cell>
          <cell r="D301">
            <v>0</v>
          </cell>
          <cell r="E301"/>
          <cell r="F301">
            <v>0</v>
          </cell>
          <cell r="G301"/>
        </row>
        <row r="302">
          <cell r="A302">
            <v>411010</v>
          </cell>
          <cell r="B302">
            <v>765850</v>
          </cell>
          <cell r="C302">
            <v>3924201</v>
          </cell>
          <cell r="D302"/>
          <cell r="E302"/>
          <cell r="F302"/>
          <cell r="G302"/>
        </row>
        <row r="303">
          <cell r="A303">
            <v>411095</v>
          </cell>
          <cell r="B303"/>
          <cell r="C303">
            <v>88226</v>
          </cell>
          <cell r="D303"/>
          <cell r="E303"/>
          <cell r="F303"/>
          <cell r="G303"/>
        </row>
        <row r="304">
          <cell r="A304">
            <v>411140</v>
          </cell>
          <cell r="B304">
            <v>101921</v>
          </cell>
          <cell r="C304">
            <v>287037</v>
          </cell>
          <cell r="D304"/>
          <cell r="E304"/>
          <cell r="F304"/>
          <cell r="G304"/>
        </row>
        <row r="305">
          <cell r="A305">
            <v>411240</v>
          </cell>
          <cell r="B305">
            <v>94125</v>
          </cell>
          <cell r="C305">
            <v>399366</v>
          </cell>
          <cell r="D305"/>
          <cell r="E305"/>
          <cell r="F305"/>
          <cell r="G305"/>
        </row>
        <row r="306">
          <cell r="A306">
            <v>411870</v>
          </cell>
          <cell r="B306"/>
          <cell r="C306"/>
          <cell r="D306"/>
          <cell r="E306"/>
          <cell r="F306"/>
          <cell r="G306"/>
        </row>
        <row r="307">
          <cell r="A307">
            <v>411880</v>
          </cell>
          <cell r="B307">
            <v>172193</v>
          </cell>
          <cell r="C307">
            <v>846168</v>
          </cell>
          <cell r="D307"/>
          <cell r="E307"/>
          <cell r="F307"/>
          <cell r="G307"/>
        </row>
        <row r="308">
          <cell r="A308">
            <v>412250</v>
          </cell>
          <cell r="B308"/>
          <cell r="C308">
            <v>86508</v>
          </cell>
          <cell r="D308"/>
          <cell r="E308">
            <v>1303995</v>
          </cell>
          <cell r="F308"/>
          <cell r="G308"/>
        </row>
        <row r="309">
          <cell r="A309">
            <v>420230</v>
          </cell>
          <cell r="B309"/>
          <cell r="C309"/>
          <cell r="D309"/>
          <cell r="E309"/>
          <cell r="F309"/>
          <cell r="G309"/>
        </row>
        <row r="310">
          <cell r="A310">
            <v>420380</v>
          </cell>
          <cell r="B310">
            <v>396580</v>
          </cell>
          <cell r="C310">
            <v>1087217</v>
          </cell>
          <cell r="D310">
            <v>0</v>
          </cell>
          <cell r="E310"/>
          <cell r="F310">
            <v>0</v>
          </cell>
          <cell r="G310"/>
        </row>
        <row r="311">
          <cell r="A311">
            <v>420420</v>
          </cell>
          <cell r="B311">
            <v>4113667</v>
          </cell>
          <cell r="C311">
            <v>28775617</v>
          </cell>
          <cell r="D311"/>
          <cell r="E311"/>
          <cell r="F311"/>
          <cell r="G311"/>
        </row>
        <row r="312">
          <cell r="A312">
            <v>420425</v>
          </cell>
          <cell r="B312">
            <v>393150</v>
          </cell>
          <cell r="C312">
            <v>1394625</v>
          </cell>
          <cell r="D312">
            <v>290799</v>
          </cell>
          <cell r="E312"/>
          <cell r="F312"/>
          <cell r="G312"/>
        </row>
        <row r="313">
          <cell r="A313">
            <v>420430</v>
          </cell>
          <cell r="B313">
            <v>334511</v>
          </cell>
          <cell r="C313">
            <v>768674</v>
          </cell>
          <cell r="D313"/>
          <cell r="E313">
            <v>445221</v>
          </cell>
          <cell r="F313"/>
          <cell r="G313"/>
        </row>
        <row r="314">
          <cell r="A314">
            <v>420519</v>
          </cell>
          <cell r="B314">
            <v>75566</v>
          </cell>
          <cell r="C314">
            <v>980107</v>
          </cell>
          <cell r="D314">
            <v>58370</v>
          </cell>
          <cell r="E314"/>
          <cell r="F314"/>
          <cell r="G314"/>
        </row>
        <row r="315">
          <cell r="A315">
            <v>420690</v>
          </cell>
          <cell r="B315">
            <v>19626</v>
          </cell>
          <cell r="C315">
            <v>1365069</v>
          </cell>
          <cell r="D315"/>
          <cell r="E315"/>
          <cell r="F315"/>
          <cell r="G315"/>
        </row>
        <row r="316">
          <cell r="A316">
            <v>421250</v>
          </cell>
          <cell r="B316">
            <v>468879</v>
          </cell>
          <cell r="C316">
            <v>1961898</v>
          </cell>
          <cell r="D316">
            <v>327855</v>
          </cell>
          <cell r="E316"/>
          <cell r="F316"/>
          <cell r="G316"/>
        </row>
        <row r="317">
          <cell r="A317">
            <v>421280</v>
          </cell>
          <cell r="B317">
            <v>562488</v>
          </cell>
          <cell r="C317">
            <v>3632005</v>
          </cell>
          <cell r="D317">
            <v>476332</v>
          </cell>
          <cell r="E317"/>
          <cell r="F317"/>
          <cell r="G317"/>
        </row>
        <row r="318">
          <cell r="A318">
            <v>421350</v>
          </cell>
          <cell r="B318">
            <v>416069</v>
          </cell>
          <cell r="C318">
            <v>2139921</v>
          </cell>
          <cell r="D318">
            <v>317319</v>
          </cell>
          <cell r="E318"/>
          <cell r="F318"/>
          <cell r="G318"/>
        </row>
        <row r="319">
          <cell r="A319">
            <v>430040</v>
          </cell>
          <cell r="B319">
            <v>480670</v>
          </cell>
          <cell r="C319">
            <v>804849</v>
          </cell>
          <cell r="D319">
            <v>309848</v>
          </cell>
          <cell r="E319"/>
          <cell r="F319"/>
          <cell r="G319"/>
        </row>
        <row r="320">
          <cell r="A320">
            <v>430215</v>
          </cell>
          <cell r="B320"/>
          <cell r="C320"/>
          <cell r="D320"/>
          <cell r="E320"/>
          <cell r="F320"/>
          <cell r="G320"/>
        </row>
        <row r="321">
          <cell r="A321">
            <v>430310</v>
          </cell>
          <cell r="B321">
            <v>502767</v>
          </cell>
          <cell r="C321">
            <v>329539</v>
          </cell>
          <cell r="D321"/>
          <cell r="E321"/>
          <cell r="F321"/>
          <cell r="G321"/>
        </row>
        <row r="322">
          <cell r="A322">
            <v>430390</v>
          </cell>
          <cell r="B322"/>
          <cell r="C322">
            <v>2993834</v>
          </cell>
          <cell r="D322"/>
          <cell r="E322"/>
          <cell r="F322"/>
          <cell r="G322"/>
        </row>
        <row r="323">
          <cell r="A323">
            <v>430513</v>
          </cell>
          <cell r="B323">
            <v>39564</v>
          </cell>
          <cell r="C323">
            <v>445668</v>
          </cell>
          <cell r="D323">
            <v>40134</v>
          </cell>
          <cell r="E323"/>
          <cell r="F323"/>
          <cell r="G323"/>
        </row>
        <row r="324">
          <cell r="A324">
            <v>430635</v>
          </cell>
          <cell r="B324"/>
          <cell r="C324"/>
          <cell r="D324"/>
          <cell r="E324"/>
          <cell r="F324"/>
          <cell r="G324"/>
        </row>
        <row r="325">
          <cell r="A325">
            <v>430676</v>
          </cell>
          <cell r="B325">
            <v>262</v>
          </cell>
          <cell r="C325">
            <v>1904506</v>
          </cell>
          <cell r="D325">
            <v>123</v>
          </cell>
          <cell r="E325">
            <v>0</v>
          </cell>
          <cell r="F325"/>
          <cell r="G325">
            <v>0</v>
          </cell>
        </row>
        <row r="326">
          <cell r="A326">
            <v>430843</v>
          </cell>
          <cell r="B326">
            <v>22117</v>
          </cell>
          <cell r="C326">
            <v>96594</v>
          </cell>
          <cell r="D326"/>
          <cell r="E326"/>
          <cell r="F326"/>
          <cell r="G326"/>
        </row>
        <row r="327">
          <cell r="A327">
            <v>430940</v>
          </cell>
          <cell r="B327">
            <v>536191</v>
          </cell>
          <cell r="C327">
            <v>3333340</v>
          </cell>
          <cell r="D327">
            <v>382659</v>
          </cell>
          <cell r="E327"/>
          <cell r="F327"/>
          <cell r="G327"/>
        </row>
        <row r="328">
          <cell r="A328">
            <v>431446</v>
          </cell>
          <cell r="B328">
            <v>114090</v>
          </cell>
          <cell r="C328">
            <v>1386999</v>
          </cell>
          <cell r="D328">
            <v>92712</v>
          </cell>
          <cell r="E328"/>
          <cell r="F328"/>
          <cell r="G328"/>
        </row>
        <row r="329">
          <cell r="A329">
            <v>431760</v>
          </cell>
          <cell r="B329">
            <v>704602</v>
          </cell>
          <cell r="C329">
            <v>143168</v>
          </cell>
          <cell r="D329"/>
          <cell r="E329">
            <v>1780706</v>
          </cell>
          <cell r="F329"/>
          <cell r="G329"/>
        </row>
        <row r="330">
          <cell r="A330">
            <v>431790</v>
          </cell>
          <cell r="B330">
            <v>16827</v>
          </cell>
          <cell r="C330">
            <v>948991</v>
          </cell>
          <cell r="D330"/>
          <cell r="E330"/>
          <cell r="F330"/>
          <cell r="G330"/>
        </row>
        <row r="331">
          <cell r="A331">
            <v>432026</v>
          </cell>
          <cell r="B331"/>
          <cell r="C331"/>
          <cell r="D331"/>
          <cell r="E331"/>
          <cell r="F331"/>
          <cell r="G331"/>
        </row>
        <row r="332">
          <cell r="A332">
            <v>432035</v>
          </cell>
          <cell r="B332">
            <v>38805</v>
          </cell>
          <cell r="C332">
            <v>151439</v>
          </cell>
          <cell r="D332">
            <v>28338</v>
          </cell>
          <cell r="E332"/>
          <cell r="F332"/>
          <cell r="G332"/>
        </row>
        <row r="333">
          <cell r="A333">
            <v>432065</v>
          </cell>
          <cell r="B333"/>
          <cell r="C333">
            <v>246938</v>
          </cell>
          <cell r="D333">
            <v>22244</v>
          </cell>
          <cell r="E333"/>
          <cell r="F333"/>
          <cell r="G333"/>
        </row>
        <row r="334">
          <cell r="A334">
            <v>500110</v>
          </cell>
          <cell r="B334">
            <v>583795</v>
          </cell>
          <cell r="C334">
            <v>2982915</v>
          </cell>
          <cell r="D334">
            <v>129108</v>
          </cell>
          <cell r="E334"/>
          <cell r="F334"/>
          <cell r="G334"/>
        </row>
        <row r="335">
          <cell r="A335">
            <v>510370</v>
          </cell>
          <cell r="B335"/>
          <cell r="C335">
            <v>60</v>
          </cell>
          <cell r="D335"/>
          <cell r="E335">
            <v>120</v>
          </cell>
          <cell r="F335"/>
          <cell r="G335"/>
        </row>
        <row r="336">
          <cell r="A336">
            <v>110034</v>
          </cell>
          <cell r="B336">
            <v>17556</v>
          </cell>
          <cell r="C336">
            <v>1226</v>
          </cell>
          <cell r="D336"/>
          <cell r="E336"/>
          <cell r="F336"/>
          <cell r="G336"/>
        </row>
        <row r="337">
          <cell r="A337">
            <v>240950</v>
          </cell>
          <cell r="B337"/>
          <cell r="C337"/>
          <cell r="D337"/>
          <cell r="E337"/>
          <cell r="F337"/>
          <cell r="G337"/>
        </row>
        <row r="338">
          <cell r="A338">
            <v>261130</v>
          </cell>
          <cell r="B338">
            <v>2512</v>
          </cell>
          <cell r="C338"/>
          <cell r="D338"/>
          <cell r="E338"/>
          <cell r="F338"/>
          <cell r="G338"/>
        </row>
        <row r="339">
          <cell r="A339">
            <v>270800</v>
          </cell>
          <cell r="B339">
            <v>398852</v>
          </cell>
          <cell r="C339">
            <v>36126</v>
          </cell>
          <cell r="D339"/>
          <cell r="E339">
            <v>2413741</v>
          </cell>
          <cell r="F339"/>
          <cell r="G339"/>
        </row>
        <row r="340">
          <cell r="A340">
            <v>280030</v>
          </cell>
          <cell r="B340">
            <v>3693318</v>
          </cell>
          <cell r="C340">
            <v>10087644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</row>
        <row r="341">
          <cell r="A341">
            <v>290100</v>
          </cell>
          <cell r="B341">
            <v>83225</v>
          </cell>
          <cell r="C341">
            <v>586969</v>
          </cell>
          <cell r="D341">
            <v>0</v>
          </cell>
          <cell r="E341"/>
          <cell r="F341">
            <v>0</v>
          </cell>
          <cell r="G341"/>
        </row>
        <row r="342">
          <cell r="A342">
            <v>291080</v>
          </cell>
          <cell r="B342">
            <v>661865</v>
          </cell>
          <cell r="C342">
            <v>41057141</v>
          </cell>
          <cell r="D342"/>
          <cell r="E342"/>
          <cell r="F342"/>
          <cell r="G342"/>
        </row>
        <row r="343">
          <cell r="A343">
            <v>320013</v>
          </cell>
          <cell r="B343">
            <v>69152</v>
          </cell>
          <cell r="C343"/>
          <cell r="D343">
            <v>56559</v>
          </cell>
          <cell r="E343"/>
          <cell r="F343"/>
          <cell r="G343"/>
        </row>
        <row r="344">
          <cell r="A344">
            <v>320290</v>
          </cell>
          <cell r="B344">
            <v>97664</v>
          </cell>
          <cell r="C344">
            <v>407073</v>
          </cell>
          <cell r="D344">
            <v>85524</v>
          </cell>
          <cell r="E344"/>
          <cell r="F344"/>
          <cell r="G344"/>
        </row>
        <row r="345">
          <cell r="A345">
            <v>320316</v>
          </cell>
          <cell r="B345">
            <v>217346</v>
          </cell>
          <cell r="C345"/>
          <cell r="D345">
            <v>167879</v>
          </cell>
          <cell r="E345"/>
          <cell r="F345"/>
          <cell r="G345"/>
        </row>
        <row r="346">
          <cell r="A346">
            <v>320332</v>
          </cell>
          <cell r="B346">
            <v>639836</v>
          </cell>
          <cell r="C346"/>
          <cell r="D346">
            <v>580525</v>
          </cell>
          <cell r="E346"/>
          <cell r="F346"/>
          <cell r="G346"/>
        </row>
        <row r="347">
          <cell r="A347">
            <v>350230</v>
          </cell>
          <cell r="B347">
            <v>113792</v>
          </cell>
          <cell r="C347">
            <v>267815</v>
          </cell>
          <cell r="D347"/>
          <cell r="E347"/>
          <cell r="F347"/>
          <cell r="G347"/>
        </row>
        <row r="348">
          <cell r="A348">
            <v>350370</v>
          </cell>
          <cell r="B348">
            <v>143831</v>
          </cell>
          <cell r="C348">
            <v>420407</v>
          </cell>
          <cell r="D348"/>
          <cell r="E348"/>
          <cell r="F348"/>
          <cell r="G348"/>
        </row>
        <row r="349">
          <cell r="A349">
            <v>350690</v>
          </cell>
          <cell r="B349">
            <v>291179</v>
          </cell>
          <cell r="C349">
            <v>155569</v>
          </cell>
          <cell r="D349"/>
          <cell r="E349">
            <v>125159</v>
          </cell>
          <cell r="F349"/>
          <cell r="G349"/>
        </row>
        <row r="350">
          <cell r="A350">
            <v>351190</v>
          </cell>
          <cell r="B350">
            <v>53533</v>
          </cell>
          <cell r="C350">
            <v>230603</v>
          </cell>
          <cell r="D350"/>
          <cell r="E350"/>
          <cell r="F350"/>
          <cell r="G350"/>
        </row>
        <row r="351">
          <cell r="A351">
            <v>351290</v>
          </cell>
          <cell r="B351">
            <v>168533</v>
          </cell>
          <cell r="C351">
            <v>756793</v>
          </cell>
          <cell r="D351"/>
          <cell r="E351"/>
          <cell r="F351"/>
          <cell r="G351"/>
        </row>
        <row r="352">
          <cell r="A352">
            <v>351670</v>
          </cell>
          <cell r="B352">
            <v>384830</v>
          </cell>
          <cell r="C352">
            <v>1646742</v>
          </cell>
          <cell r="D352">
            <v>279786</v>
          </cell>
          <cell r="E352">
            <v>0</v>
          </cell>
          <cell r="F352"/>
          <cell r="G352">
            <v>0</v>
          </cell>
        </row>
        <row r="353">
          <cell r="A353">
            <v>351990</v>
          </cell>
          <cell r="B353"/>
          <cell r="C353"/>
          <cell r="D353"/>
          <cell r="E353"/>
          <cell r="F353"/>
          <cell r="G353"/>
        </row>
        <row r="354">
          <cell r="A354">
            <v>352000</v>
          </cell>
          <cell r="B354">
            <v>190118</v>
          </cell>
          <cell r="C354">
            <v>1304336</v>
          </cell>
          <cell r="D354"/>
          <cell r="E354"/>
          <cell r="F354"/>
          <cell r="G354"/>
        </row>
        <row r="355">
          <cell r="A355">
            <v>352140</v>
          </cell>
          <cell r="B355">
            <v>82200</v>
          </cell>
          <cell r="C355">
            <v>227499</v>
          </cell>
          <cell r="D355"/>
          <cell r="E355"/>
          <cell r="F355"/>
          <cell r="G355"/>
        </row>
        <row r="356">
          <cell r="A356">
            <v>352240</v>
          </cell>
          <cell r="B356"/>
          <cell r="C356">
            <v>1096476</v>
          </cell>
          <cell r="D356"/>
          <cell r="E356">
            <v>1084037</v>
          </cell>
          <cell r="F356"/>
          <cell r="G356"/>
        </row>
        <row r="357">
          <cell r="A357">
            <v>352750</v>
          </cell>
          <cell r="B357">
            <v>34273</v>
          </cell>
          <cell r="C357">
            <v>361060</v>
          </cell>
          <cell r="D357">
            <v>14890</v>
          </cell>
          <cell r="E357"/>
          <cell r="F357"/>
          <cell r="G357"/>
        </row>
        <row r="358">
          <cell r="A358">
            <v>352930</v>
          </cell>
          <cell r="B358"/>
          <cell r="C358"/>
          <cell r="D358"/>
          <cell r="E358"/>
          <cell r="F358"/>
          <cell r="G358"/>
        </row>
        <row r="359">
          <cell r="A359">
            <v>352965</v>
          </cell>
          <cell r="B359">
            <v>35179</v>
          </cell>
          <cell r="C359">
            <v>121132</v>
          </cell>
          <cell r="D359"/>
          <cell r="E359"/>
          <cell r="F359"/>
          <cell r="G359"/>
        </row>
        <row r="360">
          <cell r="A360">
            <v>353060</v>
          </cell>
          <cell r="B360"/>
          <cell r="C360"/>
          <cell r="D360"/>
          <cell r="E360"/>
          <cell r="F360"/>
          <cell r="G360"/>
        </row>
        <row r="361">
          <cell r="A361">
            <v>353100</v>
          </cell>
          <cell r="B361">
            <v>69699</v>
          </cell>
          <cell r="C361">
            <v>186949</v>
          </cell>
          <cell r="D361"/>
          <cell r="E361"/>
          <cell r="F361"/>
          <cell r="G361"/>
        </row>
        <row r="362">
          <cell r="A362">
            <v>353330</v>
          </cell>
          <cell r="B362">
            <v>65234</v>
          </cell>
          <cell r="C362">
            <v>382399</v>
          </cell>
          <cell r="D362">
            <v>54482</v>
          </cell>
          <cell r="E362">
            <v>0</v>
          </cell>
          <cell r="F362"/>
          <cell r="G362">
            <v>0</v>
          </cell>
        </row>
        <row r="363">
          <cell r="A363">
            <v>353500</v>
          </cell>
          <cell r="B363">
            <v>135489</v>
          </cell>
          <cell r="C363"/>
          <cell r="D363"/>
          <cell r="E363"/>
          <cell r="F363"/>
          <cell r="G363"/>
        </row>
        <row r="364">
          <cell r="A364">
            <v>353520</v>
          </cell>
          <cell r="B364">
            <v>54997</v>
          </cell>
          <cell r="C364">
            <v>498643</v>
          </cell>
          <cell r="D364"/>
          <cell r="E364"/>
          <cell r="F364"/>
          <cell r="G364"/>
        </row>
        <row r="365">
          <cell r="A365">
            <v>353560</v>
          </cell>
          <cell r="B365">
            <v>85165</v>
          </cell>
          <cell r="C365"/>
          <cell r="D365"/>
          <cell r="E365">
            <v>283528</v>
          </cell>
          <cell r="F365"/>
          <cell r="G365"/>
        </row>
        <row r="366">
          <cell r="A366">
            <v>353590</v>
          </cell>
          <cell r="B366">
            <v>51783</v>
          </cell>
          <cell r="C366">
            <v>127022</v>
          </cell>
          <cell r="D366"/>
          <cell r="E366"/>
          <cell r="F366"/>
          <cell r="G366"/>
        </row>
        <row r="367">
          <cell r="A367">
            <v>354010</v>
          </cell>
          <cell r="B367">
            <v>84075</v>
          </cell>
          <cell r="C367">
            <v>529378</v>
          </cell>
          <cell r="D367">
            <v>47600</v>
          </cell>
          <cell r="E367"/>
          <cell r="F367"/>
          <cell r="G367"/>
        </row>
        <row r="368">
          <cell r="A368">
            <v>354040</v>
          </cell>
          <cell r="B368">
            <v>58971</v>
          </cell>
          <cell r="C368">
            <v>256068</v>
          </cell>
          <cell r="D368"/>
          <cell r="E368"/>
          <cell r="F368"/>
          <cell r="G368"/>
        </row>
        <row r="369">
          <cell r="A369">
            <v>355255</v>
          </cell>
          <cell r="B369"/>
          <cell r="C369"/>
          <cell r="D369"/>
          <cell r="E369"/>
          <cell r="F369"/>
          <cell r="G369"/>
        </row>
        <row r="370">
          <cell r="A370">
            <v>355330</v>
          </cell>
          <cell r="B370">
            <v>35084</v>
          </cell>
          <cell r="C370">
            <v>546219</v>
          </cell>
          <cell r="D370"/>
          <cell r="E370"/>
          <cell r="F370"/>
          <cell r="G370"/>
        </row>
        <row r="371">
          <cell r="A371">
            <v>355710</v>
          </cell>
          <cell r="B371"/>
          <cell r="C371"/>
          <cell r="D371"/>
          <cell r="E371"/>
          <cell r="F371"/>
          <cell r="G371"/>
        </row>
        <row r="372">
          <cell r="A372">
            <v>410260</v>
          </cell>
          <cell r="B372">
            <v>153004</v>
          </cell>
          <cell r="C372">
            <v>1449495</v>
          </cell>
          <cell r="D372"/>
          <cell r="E372">
            <v>794113</v>
          </cell>
          <cell r="F372"/>
          <cell r="G372"/>
        </row>
        <row r="373">
          <cell r="A373">
            <v>410315</v>
          </cell>
          <cell r="B373">
            <v>75015</v>
          </cell>
          <cell r="C373">
            <v>498244</v>
          </cell>
          <cell r="D373"/>
          <cell r="E373"/>
          <cell r="F373"/>
          <cell r="G373"/>
        </row>
        <row r="374">
          <cell r="A374">
            <v>410480</v>
          </cell>
          <cell r="B374">
            <v>3023848</v>
          </cell>
          <cell r="C374">
            <v>39496095</v>
          </cell>
          <cell r="D374"/>
          <cell r="E374"/>
          <cell r="F374"/>
          <cell r="G374"/>
        </row>
        <row r="375">
          <cell r="A375">
            <v>410712</v>
          </cell>
          <cell r="B375"/>
          <cell r="C375">
            <v>115771</v>
          </cell>
          <cell r="D375"/>
          <cell r="E375"/>
          <cell r="F375"/>
          <cell r="G375"/>
        </row>
        <row r="376">
          <cell r="A376">
            <v>410832</v>
          </cell>
          <cell r="B376">
            <v>75499</v>
          </cell>
          <cell r="C376">
            <v>239335</v>
          </cell>
          <cell r="D376"/>
          <cell r="E376"/>
          <cell r="F376"/>
          <cell r="G376"/>
        </row>
        <row r="377">
          <cell r="A377">
            <v>410845</v>
          </cell>
          <cell r="B377">
            <v>53597</v>
          </cell>
          <cell r="C377">
            <v>281166</v>
          </cell>
          <cell r="D377"/>
          <cell r="E377"/>
          <cell r="F377"/>
          <cell r="G377"/>
        </row>
        <row r="378">
          <cell r="A378">
            <v>411220</v>
          </cell>
          <cell r="B378">
            <v>65898</v>
          </cell>
          <cell r="C378">
            <v>323166</v>
          </cell>
          <cell r="D378">
            <v>0</v>
          </cell>
          <cell r="E378"/>
          <cell r="F378">
            <v>0</v>
          </cell>
          <cell r="G378"/>
        </row>
        <row r="379">
          <cell r="A379">
            <v>411420</v>
          </cell>
          <cell r="B379">
            <v>392745</v>
          </cell>
          <cell r="C379">
            <v>1127304</v>
          </cell>
          <cell r="D379"/>
          <cell r="E379"/>
          <cell r="F379"/>
          <cell r="G379"/>
        </row>
        <row r="380">
          <cell r="A380">
            <v>411605</v>
          </cell>
          <cell r="B380">
            <v>10793</v>
          </cell>
          <cell r="C380">
            <v>16000</v>
          </cell>
          <cell r="D380"/>
          <cell r="E380">
            <v>25647</v>
          </cell>
          <cell r="F380"/>
          <cell r="G380"/>
        </row>
        <row r="381">
          <cell r="A381">
            <v>411650</v>
          </cell>
          <cell r="B381">
            <v>50016</v>
          </cell>
          <cell r="C381">
            <v>229218</v>
          </cell>
          <cell r="D381"/>
          <cell r="E381">
            <v>0</v>
          </cell>
          <cell r="F381"/>
          <cell r="G381">
            <v>0</v>
          </cell>
        </row>
        <row r="382">
          <cell r="A382">
            <v>411729</v>
          </cell>
          <cell r="B382">
            <v>42043</v>
          </cell>
          <cell r="C382">
            <v>235371</v>
          </cell>
          <cell r="D382"/>
          <cell r="E382"/>
          <cell r="F382"/>
          <cell r="G382"/>
        </row>
        <row r="383">
          <cell r="A383">
            <v>411745</v>
          </cell>
          <cell r="B383"/>
          <cell r="C383"/>
          <cell r="D383"/>
          <cell r="E383"/>
          <cell r="F383"/>
          <cell r="G383"/>
        </row>
        <row r="384">
          <cell r="A384">
            <v>411840</v>
          </cell>
          <cell r="B384"/>
          <cell r="C384">
            <v>2953</v>
          </cell>
          <cell r="D384"/>
          <cell r="E384">
            <v>1448408</v>
          </cell>
          <cell r="F384"/>
          <cell r="G384"/>
        </row>
        <row r="385">
          <cell r="A385">
            <v>412033</v>
          </cell>
          <cell r="B385">
            <v>70150</v>
          </cell>
          <cell r="C385">
            <v>327962</v>
          </cell>
          <cell r="D385"/>
          <cell r="E385"/>
          <cell r="F385"/>
          <cell r="G385"/>
        </row>
        <row r="386">
          <cell r="A386">
            <v>412100</v>
          </cell>
          <cell r="B386">
            <v>102940</v>
          </cell>
          <cell r="C386">
            <v>516015</v>
          </cell>
          <cell r="D386"/>
          <cell r="E386"/>
          <cell r="F386"/>
          <cell r="G386"/>
        </row>
        <row r="387">
          <cell r="A387">
            <v>412700</v>
          </cell>
          <cell r="B387">
            <v>48831</v>
          </cell>
          <cell r="C387"/>
          <cell r="D387"/>
          <cell r="E387"/>
          <cell r="F387"/>
          <cell r="G387"/>
        </row>
        <row r="388">
          <cell r="A388">
            <v>412790</v>
          </cell>
          <cell r="B388">
            <v>109117</v>
          </cell>
          <cell r="C388">
            <v>269384</v>
          </cell>
          <cell r="D388"/>
          <cell r="E388"/>
          <cell r="F388"/>
          <cell r="G388"/>
        </row>
        <row r="389">
          <cell r="A389">
            <v>420125</v>
          </cell>
          <cell r="B389">
            <v>242221</v>
          </cell>
          <cell r="C389">
            <v>1314413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</row>
        <row r="390">
          <cell r="A390">
            <v>420130</v>
          </cell>
          <cell r="B390">
            <v>811444</v>
          </cell>
          <cell r="C390">
            <v>3884206</v>
          </cell>
          <cell r="D390">
            <v>640761</v>
          </cell>
          <cell r="E390"/>
          <cell r="F390"/>
          <cell r="G390"/>
        </row>
        <row r="391">
          <cell r="A391">
            <v>420170</v>
          </cell>
          <cell r="B391">
            <v>170017</v>
          </cell>
          <cell r="C391">
            <v>473313</v>
          </cell>
          <cell r="D391"/>
          <cell r="E391"/>
          <cell r="F391"/>
          <cell r="G391"/>
        </row>
        <row r="392">
          <cell r="A392">
            <v>420195</v>
          </cell>
          <cell r="B392">
            <v>217417</v>
          </cell>
          <cell r="C392">
            <v>372765</v>
          </cell>
          <cell r="D392">
            <v>173380</v>
          </cell>
          <cell r="E392"/>
          <cell r="F392"/>
          <cell r="G392"/>
        </row>
        <row r="393">
          <cell r="A393">
            <v>420580</v>
          </cell>
          <cell r="B393"/>
          <cell r="C393"/>
          <cell r="D393"/>
          <cell r="E393"/>
          <cell r="F393"/>
          <cell r="G393"/>
        </row>
        <row r="394">
          <cell r="A394">
            <v>420860</v>
          </cell>
          <cell r="B394">
            <v>84737</v>
          </cell>
          <cell r="C394">
            <v>230824</v>
          </cell>
          <cell r="D394">
            <v>75059</v>
          </cell>
          <cell r="E394"/>
          <cell r="F394"/>
          <cell r="G394"/>
        </row>
        <row r="395">
          <cell r="A395">
            <v>421040</v>
          </cell>
          <cell r="B395"/>
          <cell r="C395"/>
          <cell r="D395">
            <v>37127</v>
          </cell>
          <cell r="E395"/>
          <cell r="F395"/>
          <cell r="G395"/>
        </row>
        <row r="396">
          <cell r="A396">
            <v>421315</v>
          </cell>
          <cell r="B396"/>
          <cell r="C396"/>
          <cell r="D396"/>
          <cell r="E396"/>
          <cell r="F396"/>
          <cell r="G396"/>
        </row>
        <row r="397">
          <cell r="A397">
            <v>421850</v>
          </cell>
          <cell r="B397">
            <v>67242</v>
          </cell>
          <cell r="C397">
            <v>227187</v>
          </cell>
          <cell r="D397"/>
          <cell r="E397"/>
          <cell r="F397"/>
          <cell r="G397"/>
        </row>
        <row r="398">
          <cell r="A398">
            <v>430120</v>
          </cell>
          <cell r="B398">
            <v>59790</v>
          </cell>
          <cell r="C398">
            <v>1290718</v>
          </cell>
          <cell r="D398"/>
          <cell r="E398"/>
          <cell r="F398"/>
          <cell r="G398"/>
        </row>
        <row r="399">
          <cell r="A399">
            <v>430140</v>
          </cell>
          <cell r="B399">
            <v>108171</v>
          </cell>
          <cell r="C399">
            <v>320257</v>
          </cell>
          <cell r="D399">
            <v>126675</v>
          </cell>
          <cell r="E399"/>
          <cell r="F399"/>
          <cell r="G399"/>
        </row>
        <row r="400">
          <cell r="A400">
            <v>430250</v>
          </cell>
          <cell r="B400">
            <v>48881</v>
          </cell>
          <cell r="C400">
            <v>466160</v>
          </cell>
          <cell r="D400"/>
          <cell r="E400"/>
          <cell r="F400"/>
          <cell r="G400"/>
        </row>
        <row r="401">
          <cell r="A401">
            <v>430420</v>
          </cell>
          <cell r="B401">
            <v>351352</v>
          </cell>
          <cell r="C401">
            <v>15132952</v>
          </cell>
          <cell r="D401"/>
          <cell r="E401">
            <v>7410565</v>
          </cell>
          <cell r="F401"/>
          <cell r="G401"/>
        </row>
        <row r="402">
          <cell r="A402">
            <v>430512</v>
          </cell>
          <cell r="B402">
            <v>52303</v>
          </cell>
          <cell r="C402">
            <v>93113</v>
          </cell>
          <cell r="D402"/>
          <cell r="E402"/>
          <cell r="F402"/>
          <cell r="G402"/>
        </row>
        <row r="403">
          <cell r="A403">
            <v>430710</v>
          </cell>
          <cell r="B403">
            <v>68093</v>
          </cell>
          <cell r="C403">
            <v>13217147</v>
          </cell>
          <cell r="D403">
            <v>59890</v>
          </cell>
          <cell r="E403"/>
          <cell r="F403"/>
          <cell r="G403"/>
        </row>
        <row r="404">
          <cell r="A404">
            <v>430960</v>
          </cell>
          <cell r="B404">
            <v>257945</v>
          </cell>
          <cell r="C404">
            <v>1801688</v>
          </cell>
          <cell r="D404"/>
          <cell r="E404">
            <v>1090891</v>
          </cell>
          <cell r="F404"/>
          <cell r="G404"/>
        </row>
        <row r="405">
          <cell r="A405">
            <v>430965</v>
          </cell>
          <cell r="B405">
            <v>86355</v>
          </cell>
          <cell r="C405">
            <v>1168218</v>
          </cell>
          <cell r="D405">
            <v>54450</v>
          </cell>
          <cell r="E405"/>
          <cell r="F405"/>
          <cell r="G405"/>
        </row>
        <row r="406">
          <cell r="A406">
            <v>430990</v>
          </cell>
          <cell r="B406">
            <v>63828</v>
          </cell>
          <cell r="C406">
            <v>230191</v>
          </cell>
          <cell r="D406">
            <v>43775</v>
          </cell>
          <cell r="E406"/>
          <cell r="F406"/>
          <cell r="G406"/>
        </row>
        <row r="407">
          <cell r="A407">
            <v>431113</v>
          </cell>
          <cell r="B407">
            <v>21056</v>
          </cell>
          <cell r="C407">
            <v>1165094</v>
          </cell>
          <cell r="D407">
            <v>10205</v>
          </cell>
          <cell r="E407"/>
          <cell r="F407">
            <v>0</v>
          </cell>
          <cell r="G407"/>
        </row>
        <row r="408">
          <cell r="A408">
            <v>431150</v>
          </cell>
          <cell r="B408">
            <v>25853</v>
          </cell>
          <cell r="C408">
            <v>142574</v>
          </cell>
          <cell r="D408">
            <v>21898</v>
          </cell>
          <cell r="E408">
            <v>0</v>
          </cell>
          <cell r="F408"/>
          <cell r="G408">
            <v>0</v>
          </cell>
        </row>
        <row r="409">
          <cell r="A409">
            <v>431215</v>
          </cell>
          <cell r="B409">
            <v>117178</v>
          </cell>
          <cell r="C409">
            <v>885996</v>
          </cell>
          <cell r="D409"/>
          <cell r="E409"/>
          <cell r="F409"/>
          <cell r="G409"/>
        </row>
        <row r="410">
          <cell r="A410">
            <v>431225</v>
          </cell>
          <cell r="B410">
            <v>86072</v>
          </cell>
          <cell r="C410">
            <v>921337</v>
          </cell>
          <cell r="D410">
            <v>63105</v>
          </cell>
          <cell r="E410"/>
          <cell r="F410"/>
          <cell r="G410"/>
        </row>
        <row r="411">
          <cell r="A411">
            <v>431460</v>
          </cell>
          <cell r="B411">
            <v>82877</v>
          </cell>
          <cell r="C411">
            <v>867605</v>
          </cell>
          <cell r="D411">
            <v>61867</v>
          </cell>
          <cell r="E411"/>
          <cell r="F411"/>
          <cell r="G411"/>
        </row>
        <row r="412">
          <cell r="A412">
            <v>431490</v>
          </cell>
          <cell r="B412"/>
          <cell r="C412">
            <v>73024419</v>
          </cell>
          <cell r="D412"/>
          <cell r="E412">
            <v>34998808</v>
          </cell>
          <cell r="F412"/>
          <cell r="G412"/>
        </row>
        <row r="413">
          <cell r="A413">
            <v>431507</v>
          </cell>
          <cell r="B413">
            <v>3228</v>
          </cell>
          <cell r="C413">
            <v>126405</v>
          </cell>
          <cell r="D413"/>
          <cell r="E413"/>
          <cell r="F413"/>
          <cell r="G413"/>
        </row>
        <row r="414">
          <cell r="A414">
            <v>431630</v>
          </cell>
          <cell r="B414">
            <v>171843</v>
          </cell>
          <cell r="C414">
            <v>1181274</v>
          </cell>
          <cell r="D414"/>
          <cell r="E414">
            <v>0</v>
          </cell>
          <cell r="F414"/>
          <cell r="G414">
            <v>0</v>
          </cell>
        </row>
        <row r="415">
          <cell r="A415">
            <v>431700</v>
          </cell>
          <cell r="B415">
            <v>59633</v>
          </cell>
          <cell r="C415">
            <v>175679</v>
          </cell>
          <cell r="D415">
            <v>43049</v>
          </cell>
          <cell r="E415"/>
          <cell r="F415"/>
          <cell r="G415"/>
        </row>
        <row r="416">
          <cell r="A416">
            <v>431740</v>
          </cell>
          <cell r="B416"/>
          <cell r="C416"/>
          <cell r="D416"/>
          <cell r="E416"/>
          <cell r="F416"/>
          <cell r="G416"/>
        </row>
        <row r="417">
          <cell r="A417">
            <v>431973</v>
          </cell>
          <cell r="B417"/>
          <cell r="C417"/>
          <cell r="D417"/>
          <cell r="E417"/>
          <cell r="F417"/>
          <cell r="G417"/>
        </row>
        <row r="418">
          <cell r="A418">
            <v>432135</v>
          </cell>
          <cell r="B418">
            <v>33312</v>
          </cell>
          <cell r="C418">
            <v>201919</v>
          </cell>
          <cell r="D418">
            <v>18145</v>
          </cell>
          <cell r="E418"/>
          <cell r="F418"/>
          <cell r="G418"/>
        </row>
        <row r="419">
          <cell r="A419">
            <v>432166</v>
          </cell>
          <cell r="B419"/>
          <cell r="C419"/>
          <cell r="D419"/>
          <cell r="E419"/>
          <cell r="F419"/>
          <cell r="G419"/>
        </row>
        <row r="420">
          <cell r="A420">
            <v>432210</v>
          </cell>
          <cell r="B420">
            <v>88601</v>
          </cell>
          <cell r="C420">
            <v>1048654</v>
          </cell>
          <cell r="D420"/>
          <cell r="E420"/>
          <cell r="F420"/>
          <cell r="G420"/>
        </row>
        <row r="421">
          <cell r="A421">
            <v>432230</v>
          </cell>
          <cell r="B421">
            <v>129427</v>
          </cell>
          <cell r="C421">
            <v>516476</v>
          </cell>
          <cell r="D421"/>
          <cell r="E421"/>
          <cell r="F421"/>
          <cell r="G421"/>
        </row>
        <row r="422">
          <cell r="A422">
            <v>432330</v>
          </cell>
          <cell r="B422">
            <v>20848</v>
          </cell>
          <cell r="C422">
            <v>205480</v>
          </cell>
          <cell r="D422"/>
          <cell r="E422"/>
          <cell r="F422"/>
          <cell r="G422"/>
        </row>
        <row r="423">
          <cell r="A423">
            <v>500290</v>
          </cell>
          <cell r="B423"/>
          <cell r="C423">
            <v>1166806</v>
          </cell>
          <cell r="D423"/>
          <cell r="E423"/>
          <cell r="F423"/>
          <cell r="G423"/>
        </row>
        <row r="424">
          <cell r="A424">
            <v>510550</v>
          </cell>
          <cell r="B424">
            <v>48888</v>
          </cell>
          <cell r="C424">
            <v>37894</v>
          </cell>
          <cell r="D424">
            <v>37661</v>
          </cell>
          <cell r="E424"/>
          <cell r="F424"/>
          <cell r="G424"/>
        </row>
        <row r="425">
          <cell r="A425">
            <v>520547</v>
          </cell>
          <cell r="B425"/>
          <cell r="C425"/>
          <cell r="D425"/>
          <cell r="E425"/>
          <cell r="F425"/>
          <cell r="G425"/>
        </row>
        <row r="426">
          <cell r="A426">
            <v>140023</v>
          </cell>
          <cell r="B426">
            <v>39185</v>
          </cell>
          <cell r="C426">
            <v>143224</v>
          </cell>
          <cell r="D426">
            <v>42435</v>
          </cell>
          <cell r="E426">
            <v>107598</v>
          </cell>
          <cell r="F426"/>
          <cell r="G426"/>
        </row>
        <row r="427">
          <cell r="A427">
            <v>221080</v>
          </cell>
          <cell r="B427">
            <v>1891</v>
          </cell>
          <cell r="C427">
            <v>28490</v>
          </cell>
          <cell r="D427"/>
          <cell r="E427"/>
          <cell r="F427"/>
          <cell r="G427"/>
        </row>
        <row r="428">
          <cell r="A428">
            <v>291685</v>
          </cell>
          <cell r="B428">
            <v>124653</v>
          </cell>
          <cell r="C428">
            <v>357794</v>
          </cell>
          <cell r="D428"/>
          <cell r="E428"/>
          <cell r="F428"/>
          <cell r="G428"/>
        </row>
        <row r="429">
          <cell r="A429">
            <v>292265</v>
          </cell>
          <cell r="B429">
            <v>11834</v>
          </cell>
          <cell r="C429">
            <v>162886</v>
          </cell>
          <cell r="D429"/>
          <cell r="E429">
            <v>335810</v>
          </cell>
          <cell r="F429"/>
          <cell r="G429"/>
        </row>
        <row r="430">
          <cell r="A430">
            <v>320140</v>
          </cell>
          <cell r="B430">
            <v>387357</v>
          </cell>
          <cell r="C430">
            <v>2453288</v>
          </cell>
          <cell r="D430">
            <v>5458</v>
          </cell>
          <cell r="E430"/>
          <cell r="F430"/>
          <cell r="G430"/>
        </row>
        <row r="431">
          <cell r="A431">
            <v>320260</v>
          </cell>
          <cell r="B431">
            <v>123496</v>
          </cell>
          <cell r="C431"/>
          <cell r="D431">
            <v>91926</v>
          </cell>
          <cell r="E431"/>
          <cell r="F431"/>
          <cell r="G431"/>
        </row>
        <row r="432">
          <cell r="A432">
            <v>320380</v>
          </cell>
          <cell r="B432">
            <v>81913</v>
          </cell>
          <cell r="C432">
            <v>598274</v>
          </cell>
          <cell r="D432">
            <v>66701</v>
          </cell>
          <cell r="E432"/>
          <cell r="F432">
            <v>0</v>
          </cell>
          <cell r="G432"/>
        </row>
        <row r="433">
          <cell r="A433">
            <v>320420</v>
          </cell>
          <cell r="B433">
            <v>96337</v>
          </cell>
          <cell r="C433"/>
          <cell r="D433">
            <v>82186</v>
          </cell>
          <cell r="E433"/>
          <cell r="F433"/>
          <cell r="G433"/>
        </row>
        <row r="434">
          <cell r="A434">
            <v>320465</v>
          </cell>
          <cell r="B434">
            <v>6363</v>
          </cell>
          <cell r="C434"/>
          <cell r="D434">
            <v>10179</v>
          </cell>
          <cell r="E434"/>
          <cell r="F434"/>
          <cell r="G434"/>
        </row>
        <row r="435">
          <cell r="A435">
            <v>350270</v>
          </cell>
          <cell r="B435">
            <v>18026</v>
          </cell>
          <cell r="C435">
            <v>97243</v>
          </cell>
          <cell r="D435"/>
          <cell r="E435">
            <v>111848</v>
          </cell>
          <cell r="F435"/>
          <cell r="G435"/>
        </row>
        <row r="436">
          <cell r="A436">
            <v>350340</v>
          </cell>
          <cell r="B436">
            <v>39234</v>
          </cell>
          <cell r="C436">
            <v>38849</v>
          </cell>
          <cell r="D436"/>
          <cell r="E436"/>
          <cell r="F436"/>
          <cell r="G436"/>
        </row>
        <row r="437">
          <cell r="A437">
            <v>350600</v>
          </cell>
          <cell r="B437"/>
          <cell r="C437"/>
          <cell r="D437"/>
          <cell r="E437"/>
          <cell r="F437"/>
          <cell r="G437"/>
        </row>
        <row r="438">
          <cell r="A438">
            <v>350680</v>
          </cell>
          <cell r="B438">
            <v>80598</v>
          </cell>
          <cell r="C438">
            <v>491398</v>
          </cell>
          <cell r="D438"/>
          <cell r="E438"/>
          <cell r="F438"/>
          <cell r="G438"/>
        </row>
        <row r="439">
          <cell r="A439">
            <v>350750</v>
          </cell>
          <cell r="B439"/>
          <cell r="C439"/>
          <cell r="D439"/>
          <cell r="E439"/>
          <cell r="F439"/>
          <cell r="G439"/>
        </row>
        <row r="440">
          <cell r="A440">
            <v>350840</v>
          </cell>
          <cell r="B440">
            <v>814648</v>
          </cell>
          <cell r="C440">
            <v>2508494</v>
          </cell>
          <cell r="D440"/>
          <cell r="E440"/>
          <cell r="F440"/>
          <cell r="G440"/>
        </row>
        <row r="441">
          <cell r="A441">
            <v>351330</v>
          </cell>
          <cell r="B441">
            <v>46650</v>
          </cell>
          <cell r="C441">
            <v>473652</v>
          </cell>
          <cell r="D441">
            <v>16530</v>
          </cell>
          <cell r="E441"/>
          <cell r="F441"/>
          <cell r="G441"/>
        </row>
        <row r="442">
          <cell r="A442">
            <v>351590</v>
          </cell>
          <cell r="B442">
            <v>54236</v>
          </cell>
          <cell r="C442">
            <v>166038</v>
          </cell>
          <cell r="D442"/>
          <cell r="E442"/>
          <cell r="F442"/>
          <cell r="G442"/>
        </row>
        <row r="443">
          <cell r="A443">
            <v>352110</v>
          </cell>
          <cell r="B443"/>
          <cell r="C443"/>
          <cell r="D443"/>
          <cell r="E443"/>
          <cell r="F443"/>
          <cell r="G443"/>
        </row>
        <row r="444">
          <cell r="A444">
            <v>352910</v>
          </cell>
          <cell r="B444">
            <v>20606</v>
          </cell>
          <cell r="C444">
            <v>81214</v>
          </cell>
          <cell r="D444"/>
          <cell r="E444"/>
          <cell r="F444"/>
          <cell r="G444"/>
        </row>
        <row r="445">
          <cell r="A445">
            <v>353010</v>
          </cell>
          <cell r="B445">
            <v>388509</v>
          </cell>
          <cell r="C445">
            <v>1707825</v>
          </cell>
          <cell r="D445"/>
          <cell r="E445"/>
          <cell r="F445"/>
          <cell r="G445"/>
        </row>
        <row r="446">
          <cell r="A446">
            <v>353920</v>
          </cell>
          <cell r="B446"/>
          <cell r="C446"/>
          <cell r="D446"/>
          <cell r="E446"/>
          <cell r="F446"/>
          <cell r="G446"/>
        </row>
        <row r="447">
          <cell r="A447">
            <v>354550</v>
          </cell>
          <cell r="B447"/>
          <cell r="C447"/>
          <cell r="D447"/>
          <cell r="E447"/>
          <cell r="F447"/>
          <cell r="G447"/>
        </row>
        <row r="448">
          <cell r="A448">
            <v>355030</v>
          </cell>
          <cell r="B448"/>
          <cell r="C448"/>
          <cell r="D448"/>
          <cell r="E448"/>
          <cell r="F448"/>
          <cell r="G448"/>
        </row>
        <row r="449">
          <cell r="A449">
            <v>355100</v>
          </cell>
          <cell r="B449"/>
          <cell r="C449"/>
          <cell r="D449"/>
          <cell r="E449"/>
          <cell r="F449"/>
          <cell r="G449"/>
        </row>
        <row r="450">
          <cell r="A450">
            <v>355360</v>
          </cell>
          <cell r="B450">
            <v>107031</v>
          </cell>
          <cell r="C450">
            <v>259308</v>
          </cell>
          <cell r="D450"/>
          <cell r="E450"/>
          <cell r="F450"/>
          <cell r="G450"/>
        </row>
        <row r="451">
          <cell r="A451">
            <v>355660</v>
          </cell>
          <cell r="B451">
            <v>50448</v>
          </cell>
          <cell r="C451">
            <v>211042</v>
          </cell>
          <cell r="D451"/>
          <cell r="E451"/>
          <cell r="F451"/>
          <cell r="G451"/>
        </row>
        <row r="452">
          <cell r="A452">
            <v>410305</v>
          </cell>
          <cell r="B452">
            <v>0</v>
          </cell>
          <cell r="C452"/>
          <cell r="D452">
            <v>0</v>
          </cell>
          <cell r="E452"/>
          <cell r="F452">
            <v>0</v>
          </cell>
          <cell r="G452"/>
        </row>
        <row r="453">
          <cell r="A453">
            <v>410340</v>
          </cell>
          <cell r="B453">
            <v>40224</v>
          </cell>
          <cell r="C453">
            <v>208359</v>
          </cell>
          <cell r="D453"/>
          <cell r="E453">
            <v>0</v>
          </cell>
          <cell r="F453"/>
          <cell r="G453">
            <v>0</v>
          </cell>
        </row>
        <row r="454">
          <cell r="A454">
            <v>410420</v>
          </cell>
          <cell r="B454"/>
          <cell r="C454"/>
          <cell r="D454"/>
          <cell r="E454"/>
          <cell r="F454"/>
          <cell r="G454"/>
        </row>
        <row r="455">
          <cell r="A455">
            <v>410645</v>
          </cell>
          <cell r="B455"/>
          <cell r="C455"/>
          <cell r="D455"/>
          <cell r="E455"/>
          <cell r="F455"/>
          <cell r="G455"/>
        </row>
        <row r="456">
          <cell r="A456">
            <v>410965</v>
          </cell>
          <cell r="B456">
            <v>13961</v>
          </cell>
          <cell r="C456">
            <v>135343</v>
          </cell>
          <cell r="D456"/>
          <cell r="E456"/>
          <cell r="F456"/>
          <cell r="G456"/>
        </row>
        <row r="457">
          <cell r="A457">
            <v>411300</v>
          </cell>
          <cell r="B457">
            <v>40391</v>
          </cell>
          <cell r="C457">
            <v>308489</v>
          </cell>
          <cell r="D457"/>
          <cell r="E457"/>
          <cell r="F457"/>
          <cell r="G457"/>
        </row>
        <row r="458">
          <cell r="A458">
            <v>411720</v>
          </cell>
          <cell r="B458">
            <v>52483</v>
          </cell>
          <cell r="C458">
            <v>146770</v>
          </cell>
          <cell r="D458"/>
          <cell r="E458"/>
          <cell r="F458"/>
          <cell r="G458"/>
        </row>
        <row r="459">
          <cell r="A459">
            <v>411750</v>
          </cell>
          <cell r="B459">
            <v>428810</v>
          </cell>
          <cell r="C459">
            <v>1516324</v>
          </cell>
          <cell r="D459">
            <v>0</v>
          </cell>
          <cell r="E459"/>
          <cell r="F459">
            <v>0</v>
          </cell>
          <cell r="G459"/>
        </row>
        <row r="460">
          <cell r="A460">
            <v>411970</v>
          </cell>
          <cell r="B460">
            <v>99665</v>
          </cell>
          <cell r="C460">
            <v>476922</v>
          </cell>
          <cell r="D460"/>
          <cell r="E460">
            <v>0</v>
          </cell>
          <cell r="F460"/>
          <cell r="G460">
            <v>0</v>
          </cell>
        </row>
        <row r="461">
          <cell r="A461">
            <v>412460</v>
          </cell>
          <cell r="B461">
            <v>140485</v>
          </cell>
          <cell r="C461">
            <v>486102</v>
          </cell>
          <cell r="D461">
            <v>112494</v>
          </cell>
          <cell r="E461"/>
          <cell r="F461">
            <v>0</v>
          </cell>
          <cell r="G461"/>
        </row>
        <row r="462">
          <cell r="A462">
            <v>412570</v>
          </cell>
          <cell r="B462"/>
          <cell r="C462">
            <v>1059342</v>
          </cell>
          <cell r="D462"/>
          <cell r="E462"/>
          <cell r="F462"/>
          <cell r="G462"/>
        </row>
        <row r="463">
          <cell r="A463">
            <v>420460</v>
          </cell>
          <cell r="B463">
            <v>3442604</v>
          </cell>
          <cell r="C463">
            <v>9722956</v>
          </cell>
          <cell r="D463">
            <v>2452227</v>
          </cell>
          <cell r="E463">
            <v>0</v>
          </cell>
          <cell r="F463"/>
          <cell r="G463">
            <v>0</v>
          </cell>
        </row>
        <row r="464">
          <cell r="A464">
            <v>420700</v>
          </cell>
          <cell r="B464">
            <v>823827</v>
          </cell>
          <cell r="C464">
            <v>2228267</v>
          </cell>
          <cell r="D464">
            <v>647131</v>
          </cell>
          <cell r="E464"/>
          <cell r="F464"/>
          <cell r="G464"/>
        </row>
        <row r="465">
          <cell r="A465">
            <v>420800</v>
          </cell>
          <cell r="B465">
            <v>149354</v>
          </cell>
          <cell r="C465">
            <v>911130</v>
          </cell>
          <cell r="D465"/>
          <cell r="E465"/>
          <cell r="F465"/>
          <cell r="G465"/>
        </row>
        <row r="466">
          <cell r="A466">
            <v>421590</v>
          </cell>
          <cell r="B466">
            <v>126534</v>
          </cell>
          <cell r="C466">
            <v>533408</v>
          </cell>
          <cell r="D466">
            <v>93490</v>
          </cell>
          <cell r="E466"/>
          <cell r="F466"/>
          <cell r="G466"/>
        </row>
        <row r="467">
          <cell r="A467">
            <v>421840</v>
          </cell>
          <cell r="B467">
            <v>111815</v>
          </cell>
          <cell r="C467">
            <v>1189486</v>
          </cell>
          <cell r="D467">
            <v>87229</v>
          </cell>
          <cell r="E467"/>
          <cell r="F467"/>
          <cell r="G467"/>
        </row>
        <row r="468">
          <cell r="A468">
            <v>430010</v>
          </cell>
          <cell r="B468">
            <v>214690</v>
          </cell>
          <cell r="C468">
            <v>1883972</v>
          </cell>
          <cell r="D468">
            <v>155423</v>
          </cell>
          <cell r="E468"/>
          <cell r="F468"/>
          <cell r="G468"/>
        </row>
        <row r="469">
          <cell r="A469">
            <v>430087</v>
          </cell>
          <cell r="B469">
            <v>13687</v>
          </cell>
          <cell r="C469">
            <v>281131</v>
          </cell>
          <cell r="D469"/>
          <cell r="E469"/>
          <cell r="F469"/>
          <cell r="G469"/>
        </row>
        <row r="470">
          <cell r="A470">
            <v>430130</v>
          </cell>
          <cell r="B470">
            <v>155737</v>
          </cell>
          <cell r="C470">
            <v>974772</v>
          </cell>
          <cell r="D470">
            <v>122190</v>
          </cell>
          <cell r="E470"/>
          <cell r="F470"/>
          <cell r="G470"/>
        </row>
        <row r="471">
          <cell r="A471">
            <v>430180</v>
          </cell>
          <cell r="B471">
            <v>4</v>
          </cell>
          <cell r="C471"/>
          <cell r="D471"/>
          <cell r="E471"/>
          <cell r="F471"/>
          <cell r="G471"/>
        </row>
        <row r="472">
          <cell r="A472">
            <v>430225</v>
          </cell>
          <cell r="B472">
            <v>94078</v>
          </cell>
          <cell r="C472">
            <v>959161</v>
          </cell>
          <cell r="D472"/>
          <cell r="E472"/>
          <cell r="F472"/>
          <cell r="G472"/>
        </row>
        <row r="473">
          <cell r="A473">
            <v>430235</v>
          </cell>
          <cell r="B473">
            <v>157565</v>
          </cell>
          <cell r="C473">
            <v>543947</v>
          </cell>
          <cell r="D473">
            <v>95224</v>
          </cell>
          <cell r="E473">
            <v>263859</v>
          </cell>
          <cell r="F473"/>
          <cell r="G473"/>
        </row>
        <row r="474">
          <cell r="A474">
            <v>430367</v>
          </cell>
          <cell r="B474">
            <v>65746</v>
          </cell>
          <cell r="C474">
            <v>640941</v>
          </cell>
          <cell r="D474"/>
          <cell r="E474"/>
          <cell r="F474"/>
          <cell r="G474"/>
        </row>
        <row r="475">
          <cell r="A475">
            <v>430469</v>
          </cell>
          <cell r="B475">
            <v>47153</v>
          </cell>
          <cell r="C475">
            <v>176780</v>
          </cell>
          <cell r="D475"/>
          <cell r="E475"/>
          <cell r="F475"/>
          <cell r="G475"/>
        </row>
        <row r="476">
          <cell r="A476">
            <v>430520</v>
          </cell>
          <cell r="B476">
            <v>148032</v>
          </cell>
          <cell r="C476">
            <v>857734</v>
          </cell>
          <cell r="D476"/>
          <cell r="E476"/>
          <cell r="F476"/>
          <cell r="G476"/>
        </row>
        <row r="477">
          <cell r="A477">
            <v>430605</v>
          </cell>
          <cell r="B477">
            <v>47490</v>
          </cell>
          <cell r="C477">
            <v>498978</v>
          </cell>
          <cell r="D477">
            <v>39720</v>
          </cell>
          <cell r="E477"/>
          <cell r="F477"/>
          <cell r="G477"/>
        </row>
        <row r="478">
          <cell r="A478">
            <v>430640</v>
          </cell>
          <cell r="B478"/>
          <cell r="C478">
            <v>1260144</v>
          </cell>
          <cell r="D478"/>
          <cell r="E478"/>
          <cell r="F478"/>
          <cell r="G478"/>
        </row>
        <row r="479">
          <cell r="A479">
            <v>430807</v>
          </cell>
          <cell r="B479"/>
          <cell r="C479"/>
          <cell r="D479"/>
          <cell r="E479"/>
          <cell r="F479"/>
          <cell r="G479"/>
        </row>
        <row r="480">
          <cell r="A480">
            <v>431065</v>
          </cell>
          <cell r="B480">
            <v>52427</v>
          </cell>
          <cell r="C480">
            <v>349699</v>
          </cell>
          <cell r="D480">
            <v>14609</v>
          </cell>
          <cell r="E480">
            <v>184759</v>
          </cell>
          <cell r="F480"/>
          <cell r="G480">
            <v>0</v>
          </cell>
        </row>
        <row r="481">
          <cell r="A481">
            <v>431070</v>
          </cell>
          <cell r="B481"/>
          <cell r="C481"/>
          <cell r="D481"/>
          <cell r="E481"/>
          <cell r="F481"/>
          <cell r="G481"/>
        </row>
        <row r="482">
          <cell r="A482">
            <v>431100</v>
          </cell>
          <cell r="B482">
            <v>174855</v>
          </cell>
          <cell r="C482">
            <v>1576459</v>
          </cell>
          <cell r="D482">
            <v>131619</v>
          </cell>
          <cell r="E482"/>
          <cell r="F482"/>
          <cell r="G482"/>
        </row>
        <row r="483">
          <cell r="A483">
            <v>431217</v>
          </cell>
          <cell r="B483"/>
          <cell r="C483"/>
          <cell r="D483"/>
          <cell r="E483"/>
          <cell r="F483"/>
          <cell r="G483"/>
        </row>
        <row r="484">
          <cell r="A484">
            <v>431237</v>
          </cell>
          <cell r="B484">
            <v>49897</v>
          </cell>
          <cell r="C484">
            <v>188853</v>
          </cell>
          <cell r="D484">
            <v>40747</v>
          </cell>
          <cell r="E484"/>
          <cell r="F484">
            <v>0</v>
          </cell>
          <cell r="G484"/>
        </row>
        <row r="485">
          <cell r="A485">
            <v>431270</v>
          </cell>
          <cell r="B485"/>
          <cell r="C485">
            <v>0</v>
          </cell>
          <cell r="D485"/>
          <cell r="E485">
            <v>0</v>
          </cell>
          <cell r="F485"/>
          <cell r="G485">
            <v>0</v>
          </cell>
        </row>
        <row r="486">
          <cell r="A486">
            <v>431308</v>
          </cell>
          <cell r="B486">
            <v>2870</v>
          </cell>
          <cell r="C486">
            <v>143013</v>
          </cell>
          <cell r="D486"/>
          <cell r="E486"/>
          <cell r="F486"/>
          <cell r="G486"/>
        </row>
        <row r="487">
          <cell r="A487">
            <v>431320</v>
          </cell>
          <cell r="B487">
            <v>138979</v>
          </cell>
          <cell r="C487">
            <v>1448908</v>
          </cell>
          <cell r="D487">
            <v>104012</v>
          </cell>
          <cell r="E487"/>
          <cell r="F487"/>
          <cell r="G487"/>
        </row>
        <row r="488">
          <cell r="A488">
            <v>431417</v>
          </cell>
          <cell r="B488">
            <v>67281</v>
          </cell>
          <cell r="C488">
            <v>680091</v>
          </cell>
          <cell r="D488">
            <v>46867</v>
          </cell>
          <cell r="E488"/>
          <cell r="F488"/>
          <cell r="G488"/>
        </row>
        <row r="489">
          <cell r="A489">
            <v>431480</v>
          </cell>
          <cell r="B489">
            <v>357066</v>
          </cell>
          <cell r="C489">
            <v>2349207</v>
          </cell>
          <cell r="D489">
            <v>208458</v>
          </cell>
          <cell r="E489">
            <v>694227</v>
          </cell>
          <cell r="F489"/>
          <cell r="G489"/>
        </row>
        <row r="490">
          <cell r="A490">
            <v>431505</v>
          </cell>
          <cell r="B490">
            <v>62944</v>
          </cell>
          <cell r="C490">
            <v>428432</v>
          </cell>
          <cell r="D490"/>
          <cell r="E490"/>
          <cell r="F490"/>
          <cell r="G490"/>
        </row>
        <row r="491">
          <cell r="A491">
            <v>431570</v>
          </cell>
          <cell r="B491">
            <v>280223</v>
          </cell>
          <cell r="C491">
            <v>31064899</v>
          </cell>
          <cell r="D491">
            <v>224934</v>
          </cell>
          <cell r="E491"/>
          <cell r="F491"/>
          <cell r="G491"/>
        </row>
        <row r="492">
          <cell r="A492">
            <v>431675</v>
          </cell>
          <cell r="B492">
            <v>237005</v>
          </cell>
          <cell r="C492"/>
          <cell r="D492"/>
          <cell r="E492">
            <v>1300088</v>
          </cell>
          <cell r="F492"/>
          <cell r="G492"/>
        </row>
        <row r="493">
          <cell r="A493">
            <v>431950</v>
          </cell>
          <cell r="B493">
            <v>179749</v>
          </cell>
          <cell r="C493">
            <v>2057296</v>
          </cell>
          <cell r="D493">
            <v>190643</v>
          </cell>
          <cell r="E493"/>
          <cell r="F493"/>
          <cell r="G493"/>
        </row>
        <row r="494">
          <cell r="A494">
            <v>432023</v>
          </cell>
          <cell r="B494">
            <v>30831</v>
          </cell>
          <cell r="C494">
            <v>575163</v>
          </cell>
          <cell r="D494"/>
          <cell r="E494"/>
          <cell r="F494"/>
          <cell r="G494"/>
        </row>
        <row r="495">
          <cell r="A495">
            <v>432070</v>
          </cell>
          <cell r="B495">
            <v>100867</v>
          </cell>
          <cell r="C495">
            <v>1713791</v>
          </cell>
          <cell r="D495"/>
          <cell r="E495"/>
          <cell r="F495"/>
          <cell r="G495"/>
        </row>
        <row r="496">
          <cell r="A496">
            <v>432100</v>
          </cell>
          <cell r="B496">
            <v>174041</v>
          </cell>
          <cell r="C496">
            <v>695886</v>
          </cell>
          <cell r="D496">
            <v>136666</v>
          </cell>
          <cell r="E496"/>
          <cell r="F496"/>
          <cell r="G496"/>
        </row>
        <row r="497">
          <cell r="A497">
            <v>432232</v>
          </cell>
          <cell r="B497">
            <v>31647</v>
          </cell>
          <cell r="C497">
            <v>557547</v>
          </cell>
          <cell r="D497">
            <v>24805</v>
          </cell>
          <cell r="E497"/>
          <cell r="F497"/>
          <cell r="G497"/>
        </row>
        <row r="498">
          <cell r="A498">
            <v>432335</v>
          </cell>
          <cell r="B498">
            <v>72167</v>
          </cell>
          <cell r="C498">
            <v>175498</v>
          </cell>
          <cell r="D498"/>
          <cell r="E498"/>
          <cell r="F498"/>
          <cell r="G498"/>
        </row>
        <row r="499">
          <cell r="A499">
            <v>500330</v>
          </cell>
          <cell r="B499">
            <v>442191</v>
          </cell>
          <cell r="C499">
            <v>2756053</v>
          </cell>
          <cell r="D499">
            <v>228370</v>
          </cell>
          <cell r="E499">
            <v>2434376</v>
          </cell>
          <cell r="F499"/>
          <cell r="G499"/>
        </row>
        <row r="500">
          <cell r="A500">
            <v>510335</v>
          </cell>
          <cell r="B500">
            <v>33100</v>
          </cell>
          <cell r="C500">
            <v>525398</v>
          </cell>
          <cell r="D500">
            <v>38453</v>
          </cell>
          <cell r="E500"/>
          <cell r="F500"/>
          <cell r="G500"/>
        </row>
        <row r="501">
          <cell r="A501">
            <v>510629</v>
          </cell>
          <cell r="B501"/>
          <cell r="C501">
            <v>10</v>
          </cell>
          <cell r="D501"/>
          <cell r="E501"/>
          <cell r="F501"/>
          <cell r="G501"/>
        </row>
        <row r="502">
          <cell r="A502">
            <v>510890</v>
          </cell>
          <cell r="B502">
            <v>76499</v>
          </cell>
          <cell r="C502">
            <v>218277</v>
          </cell>
          <cell r="D502">
            <v>51555</v>
          </cell>
          <cell r="E502"/>
          <cell r="F502"/>
          <cell r="G502"/>
        </row>
        <row r="503">
          <cell r="A503">
            <v>520110</v>
          </cell>
          <cell r="B503">
            <v>104565</v>
          </cell>
          <cell r="C503">
            <v>1205451</v>
          </cell>
          <cell r="D503">
            <v>74646</v>
          </cell>
          <cell r="E503"/>
          <cell r="F503"/>
          <cell r="G503"/>
        </row>
        <row r="504">
          <cell r="A504">
            <v>130260</v>
          </cell>
          <cell r="B504">
            <v>13065625</v>
          </cell>
          <cell r="C504">
            <v>225373046</v>
          </cell>
          <cell r="D504"/>
          <cell r="E504"/>
          <cell r="F504"/>
          <cell r="G504"/>
        </row>
        <row r="505">
          <cell r="A505">
            <v>240170</v>
          </cell>
          <cell r="B505">
            <v>2334</v>
          </cell>
          <cell r="C505">
            <v>11294</v>
          </cell>
          <cell r="D505"/>
          <cell r="E505">
            <v>7807</v>
          </cell>
          <cell r="F505"/>
          <cell r="G505"/>
        </row>
        <row r="506">
          <cell r="A506">
            <v>240710</v>
          </cell>
          <cell r="B506">
            <v>56413</v>
          </cell>
          <cell r="C506"/>
          <cell r="D506">
            <v>98080</v>
          </cell>
          <cell r="E506"/>
          <cell r="F506"/>
          <cell r="G506"/>
        </row>
        <row r="507">
          <cell r="A507">
            <v>270860</v>
          </cell>
          <cell r="B507">
            <v>30608</v>
          </cell>
          <cell r="C507">
            <v>32853</v>
          </cell>
          <cell r="D507"/>
          <cell r="E507">
            <v>94684</v>
          </cell>
          <cell r="F507"/>
          <cell r="G507"/>
        </row>
        <row r="508">
          <cell r="A508">
            <v>292660</v>
          </cell>
          <cell r="B508">
            <v>57619</v>
          </cell>
          <cell r="C508">
            <v>682780</v>
          </cell>
          <cell r="D508"/>
          <cell r="E508">
            <v>707989</v>
          </cell>
          <cell r="F508"/>
          <cell r="G508"/>
        </row>
        <row r="509">
          <cell r="A509">
            <v>320350</v>
          </cell>
          <cell r="B509">
            <v>39518</v>
          </cell>
          <cell r="C509"/>
          <cell r="D509">
            <v>34384</v>
          </cell>
          <cell r="E509"/>
          <cell r="F509"/>
          <cell r="G509"/>
        </row>
        <row r="510">
          <cell r="A510">
            <v>320370</v>
          </cell>
          <cell r="B510">
            <v>193262</v>
          </cell>
          <cell r="C510">
            <v>729534</v>
          </cell>
          <cell r="D510">
            <v>146615</v>
          </cell>
          <cell r="E510">
            <v>0</v>
          </cell>
          <cell r="F510"/>
          <cell r="G510">
            <v>0</v>
          </cell>
        </row>
        <row r="511">
          <cell r="A511">
            <v>320450</v>
          </cell>
          <cell r="B511">
            <v>95513</v>
          </cell>
          <cell r="C511">
            <v>615654</v>
          </cell>
          <cell r="D511">
            <v>26923</v>
          </cell>
          <cell r="E511">
            <v>0</v>
          </cell>
          <cell r="F511">
            <v>0</v>
          </cell>
          <cell r="G511">
            <v>0</v>
          </cell>
        </row>
        <row r="512">
          <cell r="A512">
            <v>320490</v>
          </cell>
          <cell r="B512">
            <v>611011</v>
          </cell>
          <cell r="C512">
            <v>0</v>
          </cell>
          <cell r="D512">
            <v>567519</v>
          </cell>
          <cell r="E512">
            <v>0</v>
          </cell>
          <cell r="F512"/>
          <cell r="G512">
            <v>0</v>
          </cell>
        </row>
        <row r="513">
          <cell r="A513">
            <v>320503</v>
          </cell>
          <cell r="B513">
            <v>267483</v>
          </cell>
          <cell r="C513">
            <v>2933764</v>
          </cell>
          <cell r="D513">
            <v>212227</v>
          </cell>
          <cell r="E513">
            <v>0</v>
          </cell>
          <cell r="F513"/>
          <cell r="G513">
            <v>0</v>
          </cell>
        </row>
        <row r="514">
          <cell r="A514">
            <v>320515</v>
          </cell>
          <cell r="B514">
            <v>143300</v>
          </cell>
          <cell r="C514">
            <v>1375989</v>
          </cell>
          <cell r="D514">
            <v>118392</v>
          </cell>
          <cell r="E514"/>
          <cell r="F514"/>
          <cell r="G514"/>
        </row>
        <row r="515">
          <cell r="A515">
            <v>350060</v>
          </cell>
          <cell r="B515">
            <v>53825</v>
          </cell>
          <cell r="C515">
            <v>131784</v>
          </cell>
          <cell r="D515"/>
          <cell r="E515"/>
          <cell r="F515"/>
          <cell r="G515"/>
        </row>
        <row r="516">
          <cell r="A516">
            <v>350430</v>
          </cell>
          <cell r="B516">
            <v>74551</v>
          </cell>
          <cell r="C516">
            <v>60317</v>
          </cell>
          <cell r="D516">
            <v>29928</v>
          </cell>
          <cell r="E516">
            <v>0</v>
          </cell>
          <cell r="F516"/>
          <cell r="G516">
            <v>0</v>
          </cell>
        </row>
        <row r="517">
          <cell r="A517">
            <v>350470</v>
          </cell>
          <cell r="B517">
            <v>26795</v>
          </cell>
          <cell r="C517">
            <v>174275</v>
          </cell>
          <cell r="D517">
            <v>8487</v>
          </cell>
          <cell r="E517">
            <v>0</v>
          </cell>
          <cell r="F517">
            <v>0</v>
          </cell>
          <cell r="G517">
            <v>0</v>
          </cell>
        </row>
        <row r="518">
          <cell r="A518">
            <v>350590</v>
          </cell>
          <cell r="B518"/>
          <cell r="C518">
            <v>3358721</v>
          </cell>
          <cell r="D518"/>
          <cell r="E518"/>
          <cell r="F518"/>
          <cell r="G518"/>
        </row>
        <row r="519">
          <cell r="A519">
            <v>351080</v>
          </cell>
          <cell r="B519">
            <v>0</v>
          </cell>
          <cell r="C519"/>
          <cell r="D519">
            <v>0</v>
          </cell>
          <cell r="E519"/>
          <cell r="F519">
            <v>0</v>
          </cell>
          <cell r="G519"/>
        </row>
        <row r="520">
          <cell r="A520">
            <v>351370</v>
          </cell>
          <cell r="B520">
            <v>378241</v>
          </cell>
          <cell r="C520">
            <v>2385422</v>
          </cell>
          <cell r="D520"/>
          <cell r="E520"/>
          <cell r="F520"/>
          <cell r="G520"/>
        </row>
        <row r="521">
          <cell r="A521">
            <v>351410</v>
          </cell>
          <cell r="B521">
            <v>214417</v>
          </cell>
          <cell r="C521">
            <v>920836</v>
          </cell>
          <cell r="D521">
            <v>166394</v>
          </cell>
          <cell r="E521">
            <v>0</v>
          </cell>
          <cell r="F521"/>
          <cell r="G521">
            <v>0</v>
          </cell>
        </row>
        <row r="522">
          <cell r="A522">
            <v>351800</v>
          </cell>
          <cell r="B522"/>
          <cell r="C522">
            <v>0</v>
          </cell>
          <cell r="D522"/>
          <cell r="E522">
            <v>0</v>
          </cell>
          <cell r="F522"/>
          <cell r="G522">
            <v>0</v>
          </cell>
        </row>
        <row r="523">
          <cell r="A523">
            <v>351830</v>
          </cell>
          <cell r="B523"/>
          <cell r="C523"/>
          <cell r="D523"/>
          <cell r="E523"/>
          <cell r="F523"/>
          <cell r="G523"/>
        </row>
        <row r="524">
          <cell r="A524">
            <v>352115</v>
          </cell>
          <cell r="B524">
            <v>100323</v>
          </cell>
          <cell r="C524">
            <v>311243</v>
          </cell>
          <cell r="D524">
            <v>77815</v>
          </cell>
          <cell r="E524">
            <v>0</v>
          </cell>
          <cell r="F524">
            <v>0</v>
          </cell>
          <cell r="G524">
            <v>0</v>
          </cell>
        </row>
        <row r="525">
          <cell r="A525">
            <v>352470</v>
          </cell>
          <cell r="B525"/>
          <cell r="C525"/>
          <cell r="D525"/>
          <cell r="E525"/>
          <cell r="F525"/>
          <cell r="G525"/>
        </row>
        <row r="526">
          <cell r="A526">
            <v>353250</v>
          </cell>
          <cell r="B526">
            <v>86063</v>
          </cell>
          <cell r="C526">
            <v>42313</v>
          </cell>
          <cell r="D526">
            <v>67518</v>
          </cell>
          <cell r="E526">
            <v>0</v>
          </cell>
          <cell r="F526"/>
          <cell r="G526">
            <v>0</v>
          </cell>
        </row>
        <row r="527">
          <cell r="A527">
            <v>353290</v>
          </cell>
          <cell r="B527">
            <v>150031</v>
          </cell>
          <cell r="C527">
            <v>664065</v>
          </cell>
          <cell r="D527"/>
          <cell r="E527"/>
          <cell r="F527"/>
          <cell r="G527"/>
        </row>
        <row r="528">
          <cell r="A528">
            <v>353640</v>
          </cell>
          <cell r="B528"/>
          <cell r="C528"/>
          <cell r="D528"/>
          <cell r="E528"/>
          <cell r="F528"/>
          <cell r="G528"/>
        </row>
        <row r="529">
          <cell r="A529">
            <v>354880</v>
          </cell>
          <cell r="B529"/>
          <cell r="C529"/>
          <cell r="D529"/>
          <cell r="E529"/>
          <cell r="F529"/>
          <cell r="G529"/>
        </row>
        <row r="530">
          <cell r="A530">
            <v>355570</v>
          </cell>
          <cell r="B530"/>
          <cell r="C530"/>
          <cell r="D530"/>
          <cell r="E530"/>
          <cell r="F530"/>
          <cell r="G530"/>
        </row>
        <row r="531">
          <cell r="A531">
            <v>410050</v>
          </cell>
          <cell r="B531">
            <v>171450</v>
          </cell>
          <cell r="C531">
            <v>1036940</v>
          </cell>
          <cell r="D531"/>
          <cell r="E531"/>
          <cell r="F531"/>
          <cell r="G531"/>
        </row>
        <row r="532">
          <cell r="A532">
            <v>410440</v>
          </cell>
          <cell r="B532">
            <v>209157</v>
          </cell>
          <cell r="C532">
            <v>1765133</v>
          </cell>
          <cell r="D532"/>
          <cell r="E532"/>
          <cell r="F532"/>
          <cell r="G532"/>
        </row>
        <row r="533">
          <cell r="A533">
            <v>410890</v>
          </cell>
          <cell r="B533">
            <v>81203</v>
          </cell>
          <cell r="C533">
            <v>211254</v>
          </cell>
          <cell r="D533"/>
          <cell r="E533"/>
          <cell r="F533"/>
          <cell r="G533"/>
        </row>
        <row r="534">
          <cell r="A534">
            <v>410910</v>
          </cell>
          <cell r="B534">
            <v>31388</v>
          </cell>
          <cell r="C534">
            <v>159381</v>
          </cell>
          <cell r="D534"/>
          <cell r="E534"/>
          <cell r="F534"/>
          <cell r="G534"/>
        </row>
        <row r="535">
          <cell r="A535">
            <v>411280</v>
          </cell>
          <cell r="B535">
            <v>9501</v>
          </cell>
          <cell r="C535">
            <v>68856</v>
          </cell>
          <cell r="D535">
            <v>9555</v>
          </cell>
          <cell r="E535"/>
          <cell r="F535"/>
          <cell r="G535"/>
        </row>
        <row r="536">
          <cell r="A536">
            <v>411295</v>
          </cell>
          <cell r="B536">
            <v>71115</v>
          </cell>
          <cell r="C536">
            <v>754051</v>
          </cell>
          <cell r="D536"/>
          <cell r="E536"/>
          <cell r="F536"/>
          <cell r="G536"/>
        </row>
        <row r="537">
          <cell r="A537">
            <v>411320</v>
          </cell>
          <cell r="B537">
            <v>166619</v>
          </cell>
          <cell r="C537">
            <v>531445</v>
          </cell>
          <cell r="D537"/>
          <cell r="E537"/>
          <cell r="F537"/>
          <cell r="G537"/>
        </row>
        <row r="538">
          <cell r="A538">
            <v>411660</v>
          </cell>
          <cell r="B538">
            <v>53884</v>
          </cell>
          <cell r="C538">
            <v>0</v>
          </cell>
          <cell r="D538">
            <v>44852</v>
          </cell>
          <cell r="E538">
            <v>0</v>
          </cell>
          <cell r="F538"/>
          <cell r="G538">
            <v>0</v>
          </cell>
        </row>
        <row r="539">
          <cell r="A539">
            <v>411670</v>
          </cell>
          <cell r="B539">
            <v>335831</v>
          </cell>
          <cell r="C539">
            <v>655177</v>
          </cell>
          <cell r="D539">
            <v>0</v>
          </cell>
          <cell r="E539"/>
          <cell r="F539">
            <v>0</v>
          </cell>
          <cell r="G539"/>
        </row>
        <row r="540">
          <cell r="A540">
            <v>411950</v>
          </cell>
          <cell r="B540">
            <v>35884</v>
          </cell>
          <cell r="C540"/>
          <cell r="D540"/>
          <cell r="E540"/>
          <cell r="F540"/>
          <cell r="G540"/>
        </row>
        <row r="541">
          <cell r="A541">
            <v>412060</v>
          </cell>
          <cell r="B541">
            <v>609144</v>
          </cell>
          <cell r="C541">
            <v>2204397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</row>
        <row r="542">
          <cell r="A542">
            <v>412125</v>
          </cell>
          <cell r="B542">
            <v>25217</v>
          </cell>
          <cell r="C542">
            <v>7090</v>
          </cell>
          <cell r="D542"/>
          <cell r="E542">
            <v>285688</v>
          </cell>
          <cell r="F542"/>
          <cell r="G542"/>
        </row>
        <row r="543">
          <cell r="A543">
            <v>412170</v>
          </cell>
          <cell r="B543">
            <v>383635</v>
          </cell>
          <cell r="C543">
            <v>2210524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</row>
        <row r="544">
          <cell r="A544">
            <v>412402</v>
          </cell>
          <cell r="B544"/>
          <cell r="C544"/>
          <cell r="D544"/>
          <cell r="E544"/>
          <cell r="F544"/>
          <cell r="G544"/>
        </row>
        <row r="545">
          <cell r="A545">
            <v>412796</v>
          </cell>
          <cell r="B545">
            <v>293362</v>
          </cell>
          <cell r="C545">
            <v>1153337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</row>
        <row r="546">
          <cell r="A546">
            <v>420630</v>
          </cell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</row>
        <row r="547">
          <cell r="A547">
            <v>420870</v>
          </cell>
          <cell r="B547"/>
          <cell r="C547"/>
          <cell r="D547"/>
          <cell r="E547"/>
          <cell r="F547"/>
          <cell r="G547"/>
        </row>
        <row r="548">
          <cell r="A548">
            <v>420880</v>
          </cell>
          <cell r="B548">
            <v>143659</v>
          </cell>
          <cell r="C548">
            <v>175900</v>
          </cell>
          <cell r="D548">
            <v>112034</v>
          </cell>
          <cell r="E548"/>
          <cell r="F548"/>
          <cell r="G548"/>
        </row>
        <row r="549">
          <cell r="A549">
            <v>420920</v>
          </cell>
          <cell r="B549">
            <v>43844</v>
          </cell>
          <cell r="C549">
            <v>174570</v>
          </cell>
          <cell r="D549">
            <v>33761</v>
          </cell>
          <cell r="E549"/>
          <cell r="F549">
            <v>0</v>
          </cell>
          <cell r="G549"/>
        </row>
        <row r="550">
          <cell r="A550">
            <v>420960</v>
          </cell>
          <cell r="B550">
            <v>157877</v>
          </cell>
          <cell r="C550">
            <v>635020</v>
          </cell>
          <cell r="D550">
            <v>114688</v>
          </cell>
          <cell r="E550"/>
          <cell r="F550"/>
          <cell r="G550"/>
        </row>
        <row r="551">
          <cell r="A551">
            <v>420985</v>
          </cell>
          <cell r="B551">
            <v>63008</v>
          </cell>
          <cell r="C551">
            <v>432365</v>
          </cell>
          <cell r="D551">
            <v>55131</v>
          </cell>
          <cell r="E551"/>
          <cell r="F551"/>
          <cell r="G551"/>
        </row>
        <row r="552">
          <cell r="A552">
            <v>421010</v>
          </cell>
          <cell r="B552">
            <v>599405</v>
          </cell>
          <cell r="C552">
            <v>2517255</v>
          </cell>
          <cell r="D552">
            <v>461807</v>
          </cell>
          <cell r="E552"/>
          <cell r="F552"/>
          <cell r="G552"/>
        </row>
        <row r="553">
          <cell r="A553">
            <v>421185</v>
          </cell>
          <cell r="B553">
            <v>1891</v>
          </cell>
          <cell r="C553">
            <v>36491</v>
          </cell>
          <cell r="D553"/>
          <cell r="E553"/>
          <cell r="F553"/>
          <cell r="G553"/>
        </row>
        <row r="554">
          <cell r="A554">
            <v>421220</v>
          </cell>
          <cell r="B554">
            <v>234491</v>
          </cell>
          <cell r="C554">
            <v>244390</v>
          </cell>
          <cell r="D554">
            <v>185346</v>
          </cell>
          <cell r="E554">
            <v>0</v>
          </cell>
          <cell r="F554">
            <v>0</v>
          </cell>
          <cell r="G554">
            <v>0</v>
          </cell>
        </row>
        <row r="555">
          <cell r="A555">
            <v>421770</v>
          </cell>
          <cell r="B555"/>
          <cell r="C555">
            <v>780737</v>
          </cell>
          <cell r="D555"/>
          <cell r="E555"/>
          <cell r="F555"/>
          <cell r="G555"/>
        </row>
        <row r="556">
          <cell r="A556">
            <v>421970</v>
          </cell>
          <cell r="B556">
            <v>465313</v>
          </cell>
          <cell r="C556">
            <v>2591033</v>
          </cell>
          <cell r="D556">
            <v>396072</v>
          </cell>
          <cell r="E556">
            <v>0</v>
          </cell>
          <cell r="F556">
            <v>0</v>
          </cell>
          <cell r="G556">
            <v>0</v>
          </cell>
        </row>
        <row r="557">
          <cell r="A557">
            <v>430085</v>
          </cell>
          <cell r="B557">
            <v>18704</v>
          </cell>
          <cell r="C557">
            <v>313788</v>
          </cell>
          <cell r="D557">
            <v>16390</v>
          </cell>
          <cell r="E557"/>
          <cell r="F557"/>
          <cell r="G557"/>
        </row>
        <row r="558">
          <cell r="A558">
            <v>430150</v>
          </cell>
          <cell r="B558">
            <v>141622</v>
          </cell>
          <cell r="C558">
            <v>561632</v>
          </cell>
          <cell r="D558">
            <v>103210</v>
          </cell>
          <cell r="E558"/>
          <cell r="F558"/>
          <cell r="G558"/>
        </row>
        <row r="559">
          <cell r="A559">
            <v>430355</v>
          </cell>
          <cell r="B559"/>
          <cell r="C559"/>
          <cell r="D559"/>
          <cell r="E559"/>
          <cell r="F559"/>
          <cell r="G559"/>
        </row>
        <row r="560">
          <cell r="A560">
            <v>430462</v>
          </cell>
          <cell r="B560">
            <v>21187</v>
          </cell>
          <cell r="C560">
            <v>169453</v>
          </cell>
          <cell r="D560"/>
          <cell r="E560">
            <v>0</v>
          </cell>
          <cell r="F560"/>
          <cell r="G560">
            <v>0</v>
          </cell>
        </row>
        <row r="561">
          <cell r="A561">
            <v>430480</v>
          </cell>
          <cell r="B561"/>
          <cell r="C561"/>
          <cell r="D561"/>
          <cell r="E561"/>
          <cell r="F561"/>
          <cell r="G561"/>
        </row>
        <row r="562">
          <cell r="A562">
            <v>430543</v>
          </cell>
          <cell r="B562">
            <v>23542</v>
          </cell>
          <cell r="C562">
            <v>784267</v>
          </cell>
          <cell r="D562">
            <v>14811</v>
          </cell>
          <cell r="E562"/>
          <cell r="F562"/>
          <cell r="G562"/>
        </row>
        <row r="563">
          <cell r="A563">
            <v>430580</v>
          </cell>
          <cell r="B563">
            <v>121386</v>
          </cell>
          <cell r="C563">
            <v>522252</v>
          </cell>
          <cell r="D563">
            <v>93814</v>
          </cell>
          <cell r="E563">
            <v>0</v>
          </cell>
          <cell r="F563">
            <v>0</v>
          </cell>
          <cell r="G563">
            <v>0</v>
          </cell>
        </row>
        <row r="564">
          <cell r="A564">
            <v>430673</v>
          </cell>
          <cell r="B564">
            <v>120508</v>
          </cell>
          <cell r="C564">
            <v>641464</v>
          </cell>
          <cell r="D564"/>
          <cell r="E564"/>
          <cell r="F564"/>
          <cell r="G564"/>
        </row>
        <row r="565">
          <cell r="A565">
            <v>430680</v>
          </cell>
          <cell r="B565">
            <v>141569</v>
          </cell>
          <cell r="C565">
            <v>725073</v>
          </cell>
          <cell r="D565"/>
          <cell r="E565"/>
          <cell r="F565"/>
          <cell r="G565"/>
        </row>
        <row r="566">
          <cell r="A566">
            <v>430820</v>
          </cell>
          <cell r="B566">
            <v>629089</v>
          </cell>
          <cell r="C566">
            <v>1076837</v>
          </cell>
          <cell r="D566"/>
          <cell r="E566"/>
          <cell r="F566"/>
          <cell r="G566"/>
        </row>
        <row r="567">
          <cell r="A567">
            <v>430905</v>
          </cell>
          <cell r="B567">
            <v>117104</v>
          </cell>
          <cell r="C567">
            <v>61947723</v>
          </cell>
          <cell r="D567">
            <v>84499</v>
          </cell>
          <cell r="E567"/>
          <cell r="F567"/>
          <cell r="G567"/>
        </row>
        <row r="568">
          <cell r="A568">
            <v>430950</v>
          </cell>
          <cell r="B568">
            <v>104463</v>
          </cell>
          <cell r="C568">
            <v>860522</v>
          </cell>
          <cell r="D568">
            <v>71445</v>
          </cell>
          <cell r="E568"/>
          <cell r="F568"/>
          <cell r="G568"/>
        </row>
        <row r="569">
          <cell r="A569">
            <v>431080</v>
          </cell>
          <cell r="B569">
            <v>163460</v>
          </cell>
          <cell r="C569">
            <v>290995</v>
          </cell>
          <cell r="D569"/>
          <cell r="E569"/>
          <cell r="F569"/>
          <cell r="G569"/>
        </row>
        <row r="570">
          <cell r="A570">
            <v>431162</v>
          </cell>
          <cell r="B570"/>
          <cell r="C570"/>
          <cell r="D570"/>
          <cell r="E570"/>
          <cell r="F570"/>
          <cell r="G570"/>
        </row>
        <row r="571">
          <cell r="A571">
            <v>431238</v>
          </cell>
          <cell r="B571"/>
          <cell r="C571"/>
          <cell r="D571"/>
          <cell r="E571"/>
          <cell r="F571"/>
          <cell r="G571"/>
        </row>
        <row r="572">
          <cell r="A572">
            <v>431244</v>
          </cell>
          <cell r="B572">
            <v>26308</v>
          </cell>
          <cell r="C572">
            <v>70213</v>
          </cell>
          <cell r="D572">
            <v>21029</v>
          </cell>
          <cell r="E572"/>
          <cell r="F572"/>
          <cell r="G572"/>
        </row>
        <row r="573">
          <cell r="A573">
            <v>431275</v>
          </cell>
          <cell r="B573">
            <v>100467</v>
          </cell>
          <cell r="C573">
            <v>448302</v>
          </cell>
          <cell r="D573"/>
          <cell r="E573">
            <v>0</v>
          </cell>
          <cell r="F573"/>
          <cell r="G573">
            <v>0</v>
          </cell>
        </row>
        <row r="574">
          <cell r="A574">
            <v>431403</v>
          </cell>
          <cell r="B574">
            <v>56331</v>
          </cell>
          <cell r="C574">
            <v>199500</v>
          </cell>
          <cell r="D574"/>
          <cell r="E574"/>
          <cell r="F574"/>
          <cell r="G574"/>
        </row>
        <row r="575">
          <cell r="A575">
            <v>431510</v>
          </cell>
          <cell r="B575"/>
          <cell r="C575">
            <v>0</v>
          </cell>
          <cell r="D575"/>
          <cell r="E575">
            <v>0</v>
          </cell>
          <cell r="F575"/>
          <cell r="G575">
            <v>0</v>
          </cell>
        </row>
        <row r="576">
          <cell r="A576">
            <v>431540</v>
          </cell>
          <cell r="B576"/>
          <cell r="C576"/>
          <cell r="D576"/>
          <cell r="E576"/>
          <cell r="F576"/>
          <cell r="G576"/>
        </row>
        <row r="577">
          <cell r="A577">
            <v>431580</v>
          </cell>
          <cell r="B577"/>
          <cell r="C577"/>
          <cell r="D577"/>
          <cell r="E577"/>
          <cell r="F577"/>
          <cell r="G577"/>
        </row>
        <row r="578">
          <cell r="A578">
            <v>431595</v>
          </cell>
          <cell r="B578">
            <v>54244</v>
          </cell>
          <cell r="C578">
            <v>318578</v>
          </cell>
          <cell r="D578"/>
          <cell r="E578"/>
          <cell r="F578"/>
          <cell r="G578"/>
        </row>
        <row r="579">
          <cell r="A579">
            <v>431750</v>
          </cell>
          <cell r="B579">
            <v>542558</v>
          </cell>
          <cell r="C579">
            <v>2437774</v>
          </cell>
          <cell r="D579"/>
          <cell r="E579">
            <v>0</v>
          </cell>
          <cell r="F579"/>
          <cell r="G579">
            <v>0</v>
          </cell>
        </row>
        <row r="580">
          <cell r="A580">
            <v>431860</v>
          </cell>
          <cell r="B580">
            <v>61762</v>
          </cell>
          <cell r="C580">
            <v>232315</v>
          </cell>
          <cell r="D580"/>
          <cell r="E580"/>
          <cell r="F580"/>
          <cell r="G580"/>
        </row>
        <row r="581">
          <cell r="A581">
            <v>432045</v>
          </cell>
          <cell r="B581">
            <v>89950</v>
          </cell>
          <cell r="C581">
            <v>275359</v>
          </cell>
          <cell r="D581"/>
          <cell r="E581"/>
          <cell r="F581"/>
          <cell r="G581"/>
        </row>
        <row r="582">
          <cell r="A582">
            <v>432143</v>
          </cell>
          <cell r="B582">
            <v>23440</v>
          </cell>
          <cell r="C582">
            <v>15666</v>
          </cell>
          <cell r="D582"/>
          <cell r="E582">
            <v>0</v>
          </cell>
          <cell r="F582"/>
          <cell r="G582">
            <v>0</v>
          </cell>
        </row>
        <row r="583">
          <cell r="A583">
            <v>432145</v>
          </cell>
          <cell r="B583"/>
          <cell r="C583"/>
          <cell r="D583"/>
          <cell r="E583"/>
          <cell r="F583"/>
          <cell r="G583"/>
        </row>
        <row r="584">
          <cell r="A584">
            <v>432180</v>
          </cell>
          <cell r="B584"/>
          <cell r="C584"/>
          <cell r="D584"/>
          <cell r="E584"/>
          <cell r="F584"/>
          <cell r="G584"/>
        </row>
        <row r="585">
          <cell r="A585">
            <v>432235</v>
          </cell>
          <cell r="B585"/>
          <cell r="C585"/>
          <cell r="D585"/>
          <cell r="E585"/>
          <cell r="F585"/>
          <cell r="G585"/>
        </row>
        <row r="586">
          <cell r="A586">
            <v>432240</v>
          </cell>
          <cell r="B586">
            <v>347865</v>
          </cell>
          <cell r="C586">
            <v>2066417</v>
          </cell>
          <cell r="D586">
            <v>282580</v>
          </cell>
          <cell r="E586"/>
          <cell r="F586"/>
          <cell r="G586"/>
        </row>
        <row r="587">
          <cell r="A587">
            <v>432250</v>
          </cell>
          <cell r="B587">
            <v>523303</v>
          </cell>
          <cell r="C587"/>
          <cell r="D587"/>
          <cell r="E587"/>
          <cell r="F587"/>
          <cell r="G587"/>
        </row>
        <row r="588">
          <cell r="A588">
            <v>500830</v>
          </cell>
          <cell r="B588"/>
          <cell r="C588">
            <v>1734</v>
          </cell>
          <cell r="D588"/>
          <cell r="E588">
            <v>48341</v>
          </cell>
          <cell r="F588"/>
          <cell r="G588"/>
        </row>
        <row r="589">
          <cell r="A589">
            <v>510040</v>
          </cell>
          <cell r="B589"/>
          <cell r="C589">
            <v>924556</v>
          </cell>
          <cell r="D589"/>
          <cell r="E589"/>
          <cell r="F589"/>
          <cell r="G589"/>
        </row>
        <row r="590">
          <cell r="A590">
            <v>510460</v>
          </cell>
          <cell r="B590">
            <v>137666</v>
          </cell>
          <cell r="C590">
            <v>1784188</v>
          </cell>
          <cell r="D590">
            <v>136906</v>
          </cell>
          <cell r="E590"/>
          <cell r="F590"/>
          <cell r="G590"/>
        </row>
        <row r="591">
          <cell r="A591">
            <v>510730</v>
          </cell>
          <cell r="B591">
            <v>66786</v>
          </cell>
          <cell r="C591">
            <v>219657</v>
          </cell>
          <cell r="D591">
            <v>55348</v>
          </cell>
          <cell r="E591"/>
          <cell r="F591"/>
          <cell r="G591"/>
        </row>
        <row r="592">
          <cell r="A592">
            <v>230530</v>
          </cell>
          <cell r="B592"/>
          <cell r="C592"/>
          <cell r="D592"/>
          <cell r="E592"/>
          <cell r="F592"/>
          <cell r="G592"/>
        </row>
        <row r="593">
          <cell r="A593">
            <v>292750</v>
          </cell>
          <cell r="B593">
            <v>3553</v>
          </cell>
          <cell r="C593">
            <v>113718</v>
          </cell>
          <cell r="D593"/>
          <cell r="E593">
            <v>21909</v>
          </cell>
          <cell r="F593"/>
          <cell r="G593">
            <v>0</v>
          </cell>
        </row>
        <row r="594">
          <cell r="A594">
            <v>320020</v>
          </cell>
          <cell r="B594">
            <v>113562</v>
          </cell>
          <cell r="C594"/>
          <cell r="D594">
            <v>146020</v>
          </cell>
          <cell r="E594"/>
          <cell r="F594"/>
          <cell r="G594"/>
        </row>
        <row r="595">
          <cell r="A595">
            <v>320100</v>
          </cell>
          <cell r="B595">
            <v>156056</v>
          </cell>
          <cell r="C595">
            <v>874174</v>
          </cell>
          <cell r="D595">
            <v>128709</v>
          </cell>
          <cell r="E595"/>
          <cell r="F595"/>
          <cell r="G595"/>
        </row>
        <row r="596">
          <cell r="A596">
            <v>320270</v>
          </cell>
          <cell r="B596">
            <v>113759</v>
          </cell>
          <cell r="C596">
            <v>479683</v>
          </cell>
          <cell r="D596">
            <v>66631</v>
          </cell>
          <cell r="E596">
            <v>0</v>
          </cell>
          <cell r="F596"/>
          <cell r="G596">
            <v>0</v>
          </cell>
        </row>
        <row r="597">
          <cell r="A597">
            <v>320360</v>
          </cell>
          <cell r="B597">
            <v>4</v>
          </cell>
          <cell r="C597"/>
          <cell r="D597">
            <v>5</v>
          </cell>
          <cell r="E597"/>
          <cell r="F597"/>
          <cell r="G597"/>
        </row>
        <row r="598">
          <cell r="A598">
            <v>320405</v>
          </cell>
          <cell r="B598">
            <v>165043</v>
          </cell>
          <cell r="C598"/>
          <cell r="D598">
            <v>165293</v>
          </cell>
          <cell r="E598"/>
          <cell r="F598"/>
          <cell r="G598"/>
        </row>
        <row r="599">
          <cell r="A599">
            <v>320455</v>
          </cell>
          <cell r="B599">
            <v>335392</v>
          </cell>
          <cell r="C599">
            <v>998442</v>
          </cell>
          <cell r="D599">
            <v>248240</v>
          </cell>
          <cell r="E599"/>
          <cell r="F599"/>
          <cell r="G599"/>
        </row>
        <row r="600">
          <cell r="A600">
            <v>330415</v>
          </cell>
          <cell r="B600"/>
          <cell r="C600"/>
          <cell r="D600"/>
          <cell r="E600"/>
          <cell r="F600"/>
          <cell r="G600"/>
        </row>
        <row r="601">
          <cell r="A601">
            <v>350500</v>
          </cell>
          <cell r="B601">
            <v>40654</v>
          </cell>
          <cell r="C601">
            <v>171977</v>
          </cell>
          <cell r="D601"/>
          <cell r="E601"/>
          <cell r="F601"/>
          <cell r="G601"/>
        </row>
        <row r="602">
          <cell r="A602">
            <v>351070</v>
          </cell>
          <cell r="B602"/>
          <cell r="C602"/>
          <cell r="D602"/>
          <cell r="E602"/>
          <cell r="F602"/>
          <cell r="G602"/>
        </row>
        <row r="603">
          <cell r="A603">
            <v>351270</v>
          </cell>
          <cell r="B603">
            <v>14637</v>
          </cell>
          <cell r="C603">
            <v>81880</v>
          </cell>
          <cell r="D603"/>
          <cell r="E603"/>
          <cell r="F603"/>
          <cell r="G603"/>
        </row>
        <row r="604">
          <cell r="A604">
            <v>351640</v>
          </cell>
          <cell r="B604"/>
          <cell r="C604"/>
          <cell r="D604"/>
          <cell r="E604"/>
          <cell r="F604"/>
          <cell r="G604"/>
        </row>
        <row r="605">
          <cell r="A605">
            <v>351790</v>
          </cell>
          <cell r="B605">
            <v>107469</v>
          </cell>
          <cell r="C605">
            <v>689566</v>
          </cell>
          <cell r="D605">
            <v>68828</v>
          </cell>
          <cell r="E605">
            <v>0</v>
          </cell>
          <cell r="F605"/>
          <cell r="G605">
            <v>0</v>
          </cell>
        </row>
        <row r="606">
          <cell r="A606">
            <v>351940</v>
          </cell>
          <cell r="B606"/>
          <cell r="C606"/>
          <cell r="D606"/>
          <cell r="E606"/>
          <cell r="F606"/>
          <cell r="G606"/>
        </row>
        <row r="607">
          <cell r="A607">
            <v>352190</v>
          </cell>
          <cell r="B607">
            <v>257514</v>
          </cell>
          <cell r="C607">
            <v>308943</v>
          </cell>
          <cell r="D607"/>
          <cell r="E607"/>
          <cell r="F607"/>
          <cell r="G607"/>
        </row>
        <row r="608">
          <cell r="A608">
            <v>352585</v>
          </cell>
          <cell r="B608">
            <v>32757</v>
          </cell>
          <cell r="C608">
            <v>125018</v>
          </cell>
          <cell r="D608">
            <v>25273</v>
          </cell>
          <cell r="E608"/>
          <cell r="F608"/>
          <cell r="G608"/>
        </row>
        <row r="609">
          <cell r="A609">
            <v>352900</v>
          </cell>
          <cell r="B609"/>
          <cell r="C609"/>
          <cell r="D609"/>
          <cell r="E609"/>
          <cell r="F609"/>
          <cell r="G609"/>
        </row>
        <row r="610">
          <cell r="A610">
            <v>353050</v>
          </cell>
          <cell r="B610">
            <v>13565</v>
          </cell>
          <cell r="C610">
            <v>2143454</v>
          </cell>
          <cell r="D610"/>
          <cell r="E610"/>
          <cell r="F610"/>
          <cell r="G610"/>
        </row>
        <row r="611">
          <cell r="A611">
            <v>353260</v>
          </cell>
          <cell r="B611">
            <v>155005</v>
          </cell>
          <cell r="C611">
            <v>652692</v>
          </cell>
          <cell r="D611">
            <v>109965</v>
          </cell>
          <cell r="E611"/>
          <cell r="F611"/>
          <cell r="G611"/>
        </row>
        <row r="612">
          <cell r="A612">
            <v>353625</v>
          </cell>
          <cell r="B612"/>
          <cell r="C612"/>
          <cell r="D612"/>
          <cell r="E612"/>
          <cell r="F612"/>
          <cell r="G612"/>
        </row>
        <row r="613">
          <cell r="A613">
            <v>353810</v>
          </cell>
          <cell r="B613">
            <v>207379</v>
          </cell>
          <cell r="C613">
            <v>791211</v>
          </cell>
          <cell r="D613"/>
          <cell r="E613"/>
          <cell r="F613"/>
          <cell r="G613"/>
        </row>
        <row r="614">
          <cell r="A614">
            <v>353900</v>
          </cell>
          <cell r="B614"/>
          <cell r="C614"/>
          <cell r="D614"/>
          <cell r="E614"/>
          <cell r="F614"/>
          <cell r="G614"/>
        </row>
        <row r="615">
          <cell r="A615">
            <v>353940</v>
          </cell>
          <cell r="B615">
            <v>4692</v>
          </cell>
          <cell r="C615">
            <v>17260</v>
          </cell>
          <cell r="D615">
            <v>2460</v>
          </cell>
          <cell r="E615"/>
          <cell r="F615"/>
          <cell r="G615"/>
        </row>
        <row r="616">
          <cell r="A616">
            <v>353960</v>
          </cell>
          <cell r="B616">
            <v>9483</v>
          </cell>
          <cell r="C616">
            <v>43106</v>
          </cell>
          <cell r="D616">
            <v>7718</v>
          </cell>
          <cell r="E616"/>
          <cell r="F616"/>
          <cell r="G616"/>
        </row>
        <row r="617">
          <cell r="A617">
            <v>354070</v>
          </cell>
          <cell r="B617">
            <v>319269</v>
          </cell>
          <cell r="C617">
            <v>1611089</v>
          </cell>
          <cell r="D617"/>
          <cell r="E617"/>
          <cell r="F617"/>
          <cell r="G617"/>
        </row>
        <row r="618">
          <cell r="A618">
            <v>354560</v>
          </cell>
          <cell r="B618">
            <v>203203</v>
          </cell>
          <cell r="C618">
            <v>595538</v>
          </cell>
          <cell r="D618"/>
          <cell r="E618"/>
          <cell r="F618"/>
          <cell r="G618"/>
        </row>
        <row r="619">
          <cell r="A619">
            <v>354850</v>
          </cell>
          <cell r="B619"/>
          <cell r="C619"/>
          <cell r="D619"/>
          <cell r="E619"/>
          <cell r="F619"/>
          <cell r="G619"/>
        </row>
        <row r="620">
          <cell r="A620">
            <v>354900</v>
          </cell>
          <cell r="B620">
            <v>53751</v>
          </cell>
          <cell r="C620">
            <v>450749</v>
          </cell>
          <cell r="D620"/>
          <cell r="E620"/>
          <cell r="F620"/>
          <cell r="G620"/>
        </row>
        <row r="621">
          <cell r="A621">
            <v>355220</v>
          </cell>
          <cell r="B621"/>
          <cell r="C621"/>
          <cell r="D621"/>
          <cell r="E621"/>
          <cell r="F621"/>
          <cell r="G621"/>
        </row>
        <row r="622">
          <cell r="A622">
            <v>410060</v>
          </cell>
          <cell r="B622">
            <v>114668</v>
          </cell>
          <cell r="C622">
            <v>536365</v>
          </cell>
          <cell r="D622">
            <v>105705</v>
          </cell>
          <cell r="E622"/>
          <cell r="F622">
            <v>0</v>
          </cell>
          <cell r="G622"/>
        </row>
        <row r="623">
          <cell r="A623">
            <v>410345</v>
          </cell>
          <cell r="B623"/>
          <cell r="C623"/>
          <cell r="D623"/>
          <cell r="E623"/>
          <cell r="F623"/>
          <cell r="G623"/>
        </row>
        <row r="624">
          <cell r="A624">
            <v>410405</v>
          </cell>
          <cell r="B624"/>
          <cell r="C624">
            <v>334337</v>
          </cell>
          <cell r="D624"/>
          <cell r="E624"/>
          <cell r="F624"/>
          <cell r="G624"/>
        </row>
        <row r="625">
          <cell r="A625">
            <v>410450</v>
          </cell>
          <cell r="B625"/>
          <cell r="C625"/>
          <cell r="D625"/>
          <cell r="E625"/>
          <cell r="F625"/>
          <cell r="G625"/>
        </row>
        <row r="626">
          <cell r="A626">
            <v>410660</v>
          </cell>
          <cell r="B626"/>
          <cell r="C626"/>
          <cell r="D626"/>
          <cell r="E626"/>
          <cell r="F626"/>
          <cell r="G626"/>
        </row>
        <row r="627">
          <cell r="A627">
            <v>410880</v>
          </cell>
          <cell r="B627"/>
          <cell r="C627">
            <v>2950598</v>
          </cell>
          <cell r="D627"/>
          <cell r="E627"/>
          <cell r="F627"/>
          <cell r="G627"/>
        </row>
        <row r="628">
          <cell r="A628">
            <v>411180</v>
          </cell>
          <cell r="B628">
            <v>10884</v>
          </cell>
          <cell r="C628">
            <v>24967</v>
          </cell>
          <cell r="D628">
            <v>7826</v>
          </cell>
          <cell r="E628"/>
          <cell r="F628"/>
          <cell r="G628"/>
        </row>
        <row r="629">
          <cell r="A629">
            <v>411380</v>
          </cell>
          <cell r="B629"/>
          <cell r="C629"/>
          <cell r="D629"/>
          <cell r="E629"/>
          <cell r="F629"/>
          <cell r="G629"/>
        </row>
        <row r="630">
          <cell r="A630">
            <v>411400</v>
          </cell>
          <cell r="B630"/>
          <cell r="C630"/>
          <cell r="D630"/>
          <cell r="E630"/>
          <cell r="F630"/>
          <cell r="G630"/>
        </row>
        <row r="631">
          <cell r="A631">
            <v>411450</v>
          </cell>
          <cell r="B631"/>
          <cell r="C631"/>
          <cell r="D631"/>
          <cell r="E631"/>
          <cell r="F631"/>
          <cell r="G631"/>
        </row>
        <row r="632">
          <cell r="A632">
            <v>411575</v>
          </cell>
          <cell r="B632">
            <v>109328</v>
          </cell>
          <cell r="C632">
            <v>583193</v>
          </cell>
          <cell r="D632"/>
          <cell r="E632"/>
          <cell r="F632"/>
          <cell r="G632"/>
        </row>
        <row r="633">
          <cell r="A633">
            <v>412380</v>
          </cell>
          <cell r="B633">
            <v>177190</v>
          </cell>
          <cell r="C633">
            <v>985061</v>
          </cell>
          <cell r="D633"/>
          <cell r="E633"/>
          <cell r="F633"/>
          <cell r="G633"/>
        </row>
        <row r="634">
          <cell r="A634">
            <v>412730</v>
          </cell>
          <cell r="B634">
            <v>42597</v>
          </cell>
          <cell r="C634">
            <v>1111057</v>
          </cell>
          <cell r="D634"/>
          <cell r="E634">
            <v>0</v>
          </cell>
          <cell r="F634"/>
          <cell r="G634">
            <v>0</v>
          </cell>
        </row>
        <row r="635">
          <cell r="A635">
            <v>412820</v>
          </cell>
          <cell r="B635"/>
          <cell r="C635"/>
          <cell r="D635">
            <v>506090</v>
          </cell>
          <cell r="E635"/>
          <cell r="F635"/>
          <cell r="G635"/>
        </row>
        <row r="636">
          <cell r="A636">
            <v>420010</v>
          </cell>
          <cell r="B636">
            <v>65875</v>
          </cell>
          <cell r="C636">
            <v>60</v>
          </cell>
          <cell r="D636"/>
          <cell r="E636"/>
          <cell r="F636"/>
          <cell r="G636"/>
        </row>
        <row r="637">
          <cell r="A637">
            <v>420020</v>
          </cell>
          <cell r="B637">
            <v>119979</v>
          </cell>
          <cell r="C637">
            <v>7934423</v>
          </cell>
          <cell r="D637"/>
          <cell r="E637">
            <v>2588103</v>
          </cell>
          <cell r="F637"/>
          <cell r="G637"/>
        </row>
        <row r="638">
          <cell r="A638">
            <v>420545</v>
          </cell>
          <cell r="B638">
            <v>443958</v>
          </cell>
          <cell r="C638">
            <v>2861097</v>
          </cell>
          <cell r="D638">
            <v>338597</v>
          </cell>
          <cell r="E638"/>
          <cell r="F638"/>
          <cell r="G638"/>
        </row>
        <row r="639">
          <cell r="A639">
            <v>420710</v>
          </cell>
          <cell r="B639">
            <v>227073</v>
          </cell>
          <cell r="C639">
            <v>1546743</v>
          </cell>
          <cell r="D639">
            <v>170082</v>
          </cell>
          <cell r="E639"/>
          <cell r="F639"/>
          <cell r="G639"/>
        </row>
        <row r="640">
          <cell r="A640">
            <v>421480</v>
          </cell>
          <cell r="B640">
            <v>608481</v>
          </cell>
          <cell r="C640">
            <v>8286223</v>
          </cell>
          <cell r="D640"/>
          <cell r="E640">
            <v>4130665</v>
          </cell>
          <cell r="F640"/>
          <cell r="G640"/>
        </row>
        <row r="641">
          <cell r="A641">
            <v>421530</v>
          </cell>
          <cell r="B641">
            <v>91387</v>
          </cell>
          <cell r="C641">
            <v>400052</v>
          </cell>
          <cell r="D641"/>
          <cell r="E641"/>
          <cell r="F641"/>
          <cell r="G641"/>
        </row>
        <row r="642">
          <cell r="A642">
            <v>430066</v>
          </cell>
          <cell r="B642"/>
          <cell r="C642"/>
          <cell r="D642"/>
          <cell r="E642"/>
          <cell r="F642"/>
          <cell r="G642"/>
        </row>
        <row r="643">
          <cell r="A643">
            <v>430100</v>
          </cell>
          <cell r="B643">
            <v>292357</v>
          </cell>
          <cell r="C643">
            <v>999236</v>
          </cell>
          <cell r="D643"/>
          <cell r="E643"/>
          <cell r="F643"/>
          <cell r="G643"/>
        </row>
        <row r="644">
          <cell r="A644">
            <v>430105</v>
          </cell>
          <cell r="B644">
            <v>129308</v>
          </cell>
          <cell r="C644">
            <v>878093</v>
          </cell>
          <cell r="D644">
            <v>86319</v>
          </cell>
          <cell r="E644"/>
          <cell r="F644"/>
          <cell r="G644"/>
        </row>
        <row r="645">
          <cell r="A645">
            <v>430544</v>
          </cell>
          <cell r="B645">
            <v>55963</v>
          </cell>
          <cell r="C645">
            <v>426267</v>
          </cell>
          <cell r="D645"/>
          <cell r="E645"/>
          <cell r="F645"/>
          <cell r="G645"/>
        </row>
        <row r="646">
          <cell r="A646">
            <v>430620</v>
          </cell>
          <cell r="B646">
            <v>148242</v>
          </cell>
          <cell r="C646">
            <v>893142</v>
          </cell>
          <cell r="D646"/>
          <cell r="E646"/>
          <cell r="F646"/>
          <cell r="G646"/>
        </row>
        <row r="647">
          <cell r="A647">
            <v>430740</v>
          </cell>
          <cell r="B647"/>
          <cell r="C647">
            <v>187174</v>
          </cell>
          <cell r="D647"/>
          <cell r="E647"/>
          <cell r="F647"/>
          <cell r="G647"/>
        </row>
        <row r="648">
          <cell r="A648">
            <v>430860</v>
          </cell>
          <cell r="B648"/>
          <cell r="C648"/>
          <cell r="D648"/>
          <cell r="E648"/>
          <cell r="F648"/>
          <cell r="G648"/>
        </row>
        <row r="649">
          <cell r="A649">
            <v>430900</v>
          </cell>
          <cell r="B649"/>
          <cell r="C649"/>
          <cell r="D649"/>
          <cell r="E649"/>
          <cell r="F649"/>
          <cell r="G649"/>
        </row>
        <row r="650">
          <cell r="A650">
            <v>430920</v>
          </cell>
          <cell r="B650">
            <v>489236</v>
          </cell>
          <cell r="C650">
            <v>48840554</v>
          </cell>
          <cell r="D650"/>
          <cell r="E650"/>
          <cell r="F650"/>
          <cell r="G650"/>
        </row>
        <row r="651">
          <cell r="A651">
            <v>430975</v>
          </cell>
          <cell r="B651"/>
          <cell r="C651"/>
          <cell r="D651"/>
          <cell r="E651"/>
          <cell r="F651"/>
          <cell r="G651"/>
        </row>
        <row r="652">
          <cell r="A652">
            <v>431036</v>
          </cell>
          <cell r="B652">
            <v>27867</v>
          </cell>
          <cell r="C652">
            <v>106985</v>
          </cell>
          <cell r="D652"/>
          <cell r="E652"/>
          <cell r="F652"/>
          <cell r="G652"/>
        </row>
        <row r="653">
          <cell r="A653">
            <v>431175</v>
          </cell>
          <cell r="B653">
            <v>111528</v>
          </cell>
          <cell r="C653">
            <v>318567</v>
          </cell>
          <cell r="D653">
            <v>80783</v>
          </cell>
          <cell r="E653"/>
          <cell r="F653"/>
          <cell r="G653"/>
        </row>
        <row r="654">
          <cell r="A654">
            <v>431250</v>
          </cell>
          <cell r="B654">
            <v>80379</v>
          </cell>
          <cell r="C654">
            <v>1039095</v>
          </cell>
          <cell r="D654"/>
          <cell r="E654">
            <v>0</v>
          </cell>
          <cell r="F654"/>
          <cell r="G654">
            <v>0</v>
          </cell>
        </row>
        <row r="655">
          <cell r="A655">
            <v>431330</v>
          </cell>
          <cell r="B655">
            <v>287679</v>
          </cell>
          <cell r="C655">
            <v>1475015</v>
          </cell>
          <cell r="D655">
            <v>107143</v>
          </cell>
          <cell r="E655">
            <v>197071</v>
          </cell>
          <cell r="F655"/>
          <cell r="G655"/>
        </row>
        <row r="656">
          <cell r="A656">
            <v>431365</v>
          </cell>
          <cell r="B656">
            <v>50935</v>
          </cell>
          <cell r="C656">
            <v>701116</v>
          </cell>
          <cell r="D656">
            <v>62450</v>
          </cell>
          <cell r="E656"/>
          <cell r="F656"/>
          <cell r="G656"/>
        </row>
        <row r="657">
          <cell r="A657">
            <v>431449</v>
          </cell>
          <cell r="B657">
            <v>99680</v>
          </cell>
          <cell r="C657">
            <v>983919</v>
          </cell>
          <cell r="D657"/>
          <cell r="E657"/>
          <cell r="F657"/>
          <cell r="G657"/>
        </row>
        <row r="658">
          <cell r="A658">
            <v>431520</v>
          </cell>
          <cell r="B658">
            <v>29713</v>
          </cell>
          <cell r="C658">
            <v>271935</v>
          </cell>
          <cell r="D658">
            <v>27277</v>
          </cell>
          <cell r="E658"/>
          <cell r="F658"/>
          <cell r="G658"/>
        </row>
        <row r="659">
          <cell r="A659">
            <v>431730</v>
          </cell>
          <cell r="B659">
            <v>90437</v>
          </cell>
          <cell r="C659">
            <v>625694</v>
          </cell>
          <cell r="D659">
            <v>56278</v>
          </cell>
          <cell r="E659">
            <v>0</v>
          </cell>
          <cell r="F659"/>
          <cell r="G659">
            <v>0</v>
          </cell>
        </row>
        <row r="660">
          <cell r="A660">
            <v>431890</v>
          </cell>
          <cell r="B660">
            <v>408600</v>
          </cell>
          <cell r="C660">
            <v>1553264</v>
          </cell>
          <cell r="D660"/>
          <cell r="E660">
            <v>0</v>
          </cell>
          <cell r="F660"/>
          <cell r="G660">
            <v>0</v>
          </cell>
        </row>
        <row r="661">
          <cell r="A661">
            <v>431912</v>
          </cell>
          <cell r="B661"/>
          <cell r="C661"/>
          <cell r="D661">
            <v>12162</v>
          </cell>
          <cell r="E661"/>
          <cell r="F661"/>
          <cell r="G661"/>
        </row>
        <row r="662">
          <cell r="A662">
            <v>431920</v>
          </cell>
          <cell r="B662"/>
          <cell r="C662"/>
          <cell r="D662"/>
          <cell r="E662"/>
          <cell r="F662"/>
          <cell r="G662"/>
        </row>
        <row r="663">
          <cell r="A663">
            <v>431930</v>
          </cell>
          <cell r="B663">
            <v>44819</v>
          </cell>
          <cell r="C663">
            <v>268379</v>
          </cell>
          <cell r="D663"/>
          <cell r="E663"/>
          <cell r="F663"/>
          <cell r="G663"/>
        </row>
        <row r="664">
          <cell r="A664">
            <v>432032</v>
          </cell>
          <cell r="B664">
            <v>46209</v>
          </cell>
          <cell r="C664">
            <v>279872</v>
          </cell>
          <cell r="D664"/>
          <cell r="E664"/>
          <cell r="F664"/>
          <cell r="G664"/>
        </row>
        <row r="665">
          <cell r="A665">
            <v>432220</v>
          </cell>
          <cell r="B665">
            <v>144915</v>
          </cell>
          <cell r="C665">
            <v>509793</v>
          </cell>
          <cell r="D665">
            <v>103239</v>
          </cell>
          <cell r="E665"/>
          <cell r="F665"/>
          <cell r="G665"/>
        </row>
        <row r="666">
          <cell r="A666">
            <v>510263</v>
          </cell>
          <cell r="B666">
            <v>278669</v>
          </cell>
          <cell r="C666"/>
          <cell r="D666"/>
          <cell r="E666"/>
          <cell r="F666"/>
          <cell r="G666"/>
        </row>
        <row r="667">
          <cell r="A667">
            <v>510610</v>
          </cell>
          <cell r="B667">
            <v>37681</v>
          </cell>
          <cell r="C667">
            <v>774725</v>
          </cell>
          <cell r="D667">
            <v>57936</v>
          </cell>
          <cell r="E667"/>
          <cell r="F667"/>
          <cell r="G667"/>
        </row>
        <row r="668">
          <cell r="A668">
            <v>510780</v>
          </cell>
          <cell r="B668">
            <v>71894</v>
          </cell>
          <cell r="C668">
            <v>337955</v>
          </cell>
          <cell r="D668">
            <v>49130</v>
          </cell>
          <cell r="E668"/>
          <cell r="F668"/>
          <cell r="G668"/>
        </row>
        <row r="669">
          <cell r="A669">
            <v>521250</v>
          </cell>
          <cell r="B669">
            <v>1113763</v>
          </cell>
          <cell r="C669">
            <v>12261376</v>
          </cell>
          <cell r="D669">
            <v>861091</v>
          </cell>
          <cell r="E669"/>
          <cell r="F669"/>
          <cell r="G669"/>
        </row>
        <row r="670">
          <cell r="A670">
            <v>521310</v>
          </cell>
          <cell r="B670"/>
          <cell r="C670"/>
          <cell r="D670"/>
          <cell r="E670"/>
          <cell r="F670"/>
          <cell r="G670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40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45413</v>
      </c>
      <c r="F13" s="23"/>
      <c r="G13" s="22">
        <v>45444</v>
      </c>
      <c r="H13" s="23"/>
      <c r="I13" s="22">
        <v>45474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3552</v>
      </c>
      <c r="C15" s="12" t="s">
        <v>4</v>
      </c>
      <c r="D15" s="14" t="s">
        <v>60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Não</v>
      </c>
      <c r="J15" s="10" t="str">
        <f>VLOOKUP(A15,Planilha1!A:Y,25,FALSE)</f>
        <v>Não</v>
      </c>
    </row>
    <row r="16" spans="1:10" x14ac:dyDescent="0.25">
      <c r="A16" s="11">
        <v>120005</v>
      </c>
      <c r="B16" s="15" t="s">
        <v>3553</v>
      </c>
      <c r="C16" s="12" t="s">
        <v>4</v>
      </c>
      <c r="D16" s="14" t="s">
        <v>44</v>
      </c>
      <c r="E16" s="10" t="str">
        <f>VLOOKUP(A16,Planilha1!A:Y,20,FALSE)</f>
        <v>Não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Não</v>
      </c>
      <c r="J16" s="10" t="str">
        <f>VLOOKUP(A16,Planilha1!A:Y,25,FALSE)</f>
        <v>Não</v>
      </c>
    </row>
    <row r="17" spans="1:10" x14ac:dyDescent="0.25">
      <c r="A17" s="11">
        <v>120010</v>
      </c>
      <c r="B17" s="15" t="s">
        <v>3554</v>
      </c>
      <c r="C17" s="12" t="s">
        <v>4</v>
      </c>
      <c r="D17" s="14" t="s">
        <v>56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Não</v>
      </c>
      <c r="J17" s="10" t="str">
        <f>VLOOKUP(A17,Planilha1!A:Y,25,FALSE)</f>
        <v>Não</v>
      </c>
    </row>
    <row r="18" spans="1:10" x14ac:dyDescent="0.25">
      <c r="A18" s="11">
        <v>120013</v>
      </c>
      <c r="B18" s="15" t="s">
        <v>3555</v>
      </c>
      <c r="C18" s="12" t="s">
        <v>4</v>
      </c>
      <c r="D18" s="14" t="s">
        <v>42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Não</v>
      </c>
      <c r="J18" s="10" t="str">
        <f>VLOOKUP(A18,Planilha1!A:Y,25,FALSE)</f>
        <v>Não</v>
      </c>
    </row>
    <row r="19" spans="1:10" x14ac:dyDescent="0.25">
      <c r="A19" s="11">
        <v>120030</v>
      </c>
      <c r="B19" s="15" t="s">
        <v>3556</v>
      </c>
      <c r="C19" s="12" t="s">
        <v>4</v>
      </c>
      <c r="D19" s="14" t="s">
        <v>42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3557</v>
      </c>
      <c r="C20" s="12" t="s">
        <v>4</v>
      </c>
      <c r="D20" s="14" t="s">
        <v>42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3558</v>
      </c>
      <c r="C21" s="12" t="s">
        <v>4</v>
      </c>
      <c r="D21" s="14" t="s">
        <v>44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Não</v>
      </c>
      <c r="J21" s="10" t="str">
        <f>VLOOKUP(A21,Planilha1!A:Y,25,FALSE)</f>
        <v>Não</v>
      </c>
    </row>
    <row r="22" spans="1:10" x14ac:dyDescent="0.25">
      <c r="A22" s="11">
        <v>120034</v>
      </c>
      <c r="B22" s="15" t="s">
        <v>3559</v>
      </c>
      <c r="C22" s="12" t="s">
        <v>4</v>
      </c>
      <c r="D22" s="14" t="s">
        <v>67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Não</v>
      </c>
      <c r="J22" s="10" t="str">
        <f>VLOOKUP(A22,Planilha1!A:Y,25,FALSE)</f>
        <v>Não</v>
      </c>
    </row>
    <row r="23" spans="1:10" x14ac:dyDescent="0.25">
      <c r="A23" s="11">
        <v>120035</v>
      </c>
      <c r="B23" s="15" t="s">
        <v>3560</v>
      </c>
      <c r="C23" s="12" t="s">
        <v>4</v>
      </c>
      <c r="D23" s="14" t="s">
        <v>74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Não</v>
      </c>
      <c r="J23" s="10" t="str">
        <f>VLOOKUP(A23,Planilha1!A:Y,25,FALSE)</f>
        <v>Não</v>
      </c>
    </row>
    <row r="24" spans="1:10" x14ac:dyDescent="0.25">
      <c r="A24" s="11">
        <v>120080</v>
      </c>
      <c r="B24" s="15" t="s">
        <v>3561</v>
      </c>
      <c r="C24" s="12" t="s">
        <v>4</v>
      </c>
      <c r="D24" s="14" t="s">
        <v>44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Sim</v>
      </c>
      <c r="H24" s="10" t="str">
        <f>VLOOKUP(A24,Planilha1!A:Y,23,FALSE)</f>
        <v>Sim</v>
      </c>
      <c r="I24" s="10" t="str">
        <f>VLOOKUP(A24,Planilha1!A:Y,24,FALSE)</f>
        <v>Não</v>
      </c>
      <c r="J24" s="10" t="str">
        <f>VLOOKUP(A24,Planilha1!A:Y,25,FALSE)</f>
        <v>Não</v>
      </c>
    </row>
    <row r="25" spans="1:10" x14ac:dyDescent="0.25">
      <c r="A25" s="11">
        <v>120039</v>
      </c>
      <c r="B25" s="15" t="s">
        <v>3562</v>
      </c>
      <c r="C25" s="12" t="s">
        <v>4</v>
      </c>
      <c r="D25" s="14" t="s">
        <v>67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Não</v>
      </c>
      <c r="J25" s="10" t="str">
        <f>VLOOKUP(A25,Planilha1!A:Y,25,FALSE)</f>
        <v>Não</v>
      </c>
    </row>
    <row r="26" spans="1:10" x14ac:dyDescent="0.25">
      <c r="A26" s="11">
        <v>120040</v>
      </c>
      <c r="B26" s="15" t="s">
        <v>3563</v>
      </c>
      <c r="C26" s="12" t="s">
        <v>4</v>
      </c>
      <c r="D26" s="14" t="s">
        <v>56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Não</v>
      </c>
      <c r="J26" s="10" t="str">
        <f>VLOOKUP(A26,Planilha1!A:Y,25,FALSE)</f>
        <v>Não</v>
      </c>
    </row>
    <row r="27" spans="1:10" x14ac:dyDescent="0.25">
      <c r="A27" s="11">
        <v>120042</v>
      </c>
      <c r="B27" s="15" t="s">
        <v>3564</v>
      </c>
      <c r="C27" s="12" t="s">
        <v>4</v>
      </c>
      <c r="D27" s="14" t="s">
        <v>44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Não</v>
      </c>
      <c r="J27" s="10" t="str">
        <f>VLOOKUP(A27,Planilha1!A:Y,25,FALSE)</f>
        <v>Não</v>
      </c>
    </row>
    <row r="28" spans="1:10" x14ac:dyDescent="0.25">
      <c r="A28" s="11">
        <v>120043</v>
      </c>
      <c r="B28" s="15" t="s">
        <v>3565</v>
      </c>
      <c r="C28" s="12" t="s">
        <v>4</v>
      </c>
      <c r="D28" s="14" t="s">
        <v>42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3566</v>
      </c>
      <c r="C29" s="12" t="s">
        <v>4</v>
      </c>
      <c r="D29" s="14" t="s">
        <v>74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3567</v>
      </c>
      <c r="C30" s="12" t="s">
        <v>4</v>
      </c>
      <c r="D30" s="14" t="s">
        <v>42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3568</v>
      </c>
      <c r="C31" s="12" t="s">
        <v>4</v>
      </c>
      <c r="D31" s="14" t="s">
        <v>44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Não</v>
      </c>
    </row>
    <row r="32" spans="1:10" x14ac:dyDescent="0.25">
      <c r="A32" s="11">
        <v>120017</v>
      </c>
      <c r="B32" s="16" t="s">
        <v>3569</v>
      </c>
      <c r="C32" s="12" t="s">
        <v>4</v>
      </c>
      <c r="D32" s="14" t="s">
        <v>334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Não</v>
      </c>
    </row>
    <row r="33" spans="1:10" x14ac:dyDescent="0.25">
      <c r="A33" s="11">
        <v>120025</v>
      </c>
      <c r="B33" s="16" t="s">
        <v>3570</v>
      </c>
      <c r="C33" s="12" t="s">
        <v>4</v>
      </c>
      <c r="D33" s="14" t="s">
        <v>334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Não</v>
      </c>
      <c r="H33" s="10" t="str">
        <f>VLOOKUP(A33,Planilha1!A:Y,23,FALSE)</f>
        <v>Sim</v>
      </c>
      <c r="I33" s="10" t="str">
        <f>VLOOKUP(A33,Planilha1!A:Y,24,FALSE)</f>
        <v>Não</v>
      </c>
      <c r="J33" s="10" t="str">
        <f>VLOOKUP(A33,Planilha1!A:Y,25,FALSE)</f>
        <v>Não</v>
      </c>
    </row>
    <row r="34" spans="1:10" x14ac:dyDescent="0.25">
      <c r="A34" s="11">
        <v>270010</v>
      </c>
      <c r="B34" s="15" t="s">
        <v>1660</v>
      </c>
      <c r="C34" s="12" t="s">
        <v>16</v>
      </c>
      <c r="D34" s="14" t="s">
        <v>67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Não</v>
      </c>
      <c r="J34" s="10" t="str">
        <f>VLOOKUP(A34,Planilha1!A:Y,25,FALSE)</f>
        <v>Não</v>
      </c>
    </row>
    <row r="35" spans="1:10" x14ac:dyDescent="0.25">
      <c r="A35" s="11">
        <v>270020</v>
      </c>
      <c r="B35" s="15" t="s">
        <v>3571</v>
      </c>
      <c r="C35" s="12" t="s">
        <v>16</v>
      </c>
      <c r="D35" s="14" t="s">
        <v>44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Não</v>
      </c>
    </row>
    <row r="36" spans="1:10" x14ac:dyDescent="0.25">
      <c r="A36" s="11">
        <v>270030</v>
      </c>
      <c r="B36" s="15" t="s">
        <v>3572</v>
      </c>
      <c r="C36" s="12" t="s">
        <v>16</v>
      </c>
      <c r="D36" s="14" t="s">
        <v>56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Não</v>
      </c>
      <c r="J36" s="10" t="str">
        <f>VLOOKUP(A36,Planilha1!A:Y,25,FALSE)</f>
        <v>Não</v>
      </c>
    </row>
    <row r="37" spans="1:10" x14ac:dyDescent="0.25">
      <c r="A37" s="11">
        <v>270040</v>
      </c>
      <c r="B37" s="15" t="s">
        <v>3573</v>
      </c>
      <c r="C37" s="12" t="s">
        <v>16</v>
      </c>
      <c r="D37" s="14" t="s">
        <v>74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Não</v>
      </c>
      <c r="J37" s="10" t="str">
        <f>VLOOKUP(A37,Planilha1!A:Y,25,FALSE)</f>
        <v>Não</v>
      </c>
    </row>
    <row r="38" spans="1:10" x14ac:dyDescent="0.25">
      <c r="A38" s="11">
        <v>270050</v>
      </c>
      <c r="B38" s="15" t="s">
        <v>3574</v>
      </c>
      <c r="C38" s="12" t="s">
        <v>16</v>
      </c>
      <c r="D38" s="14" t="s">
        <v>74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Não</v>
      </c>
      <c r="J38" s="10" t="str">
        <f>VLOOKUP(A38,Planilha1!A:Y,25,FALSE)</f>
        <v>Não</v>
      </c>
    </row>
    <row r="39" spans="1:10" x14ac:dyDescent="0.25">
      <c r="A39" s="11">
        <v>270070</v>
      </c>
      <c r="B39" s="15" t="s">
        <v>1998</v>
      </c>
      <c r="C39" s="12" t="s">
        <v>16</v>
      </c>
      <c r="D39" s="14" t="s">
        <v>67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Não</v>
      </c>
      <c r="J39" s="10" t="str">
        <f>VLOOKUP(A39,Planilha1!A:Y,25,FALSE)</f>
        <v>Não</v>
      </c>
    </row>
    <row r="40" spans="1:10" x14ac:dyDescent="0.25">
      <c r="A40" s="11">
        <v>270090</v>
      </c>
      <c r="B40" s="15" t="s">
        <v>3575</v>
      </c>
      <c r="C40" s="12" t="s">
        <v>16</v>
      </c>
      <c r="D40" s="14" t="s">
        <v>67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Não</v>
      </c>
    </row>
    <row r="41" spans="1:10" x14ac:dyDescent="0.25">
      <c r="A41" s="11">
        <v>270110</v>
      </c>
      <c r="B41" s="15" t="s">
        <v>3576</v>
      </c>
      <c r="C41" s="12" t="s">
        <v>16</v>
      </c>
      <c r="D41" s="14" t="s">
        <v>60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Não</v>
      </c>
      <c r="J41" s="10" t="str">
        <f>VLOOKUP(A41,Planilha1!A:Y,25,FALSE)</f>
        <v>Não</v>
      </c>
    </row>
    <row r="42" spans="1:10" x14ac:dyDescent="0.25">
      <c r="A42" s="11">
        <v>270120</v>
      </c>
      <c r="B42" s="15" t="s">
        <v>3577</v>
      </c>
      <c r="C42" s="12" t="s">
        <v>16</v>
      </c>
      <c r="D42" s="14" t="s">
        <v>67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Não</v>
      </c>
      <c r="J42" s="10" t="str">
        <f>VLOOKUP(A42,Planilha1!A:Y,25,FALSE)</f>
        <v>Não</v>
      </c>
    </row>
    <row r="43" spans="1:10" x14ac:dyDescent="0.25">
      <c r="A43" s="11">
        <v>270130</v>
      </c>
      <c r="B43" s="15" t="s">
        <v>3578</v>
      </c>
      <c r="C43" s="12" t="s">
        <v>16</v>
      </c>
      <c r="D43" s="14" t="s">
        <v>74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Não</v>
      </c>
      <c r="J43" s="10" t="str">
        <f>VLOOKUP(A43,Planilha1!A:Y,25,FALSE)</f>
        <v>Não</v>
      </c>
    </row>
    <row r="44" spans="1:10" x14ac:dyDescent="0.25">
      <c r="A44" s="11">
        <v>270135</v>
      </c>
      <c r="B44" s="15" t="s">
        <v>951</v>
      </c>
      <c r="C44" s="12" t="s">
        <v>16</v>
      </c>
      <c r="D44" s="14" t="s">
        <v>60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Não</v>
      </c>
    </row>
    <row r="45" spans="1:10" x14ac:dyDescent="0.25">
      <c r="A45" s="11">
        <v>270140</v>
      </c>
      <c r="B45" s="15" t="s">
        <v>2938</v>
      </c>
      <c r="C45" s="12" t="s">
        <v>16</v>
      </c>
      <c r="D45" s="14" t="s">
        <v>56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Não</v>
      </c>
      <c r="J45" s="10" t="str">
        <f>VLOOKUP(A45,Planilha1!A:Y,25,FALSE)</f>
        <v>Não</v>
      </c>
    </row>
    <row r="46" spans="1:10" x14ac:dyDescent="0.25">
      <c r="A46" s="11">
        <v>270150</v>
      </c>
      <c r="B46" s="15" t="s">
        <v>3579</v>
      </c>
      <c r="C46" s="12" t="s">
        <v>16</v>
      </c>
      <c r="D46" s="14" t="s">
        <v>67</v>
      </c>
      <c r="E46" s="10" t="str">
        <f>VLOOKUP(A46,Planilha1!A:Y,20,FALSE)</f>
        <v>Não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Não</v>
      </c>
    </row>
    <row r="47" spans="1:10" x14ac:dyDescent="0.25">
      <c r="A47" s="11">
        <v>270160</v>
      </c>
      <c r="B47" s="15" t="s">
        <v>3580</v>
      </c>
      <c r="C47" s="12" t="s">
        <v>16</v>
      </c>
      <c r="D47" s="14" t="s">
        <v>67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Sim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Não</v>
      </c>
    </row>
    <row r="48" spans="1:10" x14ac:dyDescent="0.25">
      <c r="A48" s="11">
        <v>270180</v>
      </c>
      <c r="B48" s="15" t="s">
        <v>3581</v>
      </c>
      <c r="C48" s="12" t="s">
        <v>16</v>
      </c>
      <c r="D48" s="14" t="s">
        <v>67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Não</v>
      </c>
    </row>
    <row r="49" spans="1:10" x14ac:dyDescent="0.25">
      <c r="A49" s="11">
        <v>270190</v>
      </c>
      <c r="B49" s="15" t="s">
        <v>3582</v>
      </c>
      <c r="C49" s="12" t="s">
        <v>16</v>
      </c>
      <c r="D49" s="14" t="s">
        <v>67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Não</v>
      </c>
      <c r="J49" s="10" t="str">
        <f>VLOOKUP(A49,Planilha1!A:Y,25,FALSE)</f>
        <v>Não</v>
      </c>
    </row>
    <row r="50" spans="1:10" x14ac:dyDescent="0.25">
      <c r="A50" s="11">
        <v>270200</v>
      </c>
      <c r="B50" s="15" t="s">
        <v>3583</v>
      </c>
      <c r="C50" s="12" t="s">
        <v>16</v>
      </c>
      <c r="D50" s="14" t="s">
        <v>44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Não</v>
      </c>
    </row>
    <row r="51" spans="1:10" x14ac:dyDescent="0.25">
      <c r="A51" s="11">
        <v>270210</v>
      </c>
      <c r="B51" s="15" t="s">
        <v>3584</v>
      </c>
      <c r="C51" s="12" t="s">
        <v>16</v>
      </c>
      <c r="D51" s="14" t="s">
        <v>60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Não</v>
      </c>
      <c r="H51" s="10" t="str">
        <f>VLOOKUP(A51,Planilha1!A:Y,23,FALSE)</f>
        <v>Não</v>
      </c>
      <c r="I51" s="10" t="str">
        <f>VLOOKUP(A51,Planilha1!A:Y,24,FALSE)</f>
        <v>Não</v>
      </c>
      <c r="J51" s="10" t="str">
        <f>VLOOKUP(A51,Planilha1!A:Y,25,FALSE)</f>
        <v>Não</v>
      </c>
    </row>
    <row r="52" spans="1:10" x14ac:dyDescent="0.25">
      <c r="A52" s="11">
        <v>270235</v>
      </c>
      <c r="B52" s="15" t="s">
        <v>3585</v>
      </c>
      <c r="C52" s="12" t="s">
        <v>16</v>
      </c>
      <c r="D52" s="14" t="s">
        <v>44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Não</v>
      </c>
      <c r="J52" s="10" t="str">
        <f>VLOOKUP(A52,Planilha1!A:Y,25,FALSE)</f>
        <v>Não</v>
      </c>
    </row>
    <row r="53" spans="1:10" x14ac:dyDescent="0.25">
      <c r="A53" s="11">
        <v>270240</v>
      </c>
      <c r="B53" s="15" t="s">
        <v>3586</v>
      </c>
      <c r="C53" s="12" t="s">
        <v>16</v>
      </c>
      <c r="D53" s="14" t="s">
        <v>67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Não</v>
      </c>
      <c r="J53" s="10" t="str">
        <f>VLOOKUP(A53,Planilha1!A:Y,25,FALSE)</f>
        <v>Não</v>
      </c>
    </row>
    <row r="54" spans="1:10" x14ac:dyDescent="0.25">
      <c r="A54" s="11">
        <v>270250</v>
      </c>
      <c r="B54" s="15" t="s">
        <v>3587</v>
      </c>
      <c r="C54" s="12" t="s">
        <v>16</v>
      </c>
      <c r="D54" s="14" t="s">
        <v>67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Não</v>
      </c>
      <c r="J54" s="10" t="str">
        <f>VLOOKUP(A54,Planilha1!A:Y,25,FALSE)</f>
        <v>Não</v>
      </c>
    </row>
    <row r="55" spans="1:10" x14ac:dyDescent="0.25">
      <c r="A55" s="11">
        <v>270255</v>
      </c>
      <c r="B55" s="15" t="s">
        <v>3588</v>
      </c>
      <c r="C55" s="12" t="s">
        <v>16</v>
      </c>
      <c r="D55" s="14" t="s">
        <v>67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Não</v>
      </c>
      <c r="J55" s="10" t="str">
        <f>VLOOKUP(A55,Planilha1!A:Y,25,FALSE)</f>
        <v>Não</v>
      </c>
    </row>
    <row r="56" spans="1:10" x14ac:dyDescent="0.25">
      <c r="A56" s="11">
        <v>270260</v>
      </c>
      <c r="B56" s="15" t="s">
        <v>3589</v>
      </c>
      <c r="C56" s="12" t="s">
        <v>16</v>
      </c>
      <c r="D56" s="14" t="s">
        <v>44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Não</v>
      </c>
      <c r="J56" s="10" t="str">
        <f>VLOOKUP(A56,Planilha1!A:Y,25,FALSE)</f>
        <v>Não</v>
      </c>
    </row>
    <row r="57" spans="1:10" x14ac:dyDescent="0.25">
      <c r="A57" s="11">
        <v>270270</v>
      </c>
      <c r="B57" s="15" t="s">
        <v>3590</v>
      </c>
      <c r="C57" s="12" t="s">
        <v>16</v>
      </c>
      <c r="D57" s="14" t="s">
        <v>44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Não</v>
      </c>
      <c r="J57" s="10" t="str">
        <f>VLOOKUP(A57,Planilha1!A:Y,25,FALSE)</f>
        <v>Não</v>
      </c>
    </row>
    <row r="58" spans="1:10" x14ac:dyDescent="0.25">
      <c r="A58" s="11">
        <v>270280</v>
      </c>
      <c r="B58" s="15" t="s">
        <v>3591</v>
      </c>
      <c r="C58" s="12" t="s">
        <v>16</v>
      </c>
      <c r="D58" s="14" t="s">
        <v>56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Não</v>
      </c>
    </row>
    <row r="59" spans="1:10" x14ac:dyDescent="0.25">
      <c r="A59" s="11">
        <v>270290</v>
      </c>
      <c r="B59" s="15" t="s">
        <v>3592</v>
      </c>
      <c r="C59" s="12" t="s">
        <v>16</v>
      </c>
      <c r="D59" s="14" t="s">
        <v>44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Não</v>
      </c>
      <c r="J59" s="10" t="str">
        <f>VLOOKUP(A59,Planilha1!A:Y,25,FALSE)</f>
        <v>Não</v>
      </c>
    </row>
    <row r="60" spans="1:10" x14ac:dyDescent="0.25">
      <c r="A60" s="11">
        <v>270300</v>
      </c>
      <c r="B60" s="15" t="s">
        <v>3593</v>
      </c>
      <c r="C60" s="12" t="s">
        <v>16</v>
      </c>
      <c r="D60" s="14" t="s">
        <v>67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Não</v>
      </c>
      <c r="J60" s="10" t="str">
        <f>VLOOKUP(A60,Planilha1!A:Y,25,FALSE)</f>
        <v>Não</v>
      </c>
    </row>
    <row r="61" spans="1:10" x14ac:dyDescent="0.25">
      <c r="A61" s="11">
        <v>270310</v>
      </c>
      <c r="B61" s="15" t="s">
        <v>3594</v>
      </c>
      <c r="C61" s="12" t="s">
        <v>16</v>
      </c>
      <c r="D61" s="14" t="s">
        <v>44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Não</v>
      </c>
      <c r="J61" s="10" t="str">
        <f>VLOOKUP(A61,Planilha1!A:Y,25,FALSE)</f>
        <v>Não</v>
      </c>
    </row>
    <row r="62" spans="1:10" x14ac:dyDescent="0.25">
      <c r="A62" s="11">
        <v>270320</v>
      </c>
      <c r="B62" s="15" t="s">
        <v>3595</v>
      </c>
      <c r="C62" s="12" t="s">
        <v>16</v>
      </c>
      <c r="D62" s="14" t="s">
        <v>44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Não</v>
      </c>
      <c r="J62" s="10" t="str">
        <f>VLOOKUP(A62,Planilha1!A:Y,25,FALSE)</f>
        <v>Não</v>
      </c>
    </row>
    <row r="63" spans="1:10" x14ac:dyDescent="0.25">
      <c r="A63" s="11">
        <v>270330</v>
      </c>
      <c r="B63" s="15" t="s">
        <v>3596</v>
      </c>
      <c r="C63" s="12" t="s">
        <v>16</v>
      </c>
      <c r="D63" s="14" t="s">
        <v>67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Não</v>
      </c>
      <c r="J63" s="10" t="str">
        <f>VLOOKUP(A63,Planilha1!A:Y,25,FALSE)</f>
        <v>Não</v>
      </c>
    </row>
    <row r="64" spans="1:10" x14ac:dyDescent="0.25">
      <c r="A64" s="11">
        <v>270340</v>
      </c>
      <c r="B64" s="15" t="s">
        <v>3597</v>
      </c>
      <c r="C64" s="12" t="s">
        <v>16</v>
      </c>
      <c r="D64" s="14" t="s">
        <v>44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Não</v>
      </c>
      <c r="J64" s="10" t="str">
        <f>VLOOKUP(A64,Planilha1!A:Y,25,FALSE)</f>
        <v>Não</v>
      </c>
    </row>
    <row r="65" spans="1:10" x14ac:dyDescent="0.25">
      <c r="A65" s="11">
        <v>270350</v>
      </c>
      <c r="B65" s="15" t="s">
        <v>3598</v>
      </c>
      <c r="C65" s="12" t="s">
        <v>16</v>
      </c>
      <c r="D65" s="14" t="s">
        <v>60</v>
      </c>
      <c r="E65" s="10" t="str">
        <f>VLOOKUP(A65,Planilha1!A:Y,20,FALSE)</f>
        <v>Não</v>
      </c>
      <c r="F65" s="10" t="str">
        <f>VLOOKUP(A65,Planilha1!A:Y,21,FALSE)</f>
        <v>Sim</v>
      </c>
      <c r="G65" s="10" t="str">
        <f>VLOOKUP(A65,Planilha1!A:Y,22,FALSE)</f>
        <v>Não</v>
      </c>
      <c r="H65" s="10" t="str">
        <f>VLOOKUP(A65,Planilha1!A:Y,23,FALSE)</f>
        <v>Sim</v>
      </c>
      <c r="I65" s="10" t="str">
        <f>VLOOKUP(A65,Planilha1!A:Y,24,FALSE)</f>
        <v>Não</v>
      </c>
      <c r="J65" s="10" t="str">
        <f>VLOOKUP(A65,Planilha1!A:Y,25,FALSE)</f>
        <v>Não</v>
      </c>
    </row>
    <row r="66" spans="1:10" x14ac:dyDescent="0.25">
      <c r="A66" s="11">
        <v>270360</v>
      </c>
      <c r="B66" s="15" t="s">
        <v>3599</v>
      </c>
      <c r="C66" s="12" t="s">
        <v>16</v>
      </c>
      <c r="D66" s="14" t="s">
        <v>74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Não</v>
      </c>
      <c r="J66" s="10" t="str">
        <f>VLOOKUP(A66,Planilha1!A:Y,25,FALSE)</f>
        <v>Não</v>
      </c>
    </row>
    <row r="67" spans="1:10" x14ac:dyDescent="0.25">
      <c r="A67" s="11">
        <v>270370</v>
      </c>
      <c r="B67" s="15" t="s">
        <v>3600</v>
      </c>
      <c r="C67" s="12" t="s">
        <v>16</v>
      </c>
      <c r="D67" s="14" t="s">
        <v>44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Não</v>
      </c>
      <c r="J67" s="10" t="str">
        <f>VLOOKUP(A67,Planilha1!A:Y,25,FALSE)</f>
        <v>Não</v>
      </c>
    </row>
    <row r="68" spans="1:10" x14ac:dyDescent="0.25">
      <c r="A68" s="11">
        <v>270375</v>
      </c>
      <c r="B68" s="15" t="s">
        <v>3601</v>
      </c>
      <c r="C68" s="12" t="s">
        <v>16</v>
      </c>
      <c r="D68" s="14" t="s">
        <v>60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Não</v>
      </c>
      <c r="J68" s="10" t="str">
        <f>VLOOKUP(A68,Planilha1!A:Y,25,FALSE)</f>
        <v>Não</v>
      </c>
    </row>
    <row r="69" spans="1:10" x14ac:dyDescent="0.25">
      <c r="A69" s="11">
        <v>270380</v>
      </c>
      <c r="B69" s="15" t="s">
        <v>3602</v>
      </c>
      <c r="C69" s="12" t="s">
        <v>16</v>
      </c>
      <c r="D69" s="14" t="s">
        <v>67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Não</v>
      </c>
    </row>
    <row r="70" spans="1:10" x14ac:dyDescent="0.25">
      <c r="A70" s="11">
        <v>270390</v>
      </c>
      <c r="B70" s="15" t="s">
        <v>2596</v>
      </c>
      <c r="C70" s="12" t="s">
        <v>16</v>
      </c>
      <c r="D70" s="14" t="s">
        <v>56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Não</v>
      </c>
      <c r="J70" s="10" t="str">
        <f>VLOOKUP(A70,Planilha1!A:Y,25,FALSE)</f>
        <v>Não</v>
      </c>
    </row>
    <row r="71" spans="1:10" x14ac:dyDescent="0.25">
      <c r="A71" s="11">
        <v>270410</v>
      </c>
      <c r="B71" s="15" t="s">
        <v>3603</v>
      </c>
      <c r="C71" s="12" t="s">
        <v>16</v>
      </c>
      <c r="D71" s="14" t="s">
        <v>44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Não</v>
      </c>
      <c r="J71" s="10" t="str">
        <f>VLOOKUP(A71,Planilha1!A:Y,25,FALSE)</f>
        <v>Não</v>
      </c>
    </row>
    <row r="72" spans="1:10" x14ac:dyDescent="0.25">
      <c r="A72" s="11">
        <v>270420</v>
      </c>
      <c r="B72" s="15" t="s">
        <v>3604</v>
      </c>
      <c r="C72" s="12" t="s">
        <v>16</v>
      </c>
      <c r="D72" s="14" t="s">
        <v>44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Não</v>
      </c>
      <c r="J72" s="10" t="str">
        <f>VLOOKUP(A72,Planilha1!A:Y,25,FALSE)</f>
        <v>Não</v>
      </c>
    </row>
    <row r="73" spans="1:10" x14ac:dyDescent="0.25">
      <c r="A73" s="11">
        <v>270440</v>
      </c>
      <c r="B73" s="15" t="s">
        <v>3605</v>
      </c>
      <c r="C73" s="12" t="s">
        <v>16</v>
      </c>
      <c r="D73" s="14" t="s">
        <v>44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Não</v>
      </c>
      <c r="J73" s="10" t="str">
        <f>VLOOKUP(A73,Planilha1!A:Y,25,FALSE)</f>
        <v>Não</v>
      </c>
    </row>
    <row r="74" spans="1:10" x14ac:dyDescent="0.25">
      <c r="A74" s="11">
        <v>270490</v>
      </c>
      <c r="B74" s="15" t="s">
        <v>3606</v>
      </c>
      <c r="C74" s="12" t="s">
        <v>16</v>
      </c>
      <c r="D74" s="14" t="s">
        <v>74</v>
      </c>
      <c r="E74" s="10" t="str">
        <f>VLOOKUP(A74,Planilha1!A:Y,20,FALSE)</f>
        <v>Sim</v>
      </c>
      <c r="F74" s="10" t="str">
        <f>VLOOKUP(A74,Planilha1!A:Y,21,FALSE)</f>
        <v>Sim</v>
      </c>
      <c r="G74" s="10" t="str">
        <f>VLOOKUP(A74,Planilha1!A:Y,22,FALSE)</f>
        <v>Não</v>
      </c>
      <c r="H74" s="10" t="str">
        <f>VLOOKUP(A74,Planilha1!A:Y,23,FALSE)</f>
        <v>Sim</v>
      </c>
      <c r="I74" s="10" t="str">
        <f>VLOOKUP(A74,Planilha1!A:Y,24,FALSE)</f>
        <v>Não</v>
      </c>
      <c r="J74" s="10" t="str">
        <f>VLOOKUP(A74,Planilha1!A:Y,25,FALSE)</f>
        <v>Não</v>
      </c>
    </row>
    <row r="75" spans="1:10" x14ac:dyDescent="0.25">
      <c r="A75" s="11">
        <v>270460</v>
      </c>
      <c r="B75" s="15" t="s">
        <v>3607</v>
      </c>
      <c r="C75" s="12" t="s">
        <v>16</v>
      </c>
      <c r="D75" s="14" t="s">
        <v>44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Não</v>
      </c>
      <c r="J75" s="10" t="str">
        <f>VLOOKUP(A75,Planilha1!A:Y,25,FALSE)</f>
        <v>Não</v>
      </c>
    </row>
    <row r="76" spans="1:10" x14ac:dyDescent="0.25">
      <c r="A76" s="11">
        <v>270500</v>
      </c>
      <c r="B76" s="15" t="s">
        <v>3608</v>
      </c>
      <c r="C76" s="12" t="s">
        <v>16</v>
      </c>
      <c r="D76" s="14" t="s">
        <v>67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Não</v>
      </c>
      <c r="J76" s="10" t="str">
        <f>VLOOKUP(A76,Planilha1!A:Y,25,FALSE)</f>
        <v>Não</v>
      </c>
    </row>
    <row r="77" spans="1:10" x14ac:dyDescent="0.25">
      <c r="A77" s="11">
        <v>270530</v>
      </c>
      <c r="B77" s="15" t="s">
        <v>3609</v>
      </c>
      <c r="C77" s="12" t="s">
        <v>16</v>
      </c>
      <c r="D77" s="14" t="s">
        <v>67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Não</v>
      </c>
      <c r="J77" s="10" t="str">
        <f>VLOOKUP(A77,Planilha1!A:Y,25,FALSE)</f>
        <v>Não</v>
      </c>
    </row>
    <row r="78" spans="1:10" x14ac:dyDescent="0.25">
      <c r="A78" s="11">
        <v>270540</v>
      </c>
      <c r="B78" s="15" t="s">
        <v>3610</v>
      </c>
      <c r="C78" s="12" t="s">
        <v>16</v>
      </c>
      <c r="D78" s="14" t="s">
        <v>44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Não</v>
      </c>
      <c r="J78" s="10" t="str">
        <f>VLOOKUP(A78,Planilha1!A:Y,25,FALSE)</f>
        <v>Não</v>
      </c>
    </row>
    <row r="79" spans="1:10" x14ac:dyDescent="0.25">
      <c r="A79" s="11">
        <v>270550</v>
      </c>
      <c r="B79" s="15" t="s">
        <v>3611</v>
      </c>
      <c r="C79" s="12" t="s">
        <v>16</v>
      </c>
      <c r="D79" s="14" t="s">
        <v>56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Não</v>
      </c>
      <c r="J79" s="10" t="str">
        <f>VLOOKUP(A79,Planilha1!A:Y,25,FALSE)</f>
        <v>Não</v>
      </c>
    </row>
    <row r="80" spans="1:10" x14ac:dyDescent="0.25">
      <c r="A80" s="11">
        <v>270560</v>
      </c>
      <c r="B80" s="15" t="s">
        <v>3612</v>
      </c>
      <c r="C80" s="12" t="s">
        <v>16</v>
      </c>
      <c r="D80" s="14" t="s">
        <v>67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Não</v>
      </c>
      <c r="J80" s="10" t="str">
        <f>VLOOKUP(A80,Planilha1!A:Y,25,FALSE)</f>
        <v>Não</v>
      </c>
    </row>
    <row r="81" spans="1:10" x14ac:dyDescent="0.25">
      <c r="A81" s="11">
        <v>270570</v>
      </c>
      <c r="B81" s="15" t="s">
        <v>3613</v>
      </c>
      <c r="C81" s="12" t="s">
        <v>16</v>
      </c>
      <c r="D81" s="14" t="s">
        <v>44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Não</v>
      </c>
      <c r="J81" s="10" t="str">
        <f>VLOOKUP(A81,Planilha1!A:Y,25,FALSE)</f>
        <v>Não</v>
      </c>
    </row>
    <row r="82" spans="1:10" x14ac:dyDescent="0.25">
      <c r="A82" s="11">
        <v>270580</v>
      </c>
      <c r="B82" s="15" t="s">
        <v>3614</v>
      </c>
      <c r="C82" s="12" t="s">
        <v>16</v>
      </c>
      <c r="D82" s="14" t="s">
        <v>44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Não</v>
      </c>
      <c r="J82" s="10" t="str">
        <f>VLOOKUP(A82,Planilha1!A:Y,25,FALSE)</f>
        <v>Não</v>
      </c>
    </row>
    <row r="83" spans="1:10" x14ac:dyDescent="0.25">
      <c r="A83" s="11">
        <v>270590</v>
      </c>
      <c r="B83" s="15" t="s">
        <v>3615</v>
      </c>
      <c r="C83" s="12" t="s">
        <v>16</v>
      </c>
      <c r="D83" s="14" t="s">
        <v>67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Sim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Não</v>
      </c>
    </row>
    <row r="84" spans="1:10" x14ac:dyDescent="0.25">
      <c r="A84" s="11">
        <v>270600</v>
      </c>
      <c r="B84" s="15" t="s">
        <v>3616</v>
      </c>
      <c r="C84" s="12" t="s">
        <v>16</v>
      </c>
      <c r="D84" s="14" t="s">
        <v>67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Não</v>
      </c>
      <c r="J84" s="10" t="str">
        <f>VLOOKUP(A84,Planilha1!A:Y,25,FALSE)</f>
        <v>Não</v>
      </c>
    </row>
    <row r="85" spans="1:10" x14ac:dyDescent="0.25">
      <c r="A85" s="11">
        <v>270610</v>
      </c>
      <c r="B85" s="15" t="s">
        <v>2532</v>
      </c>
      <c r="C85" s="12" t="s">
        <v>16</v>
      </c>
      <c r="D85" s="14" t="s">
        <v>67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Não</v>
      </c>
      <c r="J85" s="10" t="str">
        <f>VLOOKUP(A85,Planilha1!A:Y,25,FALSE)</f>
        <v>Não</v>
      </c>
    </row>
    <row r="86" spans="1:10" x14ac:dyDescent="0.25">
      <c r="A86" s="11">
        <v>270620</v>
      </c>
      <c r="B86" s="15" t="s">
        <v>3322</v>
      </c>
      <c r="C86" s="12" t="s">
        <v>16</v>
      </c>
      <c r="D86" s="14" t="s">
        <v>67</v>
      </c>
      <c r="E86" s="10" t="str">
        <f>VLOOKUP(A86,Planilha1!A:Y,20,FALSE)</f>
        <v>Não</v>
      </c>
      <c r="F86" s="10" t="str">
        <f>VLOOKUP(A86,Planilha1!A:Y,21,FALSE)</f>
        <v>Sim</v>
      </c>
      <c r="G86" s="10" t="str">
        <f>VLOOKUP(A86,Planilha1!A:Y,22,FALSE)</f>
        <v>Não</v>
      </c>
      <c r="H86" s="10" t="str">
        <f>VLOOKUP(A86,Planilha1!A:Y,23,FALSE)</f>
        <v>Sim</v>
      </c>
      <c r="I86" s="10" t="str">
        <f>VLOOKUP(A86,Planilha1!A:Y,24,FALSE)</f>
        <v>Não</v>
      </c>
      <c r="J86" s="10" t="str">
        <f>VLOOKUP(A86,Planilha1!A:Y,25,FALSE)</f>
        <v>Não</v>
      </c>
    </row>
    <row r="87" spans="1:10" x14ac:dyDescent="0.25">
      <c r="A87" s="11">
        <v>270630</v>
      </c>
      <c r="B87" s="15" t="s">
        <v>3617</v>
      </c>
      <c r="C87" s="12" t="s">
        <v>16</v>
      </c>
      <c r="D87" s="14" t="s">
        <v>67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Não</v>
      </c>
      <c r="J87" s="10" t="str">
        <f>VLOOKUP(A87,Planilha1!A:Y,25,FALSE)</f>
        <v>Não</v>
      </c>
    </row>
    <row r="88" spans="1:10" x14ac:dyDescent="0.25">
      <c r="A88" s="11">
        <v>270640</v>
      </c>
      <c r="B88" s="15" t="s">
        <v>3618</v>
      </c>
      <c r="C88" s="12" t="s">
        <v>16</v>
      </c>
      <c r="D88" s="14" t="s">
        <v>67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Não</v>
      </c>
      <c r="J88" s="10" t="str">
        <f>VLOOKUP(A88,Planilha1!A:Y,25,FALSE)</f>
        <v>Não</v>
      </c>
    </row>
    <row r="89" spans="1:10" x14ac:dyDescent="0.25">
      <c r="A89" s="11">
        <v>270642</v>
      </c>
      <c r="B89" s="15" t="s">
        <v>3619</v>
      </c>
      <c r="C89" s="12" t="s">
        <v>16</v>
      </c>
      <c r="D89" s="14" t="s">
        <v>44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Não</v>
      </c>
      <c r="J89" s="10" t="str">
        <f>VLOOKUP(A89,Planilha1!A:Y,25,FALSE)</f>
        <v>Não</v>
      </c>
    </row>
    <row r="90" spans="1:10" x14ac:dyDescent="0.25">
      <c r="A90" s="11">
        <v>270650</v>
      </c>
      <c r="B90" s="15" t="s">
        <v>3620</v>
      </c>
      <c r="C90" s="12" t="s">
        <v>16</v>
      </c>
      <c r="D90" s="14" t="s">
        <v>67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Não</v>
      </c>
    </row>
    <row r="91" spans="1:10" x14ac:dyDescent="0.25">
      <c r="A91" s="11">
        <v>270680</v>
      </c>
      <c r="B91" s="15" t="s">
        <v>3621</v>
      </c>
      <c r="C91" s="12" t="s">
        <v>16</v>
      </c>
      <c r="D91" s="14" t="s">
        <v>67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Não</v>
      </c>
      <c r="J91" s="10" t="str">
        <f>VLOOKUP(A91,Planilha1!A:Y,25,FALSE)</f>
        <v>Não</v>
      </c>
    </row>
    <row r="92" spans="1:10" x14ac:dyDescent="0.25">
      <c r="A92" s="11">
        <v>270700</v>
      </c>
      <c r="B92" s="15" t="s">
        <v>3622</v>
      </c>
      <c r="C92" s="12" t="s">
        <v>16</v>
      </c>
      <c r="D92" s="14" t="s">
        <v>60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Não</v>
      </c>
    </row>
    <row r="93" spans="1:10" x14ac:dyDescent="0.25">
      <c r="A93" s="11">
        <v>270710</v>
      </c>
      <c r="B93" s="15" t="s">
        <v>3623</v>
      </c>
      <c r="C93" s="12" t="s">
        <v>16</v>
      </c>
      <c r="D93" s="14" t="s">
        <v>67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Não</v>
      </c>
    </row>
    <row r="94" spans="1:10" x14ac:dyDescent="0.25">
      <c r="A94" s="11">
        <v>270720</v>
      </c>
      <c r="B94" s="15" t="s">
        <v>3624</v>
      </c>
      <c r="C94" s="12" t="s">
        <v>16</v>
      </c>
      <c r="D94" s="14" t="s">
        <v>67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Não</v>
      </c>
      <c r="J94" s="10" t="str">
        <f>VLOOKUP(A94,Planilha1!A:Y,25,FALSE)</f>
        <v>Não</v>
      </c>
    </row>
    <row r="95" spans="1:10" x14ac:dyDescent="0.25">
      <c r="A95" s="11">
        <v>270740</v>
      </c>
      <c r="B95" s="15" t="s">
        <v>3625</v>
      </c>
      <c r="C95" s="12" t="s">
        <v>16</v>
      </c>
      <c r="D95" s="14" t="s">
        <v>67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Não</v>
      </c>
      <c r="J95" s="10" t="str">
        <f>VLOOKUP(A95,Planilha1!A:Y,25,FALSE)</f>
        <v>Não</v>
      </c>
    </row>
    <row r="96" spans="1:10" x14ac:dyDescent="0.25">
      <c r="A96" s="11">
        <v>270750</v>
      </c>
      <c r="B96" s="15" t="s">
        <v>3626</v>
      </c>
      <c r="C96" s="12" t="s">
        <v>16</v>
      </c>
      <c r="D96" s="14" t="s">
        <v>44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Não</v>
      </c>
      <c r="J96" s="10" t="str">
        <f>VLOOKUP(A96,Planilha1!A:Y,25,FALSE)</f>
        <v>Não</v>
      </c>
    </row>
    <row r="97" spans="1:10" x14ac:dyDescent="0.25">
      <c r="A97" s="11">
        <v>270760</v>
      </c>
      <c r="B97" s="15" t="s">
        <v>3627</v>
      </c>
      <c r="C97" s="12" t="s">
        <v>16</v>
      </c>
      <c r="D97" s="14" t="s">
        <v>44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Não</v>
      </c>
      <c r="J97" s="10" t="str">
        <f>VLOOKUP(A97,Planilha1!A:Y,25,FALSE)</f>
        <v>Não</v>
      </c>
    </row>
    <row r="98" spans="1:10" x14ac:dyDescent="0.25">
      <c r="A98" s="11">
        <v>270780</v>
      </c>
      <c r="B98" s="15" t="s">
        <v>3628</v>
      </c>
      <c r="C98" s="12" t="s">
        <v>16</v>
      </c>
      <c r="D98" s="14" t="s">
        <v>56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Não</v>
      </c>
      <c r="J98" s="10" t="str">
        <f>VLOOKUP(A98,Planilha1!A:Y,25,FALSE)</f>
        <v>Não</v>
      </c>
    </row>
    <row r="99" spans="1:10" x14ac:dyDescent="0.25">
      <c r="A99" s="11">
        <v>270800</v>
      </c>
      <c r="B99" s="15" t="s">
        <v>3629</v>
      </c>
      <c r="C99" s="12" t="s">
        <v>16</v>
      </c>
      <c r="D99" s="14" t="s">
        <v>67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Não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Não</v>
      </c>
    </row>
    <row r="100" spans="1:10" x14ac:dyDescent="0.25">
      <c r="A100" s="11">
        <v>270810</v>
      </c>
      <c r="B100" s="15" t="s">
        <v>3630</v>
      </c>
      <c r="C100" s="12" t="s">
        <v>16</v>
      </c>
      <c r="D100" s="14" t="s">
        <v>67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Não</v>
      </c>
      <c r="J100" s="10" t="str">
        <f>VLOOKUP(A100,Planilha1!A:Y,25,FALSE)</f>
        <v>Não</v>
      </c>
    </row>
    <row r="101" spans="1:10" x14ac:dyDescent="0.25">
      <c r="A101" s="11">
        <v>270820</v>
      </c>
      <c r="B101" s="15" t="s">
        <v>3631</v>
      </c>
      <c r="C101" s="12" t="s">
        <v>16</v>
      </c>
      <c r="D101" s="14" t="s">
        <v>44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Não</v>
      </c>
      <c r="J101" s="10" t="str">
        <f>VLOOKUP(A101,Planilha1!A:Y,25,FALSE)</f>
        <v>Não</v>
      </c>
    </row>
    <row r="102" spans="1:10" x14ac:dyDescent="0.25">
      <c r="A102" s="11">
        <v>270840</v>
      </c>
      <c r="B102" s="15" t="s">
        <v>3632</v>
      </c>
      <c r="C102" s="12" t="s">
        <v>16</v>
      </c>
      <c r="D102" s="14" t="s">
        <v>44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Não</v>
      </c>
      <c r="J102" s="10" t="str">
        <f>VLOOKUP(A102,Planilha1!A:Y,25,FALSE)</f>
        <v>Não</v>
      </c>
    </row>
    <row r="103" spans="1:10" x14ac:dyDescent="0.25">
      <c r="A103" s="11">
        <v>270850</v>
      </c>
      <c r="B103" s="15" t="s">
        <v>3633</v>
      </c>
      <c r="C103" s="12" t="s">
        <v>16</v>
      </c>
      <c r="D103" s="14" t="s">
        <v>56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Não</v>
      </c>
      <c r="J103" s="10" t="str">
        <f>VLOOKUP(A103,Planilha1!A:Y,25,FALSE)</f>
        <v>Não</v>
      </c>
    </row>
    <row r="104" spans="1:10" x14ac:dyDescent="0.25">
      <c r="A104" s="11">
        <v>270860</v>
      </c>
      <c r="B104" s="15" t="s">
        <v>3634</v>
      </c>
      <c r="C104" s="12" t="s">
        <v>16</v>
      </c>
      <c r="D104" s="14" t="s">
        <v>74</v>
      </c>
      <c r="E104" s="10" t="str">
        <f>VLOOKUP(A104,Planilha1!A:Y,20,FALSE)</f>
        <v>Sim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Não</v>
      </c>
    </row>
    <row r="105" spans="1:10" x14ac:dyDescent="0.25">
      <c r="A105" s="11">
        <v>270880</v>
      </c>
      <c r="B105" s="15" t="s">
        <v>3635</v>
      </c>
      <c r="C105" s="12" t="s">
        <v>16</v>
      </c>
      <c r="D105" s="14" t="s">
        <v>67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Não</v>
      </c>
      <c r="J105" s="10" t="str">
        <f>VLOOKUP(A105,Planilha1!A:Y,25,FALSE)</f>
        <v>Não</v>
      </c>
    </row>
    <row r="106" spans="1:10" x14ac:dyDescent="0.25">
      <c r="A106" s="11">
        <v>270895</v>
      </c>
      <c r="B106" s="15" t="s">
        <v>3636</v>
      </c>
      <c r="C106" s="12" t="s">
        <v>16</v>
      </c>
      <c r="D106" s="14" t="s">
        <v>42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Não</v>
      </c>
      <c r="J106" s="10" t="str">
        <f>VLOOKUP(A106,Planilha1!A:Y,25,FALSE)</f>
        <v>Não</v>
      </c>
    </row>
    <row r="107" spans="1:10" x14ac:dyDescent="0.25">
      <c r="A107" s="11">
        <v>270900</v>
      </c>
      <c r="B107" s="15" t="s">
        <v>3637</v>
      </c>
      <c r="C107" s="12" t="s">
        <v>16</v>
      </c>
      <c r="D107" s="14" t="s">
        <v>44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Não</v>
      </c>
      <c r="J107" s="10" t="str">
        <f>VLOOKUP(A107,Planilha1!A:Y,25,FALSE)</f>
        <v>Não</v>
      </c>
    </row>
    <row r="108" spans="1:10" x14ac:dyDescent="0.25">
      <c r="A108" s="11">
        <v>270910</v>
      </c>
      <c r="B108" s="15" t="s">
        <v>3638</v>
      </c>
      <c r="C108" s="12" t="s">
        <v>16</v>
      </c>
      <c r="D108" s="14" t="s">
        <v>67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Não</v>
      </c>
      <c r="J108" s="10" t="str">
        <f>VLOOKUP(A108,Planilha1!A:Y,25,FALSE)</f>
        <v>Não</v>
      </c>
    </row>
    <row r="109" spans="1:10" x14ac:dyDescent="0.25">
      <c r="A109" s="11">
        <v>270920</v>
      </c>
      <c r="B109" s="15" t="s">
        <v>3639</v>
      </c>
      <c r="C109" s="12" t="s">
        <v>16</v>
      </c>
      <c r="D109" s="14" t="s">
        <v>44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Não</v>
      </c>
    </row>
    <row r="110" spans="1:10" x14ac:dyDescent="0.25">
      <c r="A110" s="11">
        <v>270930</v>
      </c>
      <c r="B110" s="15" t="s">
        <v>3640</v>
      </c>
      <c r="C110" s="12" t="s">
        <v>16</v>
      </c>
      <c r="D110" s="14" t="s">
        <v>60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Não</v>
      </c>
      <c r="J110" s="10" t="str">
        <f>VLOOKUP(A110,Planilha1!A:Y,25,FALSE)</f>
        <v>Não</v>
      </c>
    </row>
    <row r="111" spans="1:10" x14ac:dyDescent="0.25">
      <c r="A111" s="11">
        <v>270940</v>
      </c>
      <c r="B111" s="15" t="s">
        <v>2591</v>
      </c>
      <c r="C111" s="12" t="s">
        <v>16</v>
      </c>
      <c r="D111" s="14" t="s">
        <v>44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Não</v>
      </c>
      <c r="J111" s="10" t="str">
        <f>VLOOKUP(A111,Planilha1!A:Y,25,FALSE)</f>
        <v>Não</v>
      </c>
    </row>
    <row r="112" spans="1:10" x14ac:dyDescent="0.25">
      <c r="A112" s="11">
        <v>270060</v>
      </c>
      <c r="B112" s="16" t="s">
        <v>1678</v>
      </c>
      <c r="C112" s="12" t="s">
        <v>16</v>
      </c>
      <c r="D112" s="14" t="s">
        <v>334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Não</v>
      </c>
      <c r="J112" s="10" t="str">
        <f>VLOOKUP(A112,Planilha1!A:Y,25,FALSE)</f>
        <v>Não</v>
      </c>
    </row>
    <row r="113" spans="1:10" x14ac:dyDescent="0.25">
      <c r="A113" s="11">
        <v>270080</v>
      </c>
      <c r="B113" s="16" t="s">
        <v>1831</v>
      </c>
      <c r="C113" s="12" t="s">
        <v>16</v>
      </c>
      <c r="D113" s="14" t="s">
        <v>334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Não</v>
      </c>
      <c r="J113" s="10" t="str">
        <f>VLOOKUP(A113,Planilha1!A:Y,25,FALSE)</f>
        <v>Não</v>
      </c>
    </row>
    <row r="114" spans="1:10" x14ac:dyDescent="0.25">
      <c r="A114" s="11">
        <v>270170</v>
      </c>
      <c r="B114" s="16" t="s">
        <v>3063</v>
      </c>
      <c r="C114" s="12" t="s">
        <v>16</v>
      </c>
      <c r="D114" s="14" t="s">
        <v>334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Não</v>
      </c>
    </row>
    <row r="115" spans="1:10" x14ac:dyDescent="0.25">
      <c r="A115" s="11">
        <v>270220</v>
      </c>
      <c r="B115" s="16" t="s">
        <v>3641</v>
      </c>
      <c r="C115" s="12" t="s">
        <v>16</v>
      </c>
      <c r="D115" s="14" t="s">
        <v>334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Não</v>
      </c>
      <c r="H115" s="10" t="str">
        <f>VLOOKUP(A115,Planilha1!A:Y,23,FALSE)</f>
        <v>Sim</v>
      </c>
      <c r="I115" s="10" t="str">
        <f>VLOOKUP(A115,Planilha1!A:Y,24,FALSE)</f>
        <v>Não</v>
      </c>
      <c r="J115" s="10" t="str">
        <f>VLOOKUP(A115,Planilha1!A:Y,25,FALSE)</f>
        <v>Não</v>
      </c>
    </row>
    <row r="116" spans="1:10" x14ac:dyDescent="0.25">
      <c r="A116" s="11">
        <v>270400</v>
      </c>
      <c r="B116" s="16" t="s">
        <v>3642</v>
      </c>
      <c r="C116" s="12" t="s">
        <v>16</v>
      </c>
      <c r="D116" s="14" t="s">
        <v>334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Não</v>
      </c>
      <c r="J116" s="10" t="str">
        <f>VLOOKUP(A116,Planilha1!A:Y,25,FALSE)</f>
        <v>Não</v>
      </c>
    </row>
    <row r="117" spans="1:10" x14ac:dyDescent="0.25">
      <c r="A117" s="11">
        <v>270450</v>
      </c>
      <c r="B117" s="16" t="s">
        <v>3643</v>
      </c>
      <c r="C117" s="12" t="s">
        <v>16</v>
      </c>
      <c r="D117" s="14" t="s">
        <v>334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Não</v>
      </c>
    </row>
    <row r="118" spans="1:10" x14ac:dyDescent="0.25">
      <c r="A118" s="11">
        <v>270480</v>
      </c>
      <c r="B118" s="16" t="s">
        <v>3644</v>
      </c>
      <c r="C118" s="12" t="s">
        <v>16</v>
      </c>
      <c r="D118" s="14" t="s">
        <v>334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Não</v>
      </c>
    </row>
    <row r="119" spans="1:10" x14ac:dyDescent="0.25">
      <c r="A119" s="11">
        <v>270510</v>
      </c>
      <c r="B119" s="16" t="s">
        <v>3645</v>
      </c>
      <c r="C119" s="12" t="s">
        <v>16</v>
      </c>
      <c r="D119" s="14" t="s">
        <v>334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Não</v>
      </c>
      <c r="J119" s="10" t="str">
        <f>VLOOKUP(A119,Planilha1!A:Y,25,FALSE)</f>
        <v>Não</v>
      </c>
    </row>
    <row r="120" spans="1:10" x14ac:dyDescent="0.25">
      <c r="A120" s="11">
        <v>270520</v>
      </c>
      <c r="B120" s="16" t="s">
        <v>3646</v>
      </c>
      <c r="C120" s="12" t="s">
        <v>16</v>
      </c>
      <c r="D120" s="14" t="s">
        <v>334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Não</v>
      </c>
      <c r="J120" s="10" t="str">
        <f>VLOOKUP(A120,Planilha1!A:Y,25,FALSE)</f>
        <v>Não</v>
      </c>
    </row>
    <row r="121" spans="1:10" x14ac:dyDescent="0.25">
      <c r="A121" s="11">
        <v>270644</v>
      </c>
      <c r="B121" s="16" t="s">
        <v>3647</v>
      </c>
      <c r="C121" s="12" t="s">
        <v>16</v>
      </c>
      <c r="D121" s="14" t="s">
        <v>334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Não</v>
      </c>
      <c r="J121" s="10" t="str">
        <f>VLOOKUP(A121,Planilha1!A:Y,25,FALSE)</f>
        <v>Não</v>
      </c>
    </row>
    <row r="122" spans="1:10" x14ac:dyDescent="0.25">
      <c r="A122" s="11">
        <v>270660</v>
      </c>
      <c r="B122" s="16" t="s">
        <v>3648</v>
      </c>
      <c r="C122" s="12" t="s">
        <v>16</v>
      </c>
      <c r="D122" s="14" t="s">
        <v>334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Não</v>
      </c>
      <c r="J122" s="10" t="str">
        <f>VLOOKUP(A122,Planilha1!A:Y,25,FALSE)</f>
        <v>Não</v>
      </c>
    </row>
    <row r="123" spans="1:10" x14ac:dyDescent="0.25">
      <c r="A123" s="11">
        <v>270730</v>
      </c>
      <c r="B123" s="16" t="s">
        <v>3649</v>
      </c>
      <c r="C123" s="12" t="s">
        <v>16</v>
      </c>
      <c r="D123" s="14" t="s">
        <v>334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Não</v>
      </c>
      <c r="J123" s="10" t="str">
        <f>VLOOKUP(A123,Planilha1!A:Y,25,FALSE)</f>
        <v>Não</v>
      </c>
    </row>
    <row r="124" spans="1:10" x14ac:dyDescent="0.25">
      <c r="A124" s="11">
        <v>270790</v>
      </c>
      <c r="B124" s="16" t="s">
        <v>3650</v>
      </c>
      <c r="C124" s="12" t="s">
        <v>16</v>
      </c>
      <c r="D124" s="14" t="s">
        <v>334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Não</v>
      </c>
      <c r="J124" s="10" t="str">
        <f>VLOOKUP(A124,Planilha1!A:Y,25,FALSE)</f>
        <v>Não</v>
      </c>
    </row>
    <row r="125" spans="1:10" x14ac:dyDescent="0.25">
      <c r="A125" s="11">
        <v>270830</v>
      </c>
      <c r="B125" s="16" t="s">
        <v>3651</v>
      </c>
      <c r="C125" s="12" t="s">
        <v>16</v>
      </c>
      <c r="D125" s="14" t="s">
        <v>334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Não</v>
      </c>
    </row>
    <row r="126" spans="1:10" x14ac:dyDescent="0.25">
      <c r="A126" s="11">
        <v>270870</v>
      </c>
      <c r="B126" s="16" t="s">
        <v>3652</v>
      </c>
      <c r="C126" s="12" t="s">
        <v>16</v>
      </c>
      <c r="D126" s="14" t="s">
        <v>334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Não</v>
      </c>
      <c r="J126" s="10" t="str">
        <f>VLOOKUP(A126,Planilha1!A:Y,25,FALSE)</f>
        <v>Não</v>
      </c>
    </row>
    <row r="127" spans="1:10" x14ac:dyDescent="0.25">
      <c r="A127" s="11">
        <v>270915</v>
      </c>
      <c r="B127" s="16" t="s">
        <v>3653</v>
      </c>
      <c r="C127" s="12" t="s">
        <v>16</v>
      </c>
      <c r="D127" s="14" t="s">
        <v>334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Não</v>
      </c>
      <c r="J127" s="10" t="str">
        <f>VLOOKUP(A127,Planilha1!A:Y,25,FALSE)</f>
        <v>Não</v>
      </c>
    </row>
    <row r="128" spans="1:10" x14ac:dyDescent="0.25">
      <c r="A128" s="11">
        <v>130002</v>
      </c>
      <c r="B128" s="15" t="s">
        <v>3654</v>
      </c>
      <c r="C128" s="12" t="s">
        <v>5</v>
      </c>
      <c r="D128" s="14" t="s">
        <v>60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3655</v>
      </c>
      <c r="C129" s="12" t="s">
        <v>5</v>
      </c>
      <c r="D129" s="14" t="s">
        <v>42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3656</v>
      </c>
      <c r="C130" s="12" t="s">
        <v>5</v>
      </c>
      <c r="D130" s="14" t="s">
        <v>42</v>
      </c>
      <c r="E130" s="10" t="str">
        <f>VLOOKUP(A130,Planilha1!A:Y,20,FALSE)</f>
        <v>Sim</v>
      </c>
      <c r="F130" s="10" t="str">
        <f>VLOOKUP(A130,Planilha1!A:Y,21,FALSE)</f>
        <v>Sim</v>
      </c>
      <c r="G130" s="10" t="str">
        <f>VLOOKUP(A130,Planilha1!A:Y,22,FALSE)</f>
        <v>Sim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Não</v>
      </c>
    </row>
    <row r="131" spans="1:10" x14ac:dyDescent="0.25">
      <c r="A131" s="11">
        <v>130010</v>
      </c>
      <c r="B131" s="15" t="s">
        <v>3657</v>
      </c>
      <c r="C131" s="12" t="s">
        <v>5</v>
      </c>
      <c r="D131" s="14" t="s">
        <v>74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3658</v>
      </c>
      <c r="C132" s="12" t="s">
        <v>5</v>
      </c>
      <c r="D132" s="14" t="s">
        <v>56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3659</v>
      </c>
      <c r="C133" s="12" t="s">
        <v>5</v>
      </c>
      <c r="D133" s="14" t="s">
        <v>42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Não</v>
      </c>
    </row>
    <row r="134" spans="1:10" x14ac:dyDescent="0.25">
      <c r="A134" s="11">
        <v>130050</v>
      </c>
      <c r="B134" s="15" t="s">
        <v>3660</v>
      </c>
      <c r="C134" s="12" t="s">
        <v>5</v>
      </c>
      <c r="D134" s="14" t="s">
        <v>42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3661</v>
      </c>
      <c r="C135" s="12" t="s">
        <v>5</v>
      </c>
      <c r="D135" s="14" t="s">
        <v>67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Não</v>
      </c>
    </row>
    <row r="136" spans="1:10" x14ac:dyDescent="0.25">
      <c r="A136" s="11">
        <v>130068</v>
      </c>
      <c r="B136" s="15" t="s">
        <v>3662</v>
      </c>
      <c r="C136" s="12" t="s">
        <v>5</v>
      </c>
      <c r="D136" s="14" t="s">
        <v>67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Não</v>
      </c>
    </row>
    <row r="137" spans="1:10" x14ac:dyDescent="0.25">
      <c r="A137" s="11">
        <v>130080</v>
      </c>
      <c r="B137" s="15" t="s">
        <v>3663</v>
      </c>
      <c r="C137" s="12" t="s">
        <v>5</v>
      </c>
      <c r="D137" s="14" t="s">
        <v>44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Não</v>
      </c>
    </row>
    <row r="138" spans="1:10" x14ac:dyDescent="0.25">
      <c r="A138" s="11">
        <v>130090</v>
      </c>
      <c r="B138" s="15" t="s">
        <v>3664</v>
      </c>
      <c r="C138" s="12" t="s">
        <v>5</v>
      </c>
      <c r="D138" s="14" t="s">
        <v>67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3665</v>
      </c>
      <c r="C139" s="12" t="s">
        <v>5</v>
      </c>
      <c r="D139" s="14" t="s">
        <v>74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3666</v>
      </c>
      <c r="C140" s="12" t="s">
        <v>5</v>
      </c>
      <c r="D140" s="14" t="s">
        <v>67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3667</v>
      </c>
      <c r="C141" s="12" t="s">
        <v>5</v>
      </c>
      <c r="D141" s="14" t="s">
        <v>60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Não</v>
      </c>
    </row>
    <row r="142" spans="1:10" x14ac:dyDescent="0.25">
      <c r="A142" s="11">
        <v>130120</v>
      </c>
      <c r="B142" s="15" t="s">
        <v>3668</v>
      </c>
      <c r="C142" s="12" t="s">
        <v>5</v>
      </c>
      <c r="D142" s="14" t="s">
        <v>56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3669</v>
      </c>
      <c r="C143" s="12" t="s">
        <v>5</v>
      </c>
      <c r="D143" s="14" t="s">
        <v>44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Não</v>
      </c>
      <c r="J143" s="10" t="str">
        <f>VLOOKUP(A143,Planilha1!A:Y,25,FALSE)</f>
        <v>Não</v>
      </c>
    </row>
    <row r="144" spans="1:10" x14ac:dyDescent="0.25">
      <c r="A144" s="11">
        <v>130150</v>
      </c>
      <c r="B144" s="15" t="s">
        <v>3670</v>
      </c>
      <c r="C144" s="12" t="s">
        <v>5</v>
      </c>
      <c r="D144" s="14" t="s">
        <v>56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3671</v>
      </c>
      <c r="C145" s="12" t="s">
        <v>5</v>
      </c>
      <c r="D145" s="14" t="s">
        <v>74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2742</v>
      </c>
      <c r="C146" s="12" t="s">
        <v>5</v>
      </c>
      <c r="D146" s="14" t="s">
        <v>60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Não</v>
      </c>
      <c r="J146" s="10" t="str">
        <f>VLOOKUP(A146,Planilha1!A:Y,25,FALSE)</f>
        <v>Não</v>
      </c>
    </row>
    <row r="147" spans="1:10" x14ac:dyDescent="0.25">
      <c r="A147" s="11">
        <v>130180</v>
      </c>
      <c r="B147" s="15" t="s">
        <v>3672</v>
      </c>
      <c r="C147" s="12" t="s">
        <v>5</v>
      </c>
      <c r="D147" s="14" t="s">
        <v>56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Não</v>
      </c>
      <c r="J147" s="10" t="str">
        <f>VLOOKUP(A147,Planilha1!A:Y,25,FALSE)</f>
        <v>Não</v>
      </c>
    </row>
    <row r="148" spans="1:10" x14ac:dyDescent="0.25">
      <c r="A148" s="11">
        <v>130195</v>
      </c>
      <c r="B148" s="15" t="s">
        <v>3673</v>
      </c>
      <c r="C148" s="12" t="s">
        <v>5</v>
      </c>
      <c r="D148" s="14" t="s">
        <v>56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3674</v>
      </c>
      <c r="C149" s="12" t="s">
        <v>5</v>
      </c>
      <c r="D149" s="14" t="s">
        <v>74</v>
      </c>
      <c r="E149" s="10" t="str">
        <f>VLOOKUP(A149,Planilha1!A:Y,20,FALSE)</f>
        <v>Não</v>
      </c>
      <c r="F149" s="10" t="str">
        <f>VLOOKUP(A149,Planilha1!A:Y,21,FALSE)</f>
        <v>Sim</v>
      </c>
      <c r="G149" s="10" t="str">
        <f>VLOOKUP(A149,Planilha1!A:Y,22,FALSE)</f>
        <v>Não</v>
      </c>
      <c r="H149" s="10" t="str">
        <f>VLOOKUP(A149,Planilha1!A:Y,23,FALSE)</f>
        <v>Sim</v>
      </c>
      <c r="I149" s="10" t="str">
        <f>VLOOKUP(A149,Planilha1!A:Y,24,FALSE)</f>
        <v>Não</v>
      </c>
      <c r="J149" s="10" t="str">
        <f>VLOOKUP(A149,Planilha1!A:Y,25,FALSE)</f>
        <v>Não</v>
      </c>
    </row>
    <row r="150" spans="1:10" x14ac:dyDescent="0.25">
      <c r="A150" s="11">
        <v>130210</v>
      </c>
      <c r="B150" s="15" t="s">
        <v>2292</v>
      </c>
      <c r="C150" s="12" t="s">
        <v>5</v>
      </c>
      <c r="D150" s="14" t="s">
        <v>56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3675</v>
      </c>
      <c r="C151" s="12" t="s">
        <v>5</v>
      </c>
      <c r="D151" s="14" t="s">
        <v>56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3676</v>
      </c>
      <c r="C152" s="12" t="s">
        <v>5</v>
      </c>
      <c r="D152" s="14" t="s">
        <v>42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3677</v>
      </c>
      <c r="C153" s="12" t="s">
        <v>5</v>
      </c>
      <c r="D153" s="14" t="s">
        <v>74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3678</v>
      </c>
      <c r="C154" s="12" t="s">
        <v>5</v>
      </c>
      <c r="D154" s="14" t="s">
        <v>74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Não</v>
      </c>
      <c r="J154" s="10" t="str">
        <f>VLOOKUP(A154,Planilha1!A:Y,25,FALSE)</f>
        <v>Não</v>
      </c>
    </row>
    <row r="155" spans="1:10" x14ac:dyDescent="0.25">
      <c r="A155" s="11">
        <v>130270</v>
      </c>
      <c r="B155" s="15" t="s">
        <v>3679</v>
      </c>
      <c r="C155" s="12" t="s">
        <v>5</v>
      </c>
      <c r="D155" s="14" t="s">
        <v>56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Não</v>
      </c>
      <c r="J155" s="10" t="str">
        <f>VLOOKUP(A155,Planilha1!A:Y,25,FALSE)</f>
        <v>Não</v>
      </c>
    </row>
    <row r="156" spans="1:10" x14ac:dyDescent="0.25">
      <c r="A156" s="11">
        <v>130280</v>
      </c>
      <c r="B156" s="15" t="s">
        <v>3680</v>
      </c>
      <c r="C156" s="12" t="s">
        <v>5</v>
      </c>
      <c r="D156" s="14" t="s">
        <v>67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Não</v>
      </c>
    </row>
    <row r="157" spans="1:10" x14ac:dyDescent="0.25">
      <c r="A157" s="11">
        <v>130290</v>
      </c>
      <c r="B157" s="15" t="s">
        <v>3681</v>
      </c>
      <c r="C157" s="12" t="s">
        <v>5</v>
      </c>
      <c r="D157" s="14" t="s">
        <v>42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3682</v>
      </c>
      <c r="C158" s="12" t="s">
        <v>5</v>
      </c>
      <c r="D158" s="14" t="s">
        <v>42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Não</v>
      </c>
    </row>
    <row r="159" spans="1:10" x14ac:dyDescent="0.25">
      <c r="A159" s="11">
        <v>130310</v>
      </c>
      <c r="B159" s="15" t="s">
        <v>3683</v>
      </c>
      <c r="C159" s="12" t="s">
        <v>5</v>
      </c>
      <c r="D159" s="14" t="s">
        <v>42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3684</v>
      </c>
      <c r="C160" s="12" t="s">
        <v>5</v>
      </c>
      <c r="D160" s="14" t="s">
        <v>60</v>
      </c>
      <c r="E160" s="10" t="str">
        <f>VLOOKUP(A160,Planilha1!A:Y,20,FALSE)</f>
        <v>Sim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Não</v>
      </c>
    </row>
    <row r="161" spans="1:10" x14ac:dyDescent="0.25">
      <c r="A161" s="11">
        <v>130340</v>
      </c>
      <c r="B161" s="15" t="s">
        <v>3685</v>
      </c>
      <c r="C161" s="12" t="s">
        <v>5</v>
      </c>
      <c r="D161" s="14" t="s">
        <v>56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3686</v>
      </c>
      <c r="C162" s="12" t="s">
        <v>5</v>
      </c>
      <c r="D162" s="14" t="s">
        <v>42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3687</v>
      </c>
      <c r="C163" s="12" t="s">
        <v>5</v>
      </c>
      <c r="D163" s="14" t="s">
        <v>56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3688</v>
      </c>
      <c r="C164" s="12" t="s">
        <v>5</v>
      </c>
      <c r="D164" s="14" t="s">
        <v>67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3689</v>
      </c>
      <c r="C165" s="12" t="s">
        <v>5</v>
      </c>
      <c r="D165" s="14" t="s">
        <v>44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Não</v>
      </c>
    </row>
    <row r="166" spans="1:10" x14ac:dyDescent="0.25">
      <c r="A166" s="11">
        <v>130390</v>
      </c>
      <c r="B166" s="15" t="s">
        <v>3690</v>
      </c>
      <c r="C166" s="12" t="s">
        <v>5</v>
      </c>
      <c r="D166" s="14" t="s">
        <v>56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Não</v>
      </c>
      <c r="J166" s="10" t="str">
        <f>VLOOKUP(A166,Planilha1!A:Y,25,FALSE)</f>
        <v>Não</v>
      </c>
    </row>
    <row r="167" spans="1:10" x14ac:dyDescent="0.25">
      <c r="A167" s="11">
        <v>130400</v>
      </c>
      <c r="B167" s="15" t="s">
        <v>3691</v>
      </c>
      <c r="C167" s="12" t="s">
        <v>5</v>
      </c>
      <c r="D167" s="14" t="s">
        <v>60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3692</v>
      </c>
      <c r="C168" s="12" t="s">
        <v>5</v>
      </c>
      <c r="D168" s="14" t="s">
        <v>67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Não</v>
      </c>
    </row>
    <row r="169" spans="1:10" x14ac:dyDescent="0.25">
      <c r="A169" s="11">
        <v>130423</v>
      </c>
      <c r="B169" s="15" t="s">
        <v>3693</v>
      </c>
      <c r="C169" s="12" t="s">
        <v>5</v>
      </c>
      <c r="D169" s="14" t="s">
        <v>60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3694</v>
      </c>
      <c r="C170" s="12" t="s">
        <v>5</v>
      </c>
      <c r="D170" s="14" t="s">
        <v>67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Não</v>
      </c>
    </row>
    <row r="171" spans="1:10" x14ac:dyDescent="0.25">
      <c r="A171" s="11">
        <v>130030</v>
      </c>
      <c r="B171" s="16" t="s">
        <v>3695</v>
      </c>
      <c r="C171" s="12" t="s">
        <v>5</v>
      </c>
      <c r="D171" s="14" t="s">
        <v>334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Não</v>
      </c>
      <c r="J171" s="10" t="str">
        <f>VLOOKUP(A171,Planilha1!A:Y,25,FALSE)</f>
        <v>Não</v>
      </c>
    </row>
    <row r="172" spans="1:10" x14ac:dyDescent="0.25">
      <c r="A172" s="11">
        <v>130060</v>
      </c>
      <c r="B172" s="16" t="s">
        <v>3696</v>
      </c>
      <c r="C172" s="12" t="s">
        <v>5</v>
      </c>
      <c r="D172" s="14" t="s">
        <v>334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3697</v>
      </c>
      <c r="C173" s="12" t="s">
        <v>5</v>
      </c>
      <c r="D173" s="14" t="s">
        <v>334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3698</v>
      </c>
      <c r="C174" s="12" t="s">
        <v>5</v>
      </c>
      <c r="D174" s="14" t="s">
        <v>334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3699</v>
      </c>
      <c r="C175" s="12" t="s">
        <v>5</v>
      </c>
      <c r="D175" s="14" t="s">
        <v>334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3700</v>
      </c>
      <c r="C176" s="12" t="s">
        <v>5</v>
      </c>
      <c r="D176" s="14" t="s">
        <v>334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3701</v>
      </c>
      <c r="C177" s="12" t="s">
        <v>5</v>
      </c>
      <c r="D177" s="14" t="s">
        <v>334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3702</v>
      </c>
      <c r="C178" s="12" t="s">
        <v>5</v>
      </c>
      <c r="D178" s="14" t="s">
        <v>334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Não</v>
      </c>
      <c r="J178" s="10" t="str">
        <f>VLOOKUP(A178,Planilha1!A:Y,25,FALSE)</f>
        <v>Não</v>
      </c>
    </row>
    <row r="179" spans="1:10" x14ac:dyDescent="0.25">
      <c r="A179" s="11">
        <v>130395</v>
      </c>
      <c r="B179" s="16" t="s">
        <v>3703</v>
      </c>
      <c r="C179" s="12" t="s">
        <v>5</v>
      </c>
      <c r="D179" s="14" t="s">
        <v>334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3704</v>
      </c>
      <c r="C180" s="12" t="s">
        <v>5</v>
      </c>
      <c r="D180" s="14" t="s">
        <v>334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3705</v>
      </c>
      <c r="C181" s="12" t="s">
        <v>5</v>
      </c>
      <c r="D181" s="14" t="s">
        <v>334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Não</v>
      </c>
      <c r="J181" s="10" t="str">
        <f>VLOOKUP(A181,Planilha1!A:Y,25,FALSE)</f>
        <v>Não</v>
      </c>
    </row>
    <row r="182" spans="1:10" x14ac:dyDescent="0.25">
      <c r="A182" s="11">
        <v>160010</v>
      </c>
      <c r="B182" s="15" t="s">
        <v>3706</v>
      </c>
      <c r="C182" s="12" t="s">
        <v>8</v>
      </c>
      <c r="D182" s="14" t="s">
        <v>56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3707</v>
      </c>
      <c r="C183" s="12" t="s">
        <v>8</v>
      </c>
      <c r="D183" s="14" t="s">
        <v>42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Não</v>
      </c>
      <c r="J183" s="10" t="str">
        <f>VLOOKUP(A183,Planilha1!A:Y,25,FALSE)</f>
        <v>Não</v>
      </c>
    </row>
    <row r="184" spans="1:10" x14ac:dyDescent="0.25">
      <c r="A184" s="11">
        <v>160021</v>
      </c>
      <c r="B184" s="15" t="s">
        <v>3708</v>
      </c>
      <c r="C184" s="12" t="s">
        <v>8</v>
      </c>
      <c r="D184" s="14" t="s">
        <v>74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3709</v>
      </c>
      <c r="C185" s="12" t="s">
        <v>8</v>
      </c>
      <c r="D185" s="14" t="s">
        <v>60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Não</v>
      </c>
    </row>
    <row r="186" spans="1:10" x14ac:dyDescent="0.25">
      <c r="A186" s="11">
        <v>160027</v>
      </c>
      <c r="B186" s="15" t="s">
        <v>3710</v>
      </c>
      <c r="C186" s="12" t="s">
        <v>8</v>
      </c>
      <c r="D186" s="14" t="s">
        <v>74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Não</v>
      </c>
      <c r="J186" s="10" t="str">
        <f>VLOOKUP(A186,Planilha1!A:Y,25,FALSE)</f>
        <v>Não</v>
      </c>
    </row>
    <row r="187" spans="1:10" x14ac:dyDescent="0.25">
      <c r="A187" s="11">
        <v>160040</v>
      </c>
      <c r="B187" s="15" t="s">
        <v>3711</v>
      </c>
      <c r="C187" s="12" t="s">
        <v>8</v>
      </c>
      <c r="D187" s="14" t="s">
        <v>42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3712</v>
      </c>
      <c r="C188" s="12" t="s">
        <v>8</v>
      </c>
      <c r="D188" s="14" t="s">
        <v>74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Não</v>
      </c>
    </row>
    <row r="189" spans="1:10" x14ac:dyDescent="0.25">
      <c r="A189" s="11">
        <v>160053</v>
      </c>
      <c r="B189" s="15" t="s">
        <v>3713</v>
      </c>
      <c r="C189" s="12" t="s">
        <v>8</v>
      </c>
      <c r="D189" s="14" t="s">
        <v>56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3714</v>
      </c>
      <c r="C190" s="12" t="s">
        <v>8</v>
      </c>
      <c r="D190" s="14" t="s">
        <v>56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282</v>
      </c>
      <c r="C191" s="12" t="s">
        <v>8</v>
      </c>
      <c r="D191" s="14" t="s">
        <v>56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Não</v>
      </c>
      <c r="J191" s="10" t="str">
        <f>VLOOKUP(A191,Planilha1!A:Y,25,FALSE)</f>
        <v>Não</v>
      </c>
    </row>
    <row r="192" spans="1:10" x14ac:dyDescent="0.25">
      <c r="A192" s="11">
        <v>160070</v>
      </c>
      <c r="B192" s="15" t="s">
        <v>3715</v>
      </c>
      <c r="C192" s="12" t="s">
        <v>8</v>
      </c>
      <c r="D192" s="14" t="s">
        <v>56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Não</v>
      </c>
    </row>
    <row r="193" spans="1:10" x14ac:dyDescent="0.25">
      <c r="A193" s="11">
        <v>160080</v>
      </c>
      <c r="B193" s="15" t="s">
        <v>3716</v>
      </c>
      <c r="C193" s="12" t="s">
        <v>8</v>
      </c>
      <c r="D193" s="14" t="s">
        <v>44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Não</v>
      </c>
    </row>
    <row r="194" spans="1:10" x14ac:dyDescent="0.25">
      <c r="A194" s="11">
        <v>160023</v>
      </c>
      <c r="B194" s="16" t="s">
        <v>3717</v>
      </c>
      <c r="C194" s="12" t="s">
        <v>8</v>
      </c>
      <c r="D194" s="14" t="s">
        <v>334</v>
      </c>
      <c r="E194" s="10" t="str">
        <f>VLOOKUP(A194,Planilha1!A:Y,20,FALSE)</f>
        <v>Não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Não</v>
      </c>
    </row>
    <row r="195" spans="1:10" x14ac:dyDescent="0.25">
      <c r="A195" s="11">
        <v>290010</v>
      </c>
      <c r="B195" s="15" t="s">
        <v>3718</v>
      </c>
      <c r="C195" s="12" t="s">
        <v>18</v>
      </c>
      <c r="D195" s="14" t="s">
        <v>42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Não</v>
      </c>
    </row>
    <row r="196" spans="1:10" x14ac:dyDescent="0.25">
      <c r="A196" s="11">
        <v>290020</v>
      </c>
      <c r="B196" s="15" t="s">
        <v>3719</v>
      </c>
      <c r="C196" s="12" t="s">
        <v>18</v>
      </c>
      <c r="D196" s="14" t="s">
        <v>42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Não</v>
      </c>
      <c r="J196" s="10" t="str">
        <f>VLOOKUP(A196,Planilha1!A:Y,25,FALSE)</f>
        <v>Não</v>
      </c>
    </row>
    <row r="197" spans="1:10" x14ac:dyDescent="0.25">
      <c r="A197" s="11">
        <v>290030</v>
      </c>
      <c r="B197" s="15" t="s">
        <v>3720</v>
      </c>
      <c r="C197" s="12" t="s">
        <v>18</v>
      </c>
      <c r="D197" s="14" t="s">
        <v>44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Não</v>
      </c>
    </row>
    <row r="198" spans="1:10" x14ac:dyDescent="0.25">
      <c r="A198" s="11">
        <v>290035</v>
      </c>
      <c r="B198" s="15" t="s">
        <v>3721</v>
      </c>
      <c r="C198" s="12" t="s">
        <v>18</v>
      </c>
      <c r="D198" s="14" t="s">
        <v>42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Não</v>
      </c>
      <c r="J198" s="10" t="str">
        <f>VLOOKUP(A198,Planilha1!A:Y,25,FALSE)</f>
        <v>Não</v>
      </c>
    </row>
    <row r="199" spans="1:10" x14ac:dyDescent="0.25">
      <c r="A199" s="11">
        <v>290040</v>
      </c>
      <c r="B199" s="15" t="s">
        <v>3722</v>
      </c>
      <c r="C199" s="12" t="s">
        <v>18</v>
      </c>
      <c r="D199" s="14" t="s">
        <v>42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Não</v>
      </c>
    </row>
    <row r="200" spans="1:10" x14ac:dyDescent="0.25">
      <c r="A200" s="11">
        <v>290060</v>
      </c>
      <c r="B200" s="15" t="s">
        <v>3723</v>
      </c>
      <c r="C200" s="12" t="s">
        <v>18</v>
      </c>
      <c r="D200" s="14" t="s">
        <v>60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Não</v>
      </c>
      <c r="J200" s="10" t="str">
        <f>VLOOKUP(A200,Planilha1!A:Y,25,FALSE)</f>
        <v>Não</v>
      </c>
    </row>
    <row r="201" spans="1:10" x14ac:dyDescent="0.25">
      <c r="A201" s="11">
        <v>290080</v>
      </c>
      <c r="B201" s="15" t="s">
        <v>3724</v>
      </c>
      <c r="C201" s="12" t="s">
        <v>18</v>
      </c>
      <c r="D201" s="14" t="s">
        <v>74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3725</v>
      </c>
      <c r="C202" s="12" t="s">
        <v>18</v>
      </c>
      <c r="D202" s="14" t="s">
        <v>60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Não</v>
      </c>
    </row>
    <row r="203" spans="1:10" x14ac:dyDescent="0.25">
      <c r="A203" s="11">
        <v>290100</v>
      </c>
      <c r="B203" s="15" t="s">
        <v>3726</v>
      </c>
      <c r="C203" s="12" t="s">
        <v>18</v>
      </c>
      <c r="D203" s="14" t="s">
        <v>67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Não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Não</v>
      </c>
    </row>
    <row r="204" spans="1:10" x14ac:dyDescent="0.25">
      <c r="A204" s="11">
        <v>290115</v>
      </c>
      <c r="B204" s="15" t="s">
        <v>3727</v>
      </c>
      <c r="C204" s="12" t="s">
        <v>18</v>
      </c>
      <c r="D204" s="14" t="s">
        <v>42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Não</v>
      </c>
      <c r="J204" s="10" t="str">
        <f>VLOOKUP(A204,Planilha1!A:Y,25,FALSE)</f>
        <v>Não</v>
      </c>
    </row>
    <row r="205" spans="1:10" x14ac:dyDescent="0.25">
      <c r="A205" s="11">
        <v>290120</v>
      </c>
      <c r="B205" s="15" t="s">
        <v>3728</v>
      </c>
      <c r="C205" s="12" t="s">
        <v>18</v>
      </c>
      <c r="D205" s="14" t="s">
        <v>67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Não</v>
      </c>
      <c r="J205" s="10" t="str">
        <f>VLOOKUP(A205,Planilha1!A:Y,25,FALSE)</f>
        <v>Não</v>
      </c>
    </row>
    <row r="206" spans="1:10" x14ac:dyDescent="0.25">
      <c r="A206" s="11">
        <v>290130</v>
      </c>
      <c r="B206" s="15" t="s">
        <v>3729</v>
      </c>
      <c r="C206" s="12" t="s">
        <v>18</v>
      </c>
      <c r="D206" s="14" t="s">
        <v>44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Não</v>
      </c>
      <c r="J206" s="10" t="str">
        <f>VLOOKUP(A206,Planilha1!A:Y,25,FALSE)</f>
        <v>Não</v>
      </c>
    </row>
    <row r="207" spans="1:10" x14ac:dyDescent="0.25">
      <c r="A207" s="11">
        <v>290135</v>
      </c>
      <c r="B207" s="15" t="s">
        <v>3730</v>
      </c>
      <c r="C207" s="12" t="s">
        <v>18</v>
      </c>
      <c r="D207" s="14" t="s">
        <v>42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Não</v>
      </c>
      <c r="J207" s="10" t="str">
        <f>VLOOKUP(A207,Planilha1!A:Y,25,FALSE)</f>
        <v>Não</v>
      </c>
    </row>
    <row r="208" spans="1:10" x14ac:dyDescent="0.25">
      <c r="A208" s="11">
        <v>290140</v>
      </c>
      <c r="B208" s="15" t="s">
        <v>3731</v>
      </c>
      <c r="C208" s="12" t="s">
        <v>18</v>
      </c>
      <c r="D208" s="14" t="s">
        <v>67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Não</v>
      </c>
      <c r="J208" s="10" t="str">
        <f>VLOOKUP(A208,Planilha1!A:Y,25,FALSE)</f>
        <v>Não</v>
      </c>
    </row>
    <row r="209" spans="1:10" x14ac:dyDescent="0.25">
      <c r="A209" s="11">
        <v>290150</v>
      </c>
      <c r="B209" s="15" t="s">
        <v>3732</v>
      </c>
      <c r="C209" s="12" t="s">
        <v>18</v>
      </c>
      <c r="D209" s="14" t="s">
        <v>42</v>
      </c>
      <c r="E209" s="10" t="str">
        <f>VLOOKUP(A209,Planilha1!A:Y,20,FALSE)</f>
        <v>Não</v>
      </c>
      <c r="F209" s="10" t="str">
        <f>VLOOKUP(A209,Planilha1!A:Y,21,FALSE)</f>
        <v>Sim</v>
      </c>
      <c r="G209" s="10" t="str">
        <f>VLOOKUP(A209,Planilha1!A:Y,22,FALSE)</f>
        <v>Não</v>
      </c>
      <c r="H209" s="10" t="str">
        <f>VLOOKUP(A209,Planilha1!A:Y,23,FALSE)</f>
        <v>Sim</v>
      </c>
      <c r="I209" s="10" t="str">
        <f>VLOOKUP(A209,Planilha1!A:Y,24,FALSE)</f>
        <v>Não</v>
      </c>
      <c r="J209" s="10" t="str">
        <f>VLOOKUP(A209,Planilha1!A:Y,25,FALSE)</f>
        <v>Não</v>
      </c>
    </row>
    <row r="210" spans="1:10" x14ac:dyDescent="0.25">
      <c r="A210" s="11">
        <v>290160</v>
      </c>
      <c r="B210" s="15" t="s">
        <v>3733</v>
      </c>
      <c r="C210" s="12" t="s">
        <v>18</v>
      </c>
      <c r="D210" s="14" t="s">
        <v>74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3734</v>
      </c>
      <c r="C211" s="12" t="s">
        <v>18</v>
      </c>
      <c r="D211" s="14" t="s">
        <v>42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Não</v>
      </c>
    </row>
    <row r="212" spans="1:10" x14ac:dyDescent="0.25">
      <c r="A212" s="11">
        <v>290180</v>
      </c>
      <c r="B212" s="15" t="s">
        <v>3735</v>
      </c>
      <c r="C212" s="12" t="s">
        <v>18</v>
      </c>
      <c r="D212" s="14" t="s">
        <v>42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Não</v>
      </c>
      <c r="J212" s="10" t="str">
        <f>VLOOKUP(A212,Planilha1!A:Y,25,FALSE)</f>
        <v>Não</v>
      </c>
    </row>
    <row r="213" spans="1:10" x14ac:dyDescent="0.25">
      <c r="A213" s="11">
        <v>290190</v>
      </c>
      <c r="B213" s="15" t="s">
        <v>3736</v>
      </c>
      <c r="C213" s="12" t="s">
        <v>18</v>
      </c>
      <c r="D213" s="14" t="s">
        <v>44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Não</v>
      </c>
    </row>
    <row r="214" spans="1:10" x14ac:dyDescent="0.25">
      <c r="A214" s="11">
        <v>290195</v>
      </c>
      <c r="B214" s="15" t="s">
        <v>3737</v>
      </c>
      <c r="C214" s="12" t="s">
        <v>18</v>
      </c>
      <c r="D214" s="14" t="s">
        <v>74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Não</v>
      </c>
    </row>
    <row r="215" spans="1:10" x14ac:dyDescent="0.25">
      <c r="A215" s="11">
        <v>290205</v>
      </c>
      <c r="B215" s="15" t="s">
        <v>3738</v>
      </c>
      <c r="C215" s="12" t="s">
        <v>18</v>
      </c>
      <c r="D215" s="14" t="s">
        <v>42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Não</v>
      </c>
      <c r="J215" s="10" t="str">
        <f>VLOOKUP(A215,Planilha1!A:Y,25,FALSE)</f>
        <v>Não</v>
      </c>
    </row>
    <row r="216" spans="1:10" x14ac:dyDescent="0.25">
      <c r="A216" s="11">
        <v>290200</v>
      </c>
      <c r="B216" s="15" t="s">
        <v>3739</v>
      </c>
      <c r="C216" s="12" t="s">
        <v>18</v>
      </c>
      <c r="D216" s="14" t="s">
        <v>42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3740</v>
      </c>
      <c r="C217" s="12" t="s">
        <v>18</v>
      </c>
      <c r="D217" s="14" t="s">
        <v>67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Não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Não</v>
      </c>
    </row>
    <row r="218" spans="1:10" x14ac:dyDescent="0.25">
      <c r="A218" s="11">
        <v>290225</v>
      </c>
      <c r="B218" s="15" t="s">
        <v>3741</v>
      </c>
      <c r="C218" s="12" t="s">
        <v>18</v>
      </c>
      <c r="D218" s="14" t="s">
        <v>60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Não</v>
      </c>
      <c r="J218" s="10" t="str">
        <f>VLOOKUP(A218,Planilha1!A:Y,25,FALSE)</f>
        <v>Não</v>
      </c>
    </row>
    <row r="219" spans="1:10" x14ac:dyDescent="0.25">
      <c r="A219" s="11">
        <v>290230</v>
      </c>
      <c r="B219" s="15" t="s">
        <v>3742</v>
      </c>
      <c r="C219" s="12" t="s">
        <v>18</v>
      </c>
      <c r="D219" s="14" t="s">
        <v>56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Não</v>
      </c>
    </row>
    <row r="220" spans="1:10" x14ac:dyDescent="0.25">
      <c r="A220" s="11">
        <v>290240</v>
      </c>
      <c r="B220" s="15" t="s">
        <v>3743</v>
      </c>
      <c r="C220" s="12" t="s">
        <v>18</v>
      </c>
      <c r="D220" s="14" t="s">
        <v>60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Não</v>
      </c>
      <c r="J220" s="10" t="str">
        <f>VLOOKUP(A220,Planilha1!A:Y,25,FALSE)</f>
        <v>Não</v>
      </c>
    </row>
    <row r="221" spans="1:10" x14ac:dyDescent="0.25">
      <c r="A221" s="11">
        <v>290250</v>
      </c>
      <c r="B221" s="15" t="s">
        <v>3744</v>
      </c>
      <c r="C221" s="12" t="s">
        <v>18</v>
      </c>
      <c r="D221" s="14" t="s">
        <v>44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Não</v>
      </c>
    </row>
    <row r="222" spans="1:10" x14ac:dyDescent="0.25">
      <c r="A222" s="11">
        <v>290260</v>
      </c>
      <c r="B222" s="15" t="s">
        <v>3745</v>
      </c>
      <c r="C222" s="12" t="s">
        <v>18</v>
      </c>
      <c r="D222" s="14" t="s">
        <v>44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Não</v>
      </c>
      <c r="J222" s="10" t="str">
        <f>VLOOKUP(A222,Planilha1!A:Y,25,FALSE)</f>
        <v>Não</v>
      </c>
    </row>
    <row r="223" spans="1:10" x14ac:dyDescent="0.25">
      <c r="A223" s="11">
        <v>290265</v>
      </c>
      <c r="B223" s="15" t="s">
        <v>3746</v>
      </c>
      <c r="C223" s="12" t="s">
        <v>18</v>
      </c>
      <c r="D223" s="14" t="s">
        <v>42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Não</v>
      </c>
      <c r="J223" s="10" t="str">
        <f>VLOOKUP(A223,Planilha1!A:Y,25,FALSE)</f>
        <v>Não</v>
      </c>
    </row>
    <row r="224" spans="1:10" x14ac:dyDescent="0.25">
      <c r="A224" s="11">
        <v>290270</v>
      </c>
      <c r="B224" s="15" t="s">
        <v>3747</v>
      </c>
      <c r="C224" s="12" t="s">
        <v>18</v>
      </c>
      <c r="D224" s="14" t="s">
        <v>42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Não</v>
      </c>
      <c r="J224" s="10" t="str">
        <f>VLOOKUP(A224,Planilha1!A:Y,25,FALSE)</f>
        <v>Não</v>
      </c>
    </row>
    <row r="225" spans="1:10" x14ac:dyDescent="0.25">
      <c r="A225" s="11">
        <v>290280</v>
      </c>
      <c r="B225" s="15" t="s">
        <v>3748</v>
      </c>
      <c r="C225" s="12" t="s">
        <v>18</v>
      </c>
      <c r="D225" s="14" t="s">
        <v>42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Não</v>
      </c>
      <c r="J225" s="10" t="str">
        <f>VLOOKUP(A225,Planilha1!A:Y,25,FALSE)</f>
        <v>Não</v>
      </c>
    </row>
    <row r="226" spans="1:10" x14ac:dyDescent="0.25">
      <c r="A226" s="11">
        <v>290290</v>
      </c>
      <c r="B226" s="15" t="s">
        <v>3749</v>
      </c>
      <c r="C226" s="12" t="s">
        <v>18</v>
      </c>
      <c r="D226" s="14" t="s">
        <v>42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Não</v>
      </c>
      <c r="J226" s="10" t="str">
        <f>VLOOKUP(A226,Planilha1!A:Y,25,FALSE)</f>
        <v>Não</v>
      </c>
    </row>
    <row r="227" spans="1:10" x14ac:dyDescent="0.25">
      <c r="A227" s="11">
        <v>290300</v>
      </c>
      <c r="B227" s="15" t="s">
        <v>3750</v>
      </c>
      <c r="C227" s="12" t="s">
        <v>18</v>
      </c>
      <c r="D227" s="14" t="s">
        <v>42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Não</v>
      </c>
      <c r="J227" s="10" t="str">
        <f>VLOOKUP(A227,Planilha1!A:Y,25,FALSE)</f>
        <v>Não</v>
      </c>
    </row>
    <row r="228" spans="1:10" x14ac:dyDescent="0.25">
      <c r="A228" s="11">
        <v>290323</v>
      </c>
      <c r="B228" s="15" t="s">
        <v>3751</v>
      </c>
      <c r="C228" s="12" t="s">
        <v>18</v>
      </c>
      <c r="D228" s="14" t="s">
        <v>42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Não</v>
      </c>
      <c r="J228" s="10" t="str">
        <f>VLOOKUP(A228,Planilha1!A:Y,25,FALSE)</f>
        <v>Não</v>
      </c>
    </row>
    <row r="229" spans="1:10" x14ac:dyDescent="0.25">
      <c r="A229" s="11">
        <v>290340</v>
      </c>
      <c r="B229" s="15" t="s">
        <v>2926</v>
      </c>
      <c r="C229" s="12" t="s">
        <v>18</v>
      </c>
      <c r="D229" s="14" t="s">
        <v>60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Não</v>
      </c>
      <c r="J229" s="10" t="str">
        <f>VLOOKUP(A229,Planilha1!A:Y,25,FALSE)</f>
        <v>Não</v>
      </c>
    </row>
    <row r="230" spans="1:10" x14ac:dyDescent="0.25">
      <c r="A230" s="11">
        <v>290350</v>
      </c>
      <c r="B230" s="15" t="s">
        <v>3752</v>
      </c>
      <c r="C230" s="12" t="s">
        <v>18</v>
      </c>
      <c r="D230" s="14" t="s">
        <v>44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Não</v>
      </c>
      <c r="J230" s="10" t="str">
        <f>VLOOKUP(A230,Planilha1!A:Y,25,FALSE)</f>
        <v>Não</v>
      </c>
    </row>
    <row r="231" spans="1:10" x14ac:dyDescent="0.25">
      <c r="A231" s="11">
        <v>290360</v>
      </c>
      <c r="B231" s="15" t="s">
        <v>3753</v>
      </c>
      <c r="C231" s="12" t="s">
        <v>18</v>
      </c>
      <c r="D231" s="14" t="s">
        <v>42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Não</v>
      </c>
    </row>
    <row r="232" spans="1:10" x14ac:dyDescent="0.25">
      <c r="A232" s="11">
        <v>290370</v>
      </c>
      <c r="B232" s="15" t="s">
        <v>3754</v>
      </c>
      <c r="C232" s="12" t="s">
        <v>18</v>
      </c>
      <c r="D232" s="14" t="s">
        <v>42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Não</v>
      </c>
      <c r="J232" s="10" t="str">
        <f>VLOOKUP(A232,Planilha1!A:Y,25,FALSE)</f>
        <v>Não</v>
      </c>
    </row>
    <row r="233" spans="1:10" x14ac:dyDescent="0.25">
      <c r="A233" s="11">
        <v>290380</v>
      </c>
      <c r="B233" s="15" t="s">
        <v>3755</v>
      </c>
      <c r="C233" s="12" t="s">
        <v>18</v>
      </c>
      <c r="D233" s="14" t="s">
        <v>42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Não</v>
      </c>
    </row>
    <row r="234" spans="1:10" x14ac:dyDescent="0.25">
      <c r="A234" s="11">
        <v>290390</v>
      </c>
      <c r="B234" s="15" t="s">
        <v>3756</v>
      </c>
      <c r="C234" s="12" t="s">
        <v>18</v>
      </c>
      <c r="D234" s="14" t="s">
        <v>42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Não</v>
      </c>
      <c r="J234" s="10" t="str">
        <f>VLOOKUP(A234,Planilha1!A:Y,25,FALSE)</f>
        <v>Não</v>
      </c>
    </row>
    <row r="235" spans="1:10" x14ac:dyDescent="0.25">
      <c r="A235" s="11">
        <v>290395</v>
      </c>
      <c r="B235" s="15" t="s">
        <v>3757</v>
      </c>
      <c r="C235" s="12" t="s">
        <v>18</v>
      </c>
      <c r="D235" s="14" t="s">
        <v>44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Não</v>
      </c>
      <c r="J235" s="10" t="str">
        <f>VLOOKUP(A235,Planilha1!A:Y,25,FALSE)</f>
        <v>Não</v>
      </c>
    </row>
    <row r="236" spans="1:10" x14ac:dyDescent="0.25">
      <c r="A236" s="11">
        <v>290400</v>
      </c>
      <c r="B236" s="15" t="s">
        <v>3758</v>
      </c>
      <c r="C236" s="12" t="s">
        <v>18</v>
      </c>
      <c r="D236" s="14" t="s">
        <v>42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Não</v>
      </c>
      <c r="J236" s="10" t="str">
        <f>VLOOKUP(A236,Planilha1!A:Y,25,FALSE)</f>
        <v>Não</v>
      </c>
    </row>
    <row r="237" spans="1:10" x14ac:dyDescent="0.25">
      <c r="A237" s="11">
        <v>290405</v>
      </c>
      <c r="B237" s="15" t="s">
        <v>1416</v>
      </c>
      <c r="C237" s="12" t="s">
        <v>18</v>
      </c>
      <c r="D237" s="14" t="s">
        <v>56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Não</v>
      </c>
      <c r="J237" s="10" t="str">
        <f>VLOOKUP(A237,Planilha1!A:Y,25,FALSE)</f>
        <v>Não</v>
      </c>
    </row>
    <row r="238" spans="1:10" x14ac:dyDescent="0.25">
      <c r="A238" s="11">
        <v>290410</v>
      </c>
      <c r="B238" s="15" t="s">
        <v>3759</v>
      </c>
      <c r="C238" s="12" t="s">
        <v>18</v>
      </c>
      <c r="D238" s="14" t="s">
        <v>42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3760</v>
      </c>
      <c r="C239" s="12" t="s">
        <v>18</v>
      </c>
      <c r="D239" s="14" t="s">
        <v>42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Não</v>
      </c>
      <c r="J239" s="10" t="str">
        <f>VLOOKUP(A239,Planilha1!A:Y,25,FALSE)</f>
        <v>Não</v>
      </c>
    </row>
    <row r="240" spans="1:10" x14ac:dyDescent="0.25">
      <c r="A240" s="11">
        <v>290430</v>
      </c>
      <c r="B240" s="15" t="s">
        <v>41</v>
      </c>
      <c r="C240" s="12" t="s">
        <v>18</v>
      </c>
      <c r="D240" s="14" t="s">
        <v>42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Não</v>
      </c>
    </row>
    <row r="241" spans="1:10" x14ac:dyDescent="0.25">
      <c r="A241" s="11">
        <v>290440</v>
      </c>
      <c r="B241" s="15" t="s">
        <v>43</v>
      </c>
      <c r="C241" s="12" t="s">
        <v>18</v>
      </c>
      <c r="D241" s="14" t="s">
        <v>44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Não</v>
      </c>
      <c r="J241" s="10" t="str">
        <f>VLOOKUP(A241,Planilha1!A:Y,25,FALSE)</f>
        <v>Não</v>
      </c>
    </row>
    <row r="242" spans="1:10" x14ac:dyDescent="0.25">
      <c r="A242" s="11">
        <v>290450</v>
      </c>
      <c r="B242" s="15" t="s">
        <v>45</v>
      </c>
      <c r="C242" s="12" t="s">
        <v>18</v>
      </c>
      <c r="D242" s="14" t="s">
        <v>42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Não</v>
      </c>
    </row>
    <row r="243" spans="1:10" x14ac:dyDescent="0.25">
      <c r="A243" s="11">
        <v>290460</v>
      </c>
      <c r="B243" s="15" t="s">
        <v>46</v>
      </c>
      <c r="C243" s="12" t="s">
        <v>18</v>
      </c>
      <c r="D243" s="14" t="s">
        <v>42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Não</v>
      </c>
      <c r="J243" s="10" t="str">
        <f>VLOOKUP(A243,Planilha1!A:Y,25,FALSE)</f>
        <v>Não</v>
      </c>
    </row>
    <row r="244" spans="1:10" x14ac:dyDescent="0.25">
      <c r="A244" s="11">
        <v>290475</v>
      </c>
      <c r="B244" s="15" t="s">
        <v>47</v>
      </c>
      <c r="C244" s="12" t="s">
        <v>18</v>
      </c>
      <c r="D244" s="14" t="s">
        <v>42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Não</v>
      </c>
    </row>
    <row r="245" spans="1:10" x14ac:dyDescent="0.25">
      <c r="A245" s="11">
        <v>290480</v>
      </c>
      <c r="B245" s="15" t="s">
        <v>48</v>
      </c>
      <c r="C245" s="12" t="s">
        <v>18</v>
      </c>
      <c r="D245" s="14" t="s">
        <v>42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49</v>
      </c>
      <c r="C246" s="12" t="s">
        <v>18</v>
      </c>
      <c r="D246" s="14" t="s">
        <v>42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Não</v>
      </c>
      <c r="J246" s="10" t="str">
        <f>VLOOKUP(A246,Planilha1!A:Y,25,FALSE)</f>
        <v>Não</v>
      </c>
    </row>
    <row r="247" spans="1:10" x14ac:dyDescent="0.25">
      <c r="A247" s="11">
        <v>290500</v>
      </c>
      <c r="B247" s="15" t="s">
        <v>50</v>
      </c>
      <c r="C247" s="12" t="s">
        <v>18</v>
      </c>
      <c r="D247" s="14" t="s">
        <v>42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Não</v>
      </c>
      <c r="J247" s="10" t="str">
        <f>VLOOKUP(A247,Planilha1!A:Y,25,FALSE)</f>
        <v>Não</v>
      </c>
    </row>
    <row r="248" spans="1:10" x14ac:dyDescent="0.25">
      <c r="A248" s="11">
        <v>290510</v>
      </c>
      <c r="B248" s="15" t="s">
        <v>51</v>
      </c>
      <c r="C248" s="12" t="s">
        <v>18</v>
      </c>
      <c r="D248" s="14" t="s">
        <v>42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Não</v>
      </c>
      <c r="J248" s="10" t="str">
        <f>VLOOKUP(A248,Planilha1!A:Y,25,FALSE)</f>
        <v>Não</v>
      </c>
    </row>
    <row r="249" spans="1:10" x14ac:dyDescent="0.25">
      <c r="A249" s="11">
        <v>290515</v>
      </c>
      <c r="B249" s="15" t="s">
        <v>52</v>
      </c>
      <c r="C249" s="12" t="s">
        <v>18</v>
      </c>
      <c r="D249" s="14" t="s">
        <v>42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Não</v>
      </c>
      <c r="J249" s="10" t="str">
        <f>VLOOKUP(A249,Planilha1!A:Y,25,FALSE)</f>
        <v>Não</v>
      </c>
    </row>
    <row r="250" spans="1:10" x14ac:dyDescent="0.25">
      <c r="A250" s="11">
        <v>290530</v>
      </c>
      <c r="B250" s="15" t="s">
        <v>53</v>
      </c>
      <c r="C250" s="12" t="s">
        <v>18</v>
      </c>
      <c r="D250" s="14" t="s">
        <v>44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Não</v>
      </c>
      <c r="J250" s="10" t="str">
        <f>VLOOKUP(A250,Planilha1!A:Y,25,FALSE)</f>
        <v>Não</v>
      </c>
    </row>
    <row r="251" spans="1:10" x14ac:dyDescent="0.25">
      <c r="A251" s="11">
        <v>290550</v>
      </c>
      <c r="B251" s="15" t="s">
        <v>54</v>
      </c>
      <c r="C251" s="12" t="s">
        <v>18</v>
      </c>
      <c r="D251" s="14" t="s">
        <v>42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Não</v>
      </c>
      <c r="J251" s="10" t="str">
        <f>VLOOKUP(A251,Planilha1!A:Y,25,FALSE)</f>
        <v>Não</v>
      </c>
    </row>
    <row r="252" spans="1:10" x14ac:dyDescent="0.25">
      <c r="A252" s="11">
        <v>290560</v>
      </c>
      <c r="B252" s="15" t="s">
        <v>55</v>
      </c>
      <c r="C252" s="12" t="s">
        <v>18</v>
      </c>
      <c r="D252" s="14" t="s">
        <v>56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Não</v>
      </c>
      <c r="J252" s="10" t="str">
        <f>VLOOKUP(A252,Planilha1!A:Y,25,FALSE)</f>
        <v>Não</v>
      </c>
    </row>
    <row r="253" spans="1:10" x14ac:dyDescent="0.25">
      <c r="A253" s="11">
        <v>290580</v>
      </c>
      <c r="B253" s="15" t="s">
        <v>57</v>
      </c>
      <c r="C253" s="12" t="s">
        <v>18</v>
      </c>
      <c r="D253" s="14" t="s">
        <v>44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Sim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Não</v>
      </c>
    </row>
    <row r="254" spans="1:10" x14ac:dyDescent="0.25">
      <c r="A254" s="11">
        <v>290590</v>
      </c>
      <c r="B254" s="15" t="s">
        <v>58</v>
      </c>
      <c r="C254" s="12" t="s">
        <v>18</v>
      </c>
      <c r="D254" s="14" t="s">
        <v>56</v>
      </c>
      <c r="E254" s="10" t="str">
        <f>VLOOKUP(A254,Planilha1!A:Y,20,FALSE)</f>
        <v>Não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Não</v>
      </c>
    </row>
    <row r="255" spans="1:10" x14ac:dyDescent="0.25">
      <c r="A255" s="11">
        <v>290600</v>
      </c>
      <c r="B255" s="15" t="s">
        <v>59</v>
      </c>
      <c r="C255" s="12" t="s">
        <v>18</v>
      </c>
      <c r="D255" s="14" t="s">
        <v>60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Não</v>
      </c>
      <c r="J255" s="10" t="str">
        <f>VLOOKUP(A255,Planilha1!A:Y,25,FALSE)</f>
        <v>Não</v>
      </c>
    </row>
    <row r="256" spans="1:10" x14ac:dyDescent="0.25">
      <c r="A256" s="11">
        <v>290610</v>
      </c>
      <c r="B256" s="15" t="s">
        <v>61</v>
      </c>
      <c r="C256" s="12" t="s">
        <v>18</v>
      </c>
      <c r="D256" s="14" t="s">
        <v>42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Não</v>
      </c>
    </row>
    <row r="257" spans="1:10" x14ac:dyDescent="0.25">
      <c r="A257" s="11">
        <v>290620</v>
      </c>
      <c r="B257" s="15" t="s">
        <v>62</v>
      </c>
      <c r="C257" s="12" t="s">
        <v>18</v>
      </c>
      <c r="D257" s="14" t="s">
        <v>42</v>
      </c>
      <c r="E257" s="10" t="str">
        <f>VLOOKUP(A257,Planilha1!A:Y,20,FALSE)</f>
        <v>Não</v>
      </c>
      <c r="F257" s="10" t="str">
        <f>VLOOKUP(A257,Planilha1!A:Y,21,FALSE)</f>
        <v>Sim</v>
      </c>
      <c r="G257" s="10" t="str">
        <f>VLOOKUP(A257,Planilha1!A:Y,22,FALSE)</f>
        <v>Não</v>
      </c>
      <c r="H257" s="10" t="str">
        <f>VLOOKUP(A257,Planilha1!A:Y,23,FALSE)</f>
        <v>Sim</v>
      </c>
      <c r="I257" s="10" t="str">
        <f>VLOOKUP(A257,Planilha1!A:Y,24,FALSE)</f>
        <v>Não</v>
      </c>
      <c r="J257" s="10" t="str">
        <f>VLOOKUP(A257,Planilha1!A:Y,25,FALSE)</f>
        <v>Não</v>
      </c>
    </row>
    <row r="258" spans="1:10" x14ac:dyDescent="0.25">
      <c r="A258" s="11">
        <v>290630</v>
      </c>
      <c r="B258" s="15" t="s">
        <v>63</v>
      </c>
      <c r="C258" s="12" t="s">
        <v>18</v>
      </c>
      <c r="D258" s="14" t="s">
        <v>56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Não</v>
      </c>
      <c r="J258" s="10" t="str">
        <f>VLOOKUP(A258,Planilha1!A:Y,25,FALSE)</f>
        <v>Não</v>
      </c>
    </row>
    <row r="259" spans="1:10" x14ac:dyDescent="0.25">
      <c r="A259" s="11">
        <v>290640</v>
      </c>
      <c r="B259" s="15" t="s">
        <v>64</v>
      </c>
      <c r="C259" s="12" t="s">
        <v>18</v>
      </c>
      <c r="D259" s="14" t="s">
        <v>42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Não</v>
      </c>
    </row>
    <row r="260" spans="1:10" x14ac:dyDescent="0.25">
      <c r="A260" s="11">
        <v>290660</v>
      </c>
      <c r="B260" s="15" t="s">
        <v>65</v>
      </c>
      <c r="C260" s="12" t="s">
        <v>18</v>
      </c>
      <c r="D260" s="14" t="s">
        <v>42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66</v>
      </c>
      <c r="C261" s="12" t="s">
        <v>18</v>
      </c>
      <c r="D261" s="14" t="s">
        <v>67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Não</v>
      </c>
      <c r="J261" s="10" t="str">
        <f>VLOOKUP(A261,Planilha1!A:Y,25,FALSE)</f>
        <v>Não</v>
      </c>
    </row>
    <row r="262" spans="1:10" x14ac:dyDescent="0.25">
      <c r="A262" s="11">
        <v>290680</v>
      </c>
      <c r="B262" s="15" t="s">
        <v>68</v>
      </c>
      <c r="C262" s="12" t="s">
        <v>18</v>
      </c>
      <c r="D262" s="14" t="s">
        <v>42</v>
      </c>
      <c r="E262" s="10" t="str">
        <f>VLOOKUP(A262,Planilha1!A:Y,20,FALSE)</f>
        <v>Sim</v>
      </c>
      <c r="F262" s="10" t="str">
        <f>VLOOKUP(A262,Planilha1!A:Y,21,FALSE)</f>
        <v>Sim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69</v>
      </c>
      <c r="C263" s="12" t="s">
        <v>18</v>
      </c>
      <c r="D263" s="14" t="s">
        <v>56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Não</v>
      </c>
    </row>
    <row r="264" spans="1:10" x14ac:dyDescent="0.25">
      <c r="A264" s="11">
        <v>290685</v>
      </c>
      <c r="B264" s="15" t="s">
        <v>70</v>
      </c>
      <c r="C264" s="12" t="s">
        <v>18</v>
      </c>
      <c r="D264" s="14" t="s">
        <v>42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Não</v>
      </c>
      <c r="J264" s="10" t="str">
        <f>VLOOKUP(A264,Planilha1!A:Y,25,FALSE)</f>
        <v>Não</v>
      </c>
    </row>
    <row r="265" spans="1:10" x14ac:dyDescent="0.25">
      <c r="A265" s="11">
        <v>290687</v>
      </c>
      <c r="B265" s="15" t="s">
        <v>71</v>
      </c>
      <c r="C265" s="12" t="s">
        <v>18</v>
      </c>
      <c r="D265" s="14" t="s">
        <v>42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Não</v>
      </c>
      <c r="J265" s="10" t="str">
        <f>VLOOKUP(A265,Planilha1!A:Y,25,FALSE)</f>
        <v>Não</v>
      </c>
    </row>
    <row r="266" spans="1:10" x14ac:dyDescent="0.25">
      <c r="A266" s="11">
        <v>290689</v>
      </c>
      <c r="B266" s="15" t="s">
        <v>72</v>
      </c>
      <c r="C266" s="12" t="s">
        <v>18</v>
      </c>
      <c r="D266" s="14" t="s">
        <v>42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Não</v>
      </c>
      <c r="J266" s="10" t="str">
        <f>VLOOKUP(A266,Planilha1!A:Y,25,FALSE)</f>
        <v>Não</v>
      </c>
    </row>
    <row r="267" spans="1:10" x14ac:dyDescent="0.25">
      <c r="A267" s="11">
        <v>290690</v>
      </c>
      <c r="B267" s="15" t="s">
        <v>73</v>
      </c>
      <c r="C267" s="12" t="s">
        <v>18</v>
      </c>
      <c r="D267" s="14" t="s">
        <v>74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Não</v>
      </c>
    </row>
    <row r="268" spans="1:10" x14ac:dyDescent="0.25">
      <c r="A268" s="11">
        <v>290700</v>
      </c>
      <c r="B268" s="15" t="s">
        <v>75</v>
      </c>
      <c r="C268" s="12" t="s">
        <v>18</v>
      </c>
      <c r="D268" s="14" t="s">
        <v>44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Não</v>
      </c>
      <c r="J268" s="10" t="str">
        <f>VLOOKUP(A268,Planilha1!A:Y,25,FALSE)</f>
        <v>Não</v>
      </c>
    </row>
    <row r="269" spans="1:10" x14ac:dyDescent="0.25">
      <c r="A269" s="11">
        <v>290710</v>
      </c>
      <c r="B269" s="15" t="s">
        <v>76</v>
      </c>
      <c r="C269" s="12" t="s">
        <v>18</v>
      </c>
      <c r="D269" s="14" t="s">
        <v>42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Não</v>
      </c>
      <c r="J269" s="10" t="str">
        <f>VLOOKUP(A269,Planilha1!A:Y,25,FALSE)</f>
        <v>Não</v>
      </c>
    </row>
    <row r="270" spans="1:10" x14ac:dyDescent="0.25">
      <c r="A270" s="11">
        <v>290720</v>
      </c>
      <c r="B270" s="15" t="s">
        <v>77</v>
      </c>
      <c r="C270" s="12" t="s">
        <v>18</v>
      </c>
      <c r="D270" s="14" t="s">
        <v>56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Não</v>
      </c>
      <c r="J270" s="10" t="str">
        <f>VLOOKUP(A270,Planilha1!A:Y,25,FALSE)</f>
        <v>Não</v>
      </c>
    </row>
    <row r="271" spans="1:10" x14ac:dyDescent="0.25">
      <c r="A271" s="11">
        <v>290730</v>
      </c>
      <c r="B271" s="15" t="s">
        <v>78</v>
      </c>
      <c r="C271" s="12" t="s">
        <v>18</v>
      </c>
      <c r="D271" s="14" t="s">
        <v>42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Não</v>
      </c>
      <c r="J271" s="10" t="str">
        <f>VLOOKUP(A271,Planilha1!A:Y,25,FALSE)</f>
        <v>Não</v>
      </c>
    </row>
    <row r="272" spans="1:10" x14ac:dyDescent="0.25">
      <c r="A272" s="11">
        <v>290740</v>
      </c>
      <c r="B272" s="15" t="s">
        <v>79</v>
      </c>
      <c r="C272" s="12" t="s">
        <v>18</v>
      </c>
      <c r="D272" s="14" t="s">
        <v>42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Não</v>
      </c>
    </row>
    <row r="273" spans="1:10" x14ac:dyDescent="0.25">
      <c r="A273" s="11">
        <v>290755</v>
      </c>
      <c r="B273" s="15" t="s">
        <v>80</v>
      </c>
      <c r="C273" s="12" t="s">
        <v>18</v>
      </c>
      <c r="D273" s="14" t="s">
        <v>60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Não</v>
      </c>
      <c r="J273" s="10" t="str">
        <f>VLOOKUP(A273,Planilha1!A:Y,25,FALSE)</f>
        <v>Não</v>
      </c>
    </row>
    <row r="274" spans="1:10" x14ac:dyDescent="0.25">
      <c r="A274" s="11">
        <v>290760</v>
      </c>
      <c r="B274" s="15" t="s">
        <v>81</v>
      </c>
      <c r="C274" s="12" t="s">
        <v>18</v>
      </c>
      <c r="D274" s="14" t="s">
        <v>44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Não</v>
      </c>
      <c r="J274" s="10" t="str">
        <f>VLOOKUP(A274,Planilha1!A:Y,25,FALSE)</f>
        <v>Não</v>
      </c>
    </row>
    <row r="275" spans="1:10" x14ac:dyDescent="0.25">
      <c r="A275" s="11">
        <v>290770</v>
      </c>
      <c r="B275" s="15" t="s">
        <v>82</v>
      </c>
      <c r="C275" s="12" t="s">
        <v>18</v>
      </c>
      <c r="D275" s="14" t="s">
        <v>42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83</v>
      </c>
      <c r="C276" s="12" t="s">
        <v>18</v>
      </c>
      <c r="D276" s="14" t="s">
        <v>42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Não</v>
      </c>
    </row>
    <row r="277" spans="1:10" x14ac:dyDescent="0.25">
      <c r="A277" s="11">
        <v>290790</v>
      </c>
      <c r="B277" s="15" t="s">
        <v>84</v>
      </c>
      <c r="C277" s="12" t="s">
        <v>18</v>
      </c>
      <c r="D277" s="14" t="s">
        <v>42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Não</v>
      </c>
      <c r="J277" s="10" t="str">
        <f>VLOOKUP(A277,Planilha1!A:Y,25,FALSE)</f>
        <v>Não</v>
      </c>
    </row>
    <row r="278" spans="1:10" x14ac:dyDescent="0.25">
      <c r="A278" s="11">
        <v>290810</v>
      </c>
      <c r="B278" s="15" t="s">
        <v>85</v>
      </c>
      <c r="C278" s="12" t="s">
        <v>18</v>
      </c>
      <c r="D278" s="14" t="s">
        <v>67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Não</v>
      </c>
      <c r="J278" s="10" t="str">
        <f>VLOOKUP(A278,Planilha1!A:Y,25,FALSE)</f>
        <v>Não</v>
      </c>
    </row>
    <row r="279" spans="1:10" x14ac:dyDescent="0.25">
      <c r="A279" s="11">
        <v>290840</v>
      </c>
      <c r="B279" s="15" t="s">
        <v>86</v>
      </c>
      <c r="C279" s="12" t="s">
        <v>18</v>
      </c>
      <c r="D279" s="14" t="s">
        <v>74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Sim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Não</v>
      </c>
    </row>
    <row r="280" spans="1:10" x14ac:dyDescent="0.25">
      <c r="A280" s="11">
        <v>290860</v>
      </c>
      <c r="B280" s="15" t="s">
        <v>87</v>
      </c>
      <c r="C280" s="12" t="s">
        <v>18</v>
      </c>
      <c r="D280" s="14" t="s">
        <v>44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Não</v>
      </c>
      <c r="J280" s="10" t="str">
        <f>VLOOKUP(A280,Planilha1!A:Y,25,FALSE)</f>
        <v>Não</v>
      </c>
    </row>
    <row r="281" spans="1:10" x14ac:dyDescent="0.25">
      <c r="A281" s="11">
        <v>290870</v>
      </c>
      <c r="B281" s="15" t="s">
        <v>88</v>
      </c>
      <c r="C281" s="12" t="s">
        <v>18</v>
      </c>
      <c r="D281" s="14" t="s">
        <v>42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Não</v>
      </c>
      <c r="J281" s="10" t="str">
        <f>VLOOKUP(A281,Planilha1!A:Y,25,FALSE)</f>
        <v>Não</v>
      </c>
    </row>
    <row r="282" spans="1:10" x14ac:dyDescent="0.25">
      <c r="A282" s="11">
        <v>290880</v>
      </c>
      <c r="B282" s="15" t="s">
        <v>89</v>
      </c>
      <c r="C282" s="12" t="s">
        <v>18</v>
      </c>
      <c r="D282" s="14" t="s">
        <v>44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Não</v>
      </c>
    </row>
    <row r="283" spans="1:10" x14ac:dyDescent="0.25">
      <c r="A283" s="11">
        <v>290890</v>
      </c>
      <c r="B283" s="15" t="s">
        <v>90</v>
      </c>
      <c r="C283" s="12" t="s">
        <v>18</v>
      </c>
      <c r="D283" s="14" t="s">
        <v>42</v>
      </c>
      <c r="E283" s="10" t="str">
        <f>VLOOKUP(A283,Planilha1!A:Y,20,FALSE)</f>
        <v>Não</v>
      </c>
      <c r="F283" s="10" t="str">
        <f>VLOOKUP(A283,Planilha1!A:Y,21,FALSE)</f>
        <v>Sim</v>
      </c>
      <c r="G283" s="10" t="str">
        <f>VLOOKUP(A283,Planilha1!A:Y,22,FALSE)</f>
        <v>Não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Não</v>
      </c>
    </row>
    <row r="284" spans="1:10" x14ac:dyDescent="0.25">
      <c r="A284" s="11">
        <v>290900</v>
      </c>
      <c r="B284" s="15" t="s">
        <v>91</v>
      </c>
      <c r="C284" s="12" t="s">
        <v>18</v>
      </c>
      <c r="D284" s="14" t="s">
        <v>44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Não</v>
      </c>
    </row>
    <row r="285" spans="1:10" x14ac:dyDescent="0.25">
      <c r="A285" s="11">
        <v>290920</v>
      </c>
      <c r="B285" s="15" t="s">
        <v>92</v>
      </c>
      <c r="C285" s="12" t="s">
        <v>18</v>
      </c>
      <c r="D285" s="14" t="s">
        <v>42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Não</v>
      </c>
      <c r="J285" s="10" t="str">
        <f>VLOOKUP(A285,Planilha1!A:Y,25,FALSE)</f>
        <v>Não</v>
      </c>
    </row>
    <row r="286" spans="1:10" x14ac:dyDescent="0.25">
      <c r="A286" s="11">
        <v>290930</v>
      </c>
      <c r="B286" s="15" t="s">
        <v>93</v>
      </c>
      <c r="C286" s="12" t="s">
        <v>18</v>
      </c>
      <c r="D286" s="14" t="s">
        <v>42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Não</v>
      </c>
    </row>
    <row r="287" spans="1:10" x14ac:dyDescent="0.25">
      <c r="A287" s="11">
        <v>290940</v>
      </c>
      <c r="B287" s="15" t="s">
        <v>94</v>
      </c>
      <c r="C287" s="12" t="s">
        <v>18</v>
      </c>
      <c r="D287" s="14" t="s">
        <v>44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Não</v>
      </c>
      <c r="J287" s="10" t="str">
        <f>VLOOKUP(A287,Planilha1!A:Y,25,FALSE)</f>
        <v>Não</v>
      </c>
    </row>
    <row r="288" spans="1:10" x14ac:dyDescent="0.25">
      <c r="A288" s="11">
        <v>290950</v>
      </c>
      <c r="B288" s="15" t="s">
        <v>95</v>
      </c>
      <c r="C288" s="12" t="s">
        <v>18</v>
      </c>
      <c r="D288" s="14" t="s">
        <v>42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Não</v>
      </c>
      <c r="J288" s="10" t="str">
        <f>VLOOKUP(A288,Planilha1!A:Y,25,FALSE)</f>
        <v>Não</v>
      </c>
    </row>
    <row r="289" spans="1:10" x14ac:dyDescent="0.25">
      <c r="A289" s="11">
        <v>290960</v>
      </c>
      <c r="B289" s="15" t="s">
        <v>96</v>
      </c>
      <c r="C289" s="12" t="s">
        <v>18</v>
      </c>
      <c r="D289" s="14" t="s">
        <v>42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Não</v>
      </c>
      <c r="J289" s="10" t="str">
        <f>VLOOKUP(A289,Planilha1!A:Y,25,FALSE)</f>
        <v>Não</v>
      </c>
    </row>
    <row r="290" spans="1:10" x14ac:dyDescent="0.25">
      <c r="A290" s="11">
        <v>290970</v>
      </c>
      <c r="B290" s="15" t="s">
        <v>97</v>
      </c>
      <c r="C290" s="12" t="s">
        <v>18</v>
      </c>
      <c r="D290" s="14" t="s">
        <v>42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Não</v>
      </c>
      <c r="J290" s="10" t="str">
        <f>VLOOKUP(A290,Planilha1!A:Y,25,FALSE)</f>
        <v>Não</v>
      </c>
    </row>
    <row r="291" spans="1:10" x14ac:dyDescent="0.25">
      <c r="A291" s="11">
        <v>290990</v>
      </c>
      <c r="B291" s="15" t="s">
        <v>98</v>
      </c>
      <c r="C291" s="12" t="s">
        <v>18</v>
      </c>
      <c r="D291" s="14" t="s">
        <v>42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Não</v>
      </c>
      <c r="J291" s="10" t="str">
        <f>VLOOKUP(A291,Planilha1!A:Y,25,FALSE)</f>
        <v>Não</v>
      </c>
    </row>
    <row r="292" spans="1:10" x14ac:dyDescent="0.25">
      <c r="A292" s="11">
        <v>291000</v>
      </c>
      <c r="B292" s="15" t="s">
        <v>99</v>
      </c>
      <c r="C292" s="12" t="s">
        <v>18</v>
      </c>
      <c r="D292" s="14" t="s">
        <v>42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Não</v>
      </c>
      <c r="J292" s="10" t="str">
        <f>VLOOKUP(A292,Planilha1!A:Y,25,FALSE)</f>
        <v>Não</v>
      </c>
    </row>
    <row r="293" spans="1:10" x14ac:dyDescent="0.25">
      <c r="A293" s="11">
        <v>291010</v>
      </c>
      <c r="B293" s="15" t="s">
        <v>100</v>
      </c>
      <c r="C293" s="12" t="s">
        <v>18</v>
      </c>
      <c r="D293" s="14" t="s">
        <v>42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Não</v>
      </c>
      <c r="J293" s="10" t="str">
        <f>VLOOKUP(A293,Planilha1!A:Y,25,FALSE)</f>
        <v>Não</v>
      </c>
    </row>
    <row r="294" spans="1:10" x14ac:dyDescent="0.25">
      <c r="A294" s="11">
        <v>291020</v>
      </c>
      <c r="B294" s="15" t="s">
        <v>101</v>
      </c>
      <c r="C294" s="12" t="s">
        <v>18</v>
      </c>
      <c r="D294" s="14" t="s">
        <v>74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Não</v>
      </c>
      <c r="J294" s="10" t="str">
        <f>VLOOKUP(A294,Planilha1!A:Y,25,FALSE)</f>
        <v>Não</v>
      </c>
    </row>
    <row r="295" spans="1:10" x14ac:dyDescent="0.25">
      <c r="A295" s="11">
        <v>291030</v>
      </c>
      <c r="B295" s="15" t="s">
        <v>102</v>
      </c>
      <c r="C295" s="12" t="s">
        <v>18</v>
      </c>
      <c r="D295" s="14" t="s">
        <v>44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Não</v>
      </c>
      <c r="J295" s="10" t="str">
        <f>VLOOKUP(A295,Planilha1!A:Y,25,FALSE)</f>
        <v>Não</v>
      </c>
    </row>
    <row r="296" spans="1:10" x14ac:dyDescent="0.25">
      <c r="A296" s="11">
        <v>291040</v>
      </c>
      <c r="B296" s="15" t="s">
        <v>103</v>
      </c>
      <c r="C296" s="12" t="s">
        <v>18</v>
      </c>
      <c r="D296" s="14" t="s">
        <v>44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Não</v>
      </c>
      <c r="J296" s="10" t="str">
        <f>VLOOKUP(A296,Planilha1!A:Y,25,FALSE)</f>
        <v>Não</v>
      </c>
    </row>
    <row r="297" spans="1:10" x14ac:dyDescent="0.25">
      <c r="A297" s="11">
        <v>291050</v>
      </c>
      <c r="B297" s="15" t="s">
        <v>104</v>
      </c>
      <c r="C297" s="12" t="s">
        <v>18</v>
      </c>
      <c r="D297" s="14" t="s">
        <v>42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Não</v>
      </c>
      <c r="J297" s="10" t="str">
        <f>VLOOKUP(A297,Planilha1!A:Y,25,FALSE)</f>
        <v>Não</v>
      </c>
    </row>
    <row r="298" spans="1:10" x14ac:dyDescent="0.25">
      <c r="A298" s="11">
        <v>290050</v>
      </c>
      <c r="B298" s="15" t="s">
        <v>105</v>
      </c>
      <c r="C298" s="12" t="s">
        <v>18</v>
      </c>
      <c r="D298" s="14" t="s">
        <v>42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Não</v>
      </c>
      <c r="J298" s="10" t="str">
        <f>VLOOKUP(A298,Planilha1!A:Y,25,FALSE)</f>
        <v>Não</v>
      </c>
    </row>
    <row r="299" spans="1:10" x14ac:dyDescent="0.25">
      <c r="A299" s="11">
        <v>291060</v>
      </c>
      <c r="B299" s="15" t="s">
        <v>106</v>
      </c>
      <c r="C299" s="12" t="s">
        <v>18</v>
      </c>
      <c r="D299" s="14" t="s">
        <v>42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107</v>
      </c>
      <c r="C300" s="12" t="s">
        <v>18</v>
      </c>
      <c r="D300" s="14" t="s">
        <v>60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Não</v>
      </c>
      <c r="J300" s="10" t="str">
        <f>VLOOKUP(A300,Planilha1!A:Y,25,FALSE)</f>
        <v>Não</v>
      </c>
    </row>
    <row r="301" spans="1:10" x14ac:dyDescent="0.25">
      <c r="A301" s="11">
        <v>291072</v>
      </c>
      <c r="B301" s="15" t="s">
        <v>108</v>
      </c>
      <c r="C301" s="12" t="s">
        <v>18</v>
      </c>
      <c r="D301" s="14" t="s">
        <v>60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Não</v>
      </c>
      <c r="J301" s="10" t="str">
        <f>VLOOKUP(A301,Planilha1!A:Y,25,FALSE)</f>
        <v>Não</v>
      </c>
    </row>
    <row r="302" spans="1:10" x14ac:dyDescent="0.25">
      <c r="A302" s="11">
        <v>291075</v>
      </c>
      <c r="B302" s="15" t="s">
        <v>109</v>
      </c>
      <c r="C302" s="12" t="s">
        <v>18</v>
      </c>
      <c r="D302" s="14" t="s">
        <v>42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Não</v>
      </c>
      <c r="J302" s="10" t="str">
        <f>VLOOKUP(A302,Planilha1!A:Y,25,FALSE)</f>
        <v>Não</v>
      </c>
    </row>
    <row r="303" spans="1:10" x14ac:dyDescent="0.25">
      <c r="A303" s="11">
        <v>291077</v>
      </c>
      <c r="B303" s="15" t="s">
        <v>110</v>
      </c>
      <c r="C303" s="12" t="s">
        <v>18</v>
      </c>
      <c r="D303" s="14" t="s">
        <v>67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Não</v>
      </c>
      <c r="J303" s="10" t="str">
        <f>VLOOKUP(A303,Planilha1!A:Y,25,FALSE)</f>
        <v>Não</v>
      </c>
    </row>
    <row r="304" spans="1:10" x14ac:dyDescent="0.25">
      <c r="A304" s="11">
        <v>291085</v>
      </c>
      <c r="B304" s="15" t="s">
        <v>111</v>
      </c>
      <c r="C304" s="12" t="s">
        <v>18</v>
      </c>
      <c r="D304" s="14" t="s">
        <v>42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Não</v>
      </c>
      <c r="J304" s="10" t="str">
        <f>VLOOKUP(A304,Planilha1!A:Y,25,FALSE)</f>
        <v>Não</v>
      </c>
    </row>
    <row r="305" spans="1:10" x14ac:dyDescent="0.25">
      <c r="A305" s="11">
        <v>291090</v>
      </c>
      <c r="B305" s="15" t="s">
        <v>112</v>
      </c>
      <c r="C305" s="12" t="s">
        <v>18</v>
      </c>
      <c r="D305" s="14" t="s">
        <v>74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Não</v>
      </c>
      <c r="J305" s="10" t="str">
        <f>VLOOKUP(A305,Planilha1!A:Y,25,FALSE)</f>
        <v>Não</v>
      </c>
    </row>
    <row r="306" spans="1:10" x14ac:dyDescent="0.25">
      <c r="A306" s="11">
        <v>291100</v>
      </c>
      <c r="B306" s="15" t="s">
        <v>113</v>
      </c>
      <c r="C306" s="12" t="s">
        <v>18</v>
      </c>
      <c r="D306" s="14" t="s">
        <v>56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Não</v>
      </c>
    </row>
    <row r="307" spans="1:10" x14ac:dyDescent="0.25">
      <c r="A307" s="11">
        <v>291110</v>
      </c>
      <c r="B307" s="15" t="s">
        <v>114</v>
      </c>
      <c r="C307" s="12" t="s">
        <v>18</v>
      </c>
      <c r="D307" s="14" t="s">
        <v>44</v>
      </c>
      <c r="E307" s="10" t="str">
        <f>VLOOKUP(A307,Planilha1!A:Y,20,FALSE)</f>
        <v>Não</v>
      </c>
      <c r="F307" s="10" t="str">
        <f>VLOOKUP(A307,Planilha1!A:Y,21,FALSE)</f>
        <v>Sim</v>
      </c>
      <c r="G307" s="10" t="str">
        <f>VLOOKUP(A307,Planilha1!A:Y,22,FALSE)</f>
        <v>Não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Não</v>
      </c>
    </row>
    <row r="308" spans="1:10" x14ac:dyDescent="0.25">
      <c r="A308" s="11">
        <v>291125</v>
      </c>
      <c r="B308" s="15" t="s">
        <v>115</v>
      </c>
      <c r="C308" s="12" t="s">
        <v>18</v>
      </c>
      <c r="D308" s="14" t="s">
        <v>67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Sim</v>
      </c>
      <c r="H308" s="10" t="str">
        <f>VLOOKUP(A308,Planilha1!A:Y,23,FALSE)</f>
        <v>Sim</v>
      </c>
      <c r="I308" s="10" t="str">
        <f>VLOOKUP(A308,Planilha1!A:Y,24,FALSE)</f>
        <v>Não</v>
      </c>
      <c r="J308" s="10" t="str">
        <f>VLOOKUP(A308,Planilha1!A:Y,25,FALSE)</f>
        <v>Não</v>
      </c>
    </row>
    <row r="309" spans="1:10" x14ac:dyDescent="0.25">
      <c r="A309" s="11">
        <v>291130</v>
      </c>
      <c r="B309" s="15" t="s">
        <v>116</v>
      </c>
      <c r="C309" s="12" t="s">
        <v>18</v>
      </c>
      <c r="D309" s="14" t="s">
        <v>60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Não</v>
      </c>
      <c r="J309" s="10" t="str">
        <f>VLOOKUP(A309,Planilha1!A:Y,25,FALSE)</f>
        <v>Não</v>
      </c>
    </row>
    <row r="310" spans="1:10" x14ac:dyDescent="0.25">
      <c r="A310" s="11">
        <v>291140</v>
      </c>
      <c r="B310" s="15" t="s">
        <v>117</v>
      </c>
      <c r="C310" s="12" t="s">
        <v>18</v>
      </c>
      <c r="D310" s="14" t="s">
        <v>44</v>
      </c>
      <c r="E310" s="10" t="str">
        <f>VLOOKUP(A310,Planilha1!A:Y,20,FALSE)</f>
        <v>Sim</v>
      </c>
      <c r="F310" s="10" t="str">
        <f>VLOOKUP(A310,Planilha1!A:Y,21,FALSE)</f>
        <v>Sim</v>
      </c>
      <c r="G310" s="10" t="str">
        <f>VLOOKUP(A310,Planilha1!A:Y,22,FALSE)</f>
        <v>Sim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Não</v>
      </c>
    </row>
    <row r="311" spans="1:10" x14ac:dyDescent="0.25">
      <c r="A311" s="11">
        <v>291150</v>
      </c>
      <c r="B311" s="15" t="s">
        <v>118</v>
      </c>
      <c r="C311" s="12" t="s">
        <v>18</v>
      </c>
      <c r="D311" s="14" t="s">
        <v>60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Não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Não</v>
      </c>
    </row>
    <row r="312" spans="1:10" x14ac:dyDescent="0.25">
      <c r="A312" s="11">
        <v>291160</v>
      </c>
      <c r="B312" s="15" t="s">
        <v>119</v>
      </c>
      <c r="C312" s="12" t="s">
        <v>18</v>
      </c>
      <c r="D312" s="14" t="s">
        <v>42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Não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120</v>
      </c>
      <c r="C313" s="12" t="s">
        <v>18</v>
      </c>
      <c r="D313" s="14" t="s">
        <v>42</v>
      </c>
      <c r="E313" s="10" t="str">
        <f>VLOOKUP(A313,Planilha1!A:Y,20,FALSE)</f>
        <v>Sim</v>
      </c>
      <c r="F313" s="10" t="str">
        <f>VLOOKUP(A313,Planilha1!A:Y,21,FALSE)</f>
        <v>Sim</v>
      </c>
      <c r="G313" s="10" t="str">
        <f>VLOOKUP(A313,Planilha1!A:Y,22,FALSE)</f>
        <v>Sim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Não</v>
      </c>
    </row>
    <row r="314" spans="1:10" x14ac:dyDescent="0.25">
      <c r="A314" s="11">
        <v>291170</v>
      </c>
      <c r="B314" s="15" t="s">
        <v>121</v>
      </c>
      <c r="C314" s="12" t="s">
        <v>18</v>
      </c>
      <c r="D314" s="14" t="s">
        <v>42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Não</v>
      </c>
    </row>
    <row r="315" spans="1:10" x14ac:dyDescent="0.25">
      <c r="A315" s="11">
        <v>291180</v>
      </c>
      <c r="B315" s="15" t="s">
        <v>122</v>
      </c>
      <c r="C315" s="12" t="s">
        <v>18</v>
      </c>
      <c r="D315" s="14" t="s">
        <v>44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Não</v>
      </c>
    </row>
    <row r="316" spans="1:10" x14ac:dyDescent="0.25">
      <c r="A316" s="11">
        <v>291185</v>
      </c>
      <c r="B316" s="15" t="s">
        <v>123</v>
      </c>
      <c r="C316" s="12" t="s">
        <v>18</v>
      </c>
      <c r="D316" s="14" t="s">
        <v>42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Não</v>
      </c>
    </row>
    <row r="317" spans="1:10" x14ac:dyDescent="0.25">
      <c r="A317" s="11">
        <v>291190</v>
      </c>
      <c r="B317" s="15" t="s">
        <v>124</v>
      </c>
      <c r="C317" s="12" t="s">
        <v>18</v>
      </c>
      <c r="D317" s="14" t="s">
        <v>42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Não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Não</v>
      </c>
    </row>
    <row r="318" spans="1:10" x14ac:dyDescent="0.25">
      <c r="A318" s="11">
        <v>291200</v>
      </c>
      <c r="B318" s="15" t="s">
        <v>125</v>
      </c>
      <c r="C318" s="12" t="s">
        <v>18</v>
      </c>
      <c r="D318" s="14" t="s">
        <v>42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Não</v>
      </c>
      <c r="J318" s="10" t="str">
        <f>VLOOKUP(A318,Planilha1!A:Y,25,FALSE)</f>
        <v>Não</v>
      </c>
    </row>
    <row r="319" spans="1:10" x14ac:dyDescent="0.25">
      <c r="A319" s="11">
        <v>291220</v>
      </c>
      <c r="B319" s="15" t="s">
        <v>126</v>
      </c>
      <c r="C319" s="12" t="s">
        <v>18</v>
      </c>
      <c r="D319" s="14" t="s">
        <v>42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Não</v>
      </c>
      <c r="J319" s="10" t="str">
        <f>VLOOKUP(A319,Planilha1!A:Y,25,FALSE)</f>
        <v>Não</v>
      </c>
    </row>
    <row r="320" spans="1:10" x14ac:dyDescent="0.25">
      <c r="A320" s="11">
        <v>291230</v>
      </c>
      <c r="B320" s="15" t="s">
        <v>127</v>
      </c>
      <c r="C320" s="12" t="s">
        <v>18</v>
      </c>
      <c r="D320" s="14" t="s">
        <v>74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Não</v>
      </c>
    </row>
    <row r="321" spans="1:10" x14ac:dyDescent="0.25">
      <c r="A321" s="11">
        <v>291240</v>
      </c>
      <c r="B321" s="15" t="s">
        <v>128</v>
      </c>
      <c r="C321" s="12" t="s">
        <v>18</v>
      </c>
      <c r="D321" s="14" t="s">
        <v>42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Não</v>
      </c>
      <c r="J321" s="10" t="str">
        <f>VLOOKUP(A321,Planilha1!A:Y,25,FALSE)</f>
        <v>Não</v>
      </c>
    </row>
    <row r="322" spans="1:10" x14ac:dyDescent="0.25">
      <c r="A322" s="11">
        <v>291250</v>
      </c>
      <c r="B322" s="15" t="s">
        <v>129</v>
      </c>
      <c r="C322" s="12" t="s">
        <v>18</v>
      </c>
      <c r="D322" s="14" t="s">
        <v>42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Não</v>
      </c>
      <c r="J322" s="10" t="str">
        <f>VLOOKUP(A322,Planilha1!A:Y,25,FALSE)</f>
        <v>Não</v>
      </c>
    </row>
    <row r="323" spans="1:10" x14ac:dyDescent="0.25">
      <c r="A323" s="11">
        <v>291260</v>
      </c>
      <c r="B323" s="15" t="s">
        <v>130</v>
      </c>
      <c r="C323" s="12" t="s">
        <v>18</v>
      </c>
      <c r="D323" s="14" t="s">
        <v>42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Não</v>
      </c>
    </row>
    <row r="324" spans="1:10" x14ac:dyDescent="0.25">
      <c r="A324" s="11">
        <v>291270</v>
      </c>
      <c r="B324" s="15" t="s">
        <v>131</v>
      </c>
      <c r="C324" s="12" t="s">
        <v>18</v>
      </c>
      <c r="D324" s="14" t="s">
        <v>56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Não</v>
      </c>
    </row>
    <row r="325" spans="1:10" x14ac:dyDescent="0.25">
      <c r="A325" s="11">
        <v>291290</v>
      </c>
      <c r="B325" s="15" t="s">
        <v>132</v>
      </c>
      <c r="C325" s="12" t="s">
        <v>18</v>
      </c>
      <c r="D325" s="14" t="s">
        <v>74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Não</v>
      </c>
    </row>
    <row r="326" spans="1:10" x14ac:dyDescent="0.25">
      <c r="A326" s="11">
        <v>291300</v>
      </c>
      <c r="B326" s="15" t="s">
        <v>133</v>
      </c>
      <c r="C326" s="12" t="s">
        <v>18</v>
      </c>
      <c r="D326" s="14" t="s">
        <v>42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Não</v>
      </c>
      <c r="J326" s="10" t="str">
        <f>VLOOKUP(A326,Planilha1!A:Y,25,FALSE)</f>
        <v>Não</v>
      </c>
    </row>
    <row r="327" spans="1:10" x14ac:dyDescent="0.25">
      <c r="A327" s="11">
        <v>291310</v>
      </c>
      <c r="B327" s="15" t="s">
        <v>134</v>
      </c>
      <c r="C327" s="12" t="s">
        <v>18</v>
      </c>
      <c r="D327" s="14" t="s">
        <v>44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Não</v>
      </c>
    </row>
    <row r="328" spans="1:10" x14ac:dyDescent="0.25">
      <c r="A328" s="11">
        <v>291330</v>
      </c>
      <c r="B328" s="15" t="s">
        <v>135</v>
      </c>
      <c r="C328" s="12" t="s">
        <v>18</v>
      </c>
      <c r="D328" s="14" t="s">
        <v>44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Não</v>
      </c>
    </row>
    <row r="329" spans="1:10" x14ac:dyDescent="0.25">
      <c r="A329" s="11">
        <v>291340</v>
      </c>
      <c r="B329" s="15" t="s">
        <v>136</v>
      </c>
      <c r="C329" s="12" t="s">
        <v>18</v>
      </c>
      <c r="D329" s="14" t="s">
        <v>67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Não</v>
      </c>
      <c r="J329" s="10" t="str">
        <f>VLOOKUP(A329,Planilha1!A:Y,25,FALSE)</f>
        <v>Não</v>
      </c>
    </row>
    <row r="330" spans="1:10" x14ac:dyDescent="0.25">
      <c r="A330" s="11">
        <v>291345</v>
      </c>
      <c r="B330" s="15" t="s">
        <v>137</v>
      </c>
      <c r="C330" s="12" t="s">
        <v>18</v>
      </c>
      <c r="D330" s="14" t="s">
        <v>67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Não</v>
      </c>
    </row>
    <row r="331" spans="1:10" x14ac:dyDescent="0.25">
      <c r="A331" s="11">
        <v>291350</v>
      </c>
      <c r="B331" s="15" t="s">
        <v>138</v>
      </c>
      <c r="C331" s="12" t="s">
        <v>18</v>
      </c>
      <c r="D331" s="14" t="s">
        <v>42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139</v>
      </c>
      <c r="C332" s="12" t="s">
        <v>18</v>
      </c>
      <c r="D332" s="14" t="s">
        <v>67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140</v>
      </c>
      <c r="C333" s="12" t="s">
        <v>18</v>
      </c>
      <c r="D333" s="14" t="s">
        <v>42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Não</v>
      </c>
      <c r="J333" s="10" t="str">
        <f>VLOOKUP(A333,Planilha1!A:Y,25,FALSE)</f>
        <v>Não</v>
      </c>
    </row>
    <row r="334" spans="1:10" x14ac:dyDescent="0.25">
      <c r="A334" s="11">
        <v>291400</v>
      </c>
      <c r="B334" s="15" t="s">
        <v>141</v>
      </c>
      <c r="C334" s="12" t="s">
        <v>18</v>
      </c>
      <c r="D334" s="14" t="s">
        <v>60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Não</v>
      </c>
      <c r="H334" s="10" t="str">
        <f>VLOOKUP(A334,Planilha1!A:Y,23,FALSE)</f>
        <v>Sim</v>
      </c>
      <c r="I334" s="10" t="str">
        <f>VLOOKUP(A334,Planilha1!A:Y,24,FALSE)</f>
        <v>Não</v>
      </c>
      <c r="J334" s="10" t="str">
        <f>VLOOKUP(A334,Planilha1!A:Y,25,FALSE)</f>
        <v>Não</v>
      </c>
    </row>
    <row r="335" spans="1:10" x14ac:dyDescent="0.25">
      <c r="A335" s="11">
        <v>291410</v>
      </c>
      <c r="B335" s="15" t="s">
        <v>142</v>
      </c>
      <c r="C335" s="12" t="s">
        <v>18</v>
      </c>
      <c r="D335" s="14" t="s">
        <v>42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Não</v>
      </c>
    </row>
    <row r="336" spans="1:10" x14ac:dyDescent="0.25">
      <c r="A336" s="11">
        <v>291420</v>
      </c>
      <c r="B336" s="15" t="s">
        <v>143</v>
      </c>
      <c r="C336" s="12" t="s">
        <v>18</v>
      </c>
      <c r="D336" s="14" t="s">
        <v>44</v>
      </c>
      <c r="E336" s="10" t="str">
        <f>VLOOKUP(A336,Planilha1!A:Y,20,FALSE)</f>
        <v>Não</v>
      </c>
      <c r="F336" s="10" t="str">
        <f>VLOOKUP(A336,Planilha1!A:Y,21,FALSE)</f>
        <v>Sim</v>
      </c>
      <c r="G336" s="10" t="str">
        <f>VLOOKUP(A336,Planilha1!A:Y,22,FALSE)</f>
        <v>Não</v>
      </c>
      <c r="H336" s="10" t="str">
        <f>VLOOKUP(A336,Planilha1!A:Y,23,FALSE)</f>
        <v>Sim</v>
      </c>
      <c r="I336" s="10" t="str">
        <f>VLOOKUP(A336,Planilha1!A:Y,24,FALSE)</f>
        <v>Não</v>
      </c>
      <c r="J336" s="10" t="str">
        <f>VLOOKUP(A336,Planilha1!A:Y,25,FALSE)</f>
        <v>Não</v>
      </c>
    </row>
    <row r="337" spans="1:10" x14ac:dyDescent="0.25">
      <c r="A337" s="11">
        <v>291430</v>
      </c>
      <c r="B337" s="15" t="s">
        <v>144</v>
      </c>
      <c r="C337" s="12" t="s">
        <v>18</v>
      </c>
      <c r="D337" s="14" t="s">
        <v>42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Não</v>
      </c>
      <c r="J337" s="10" t="str">
        <f>VLOOKUP(A337,Planilha1!A:Y,25,FALSE)</f>
        <v>Não</v>
      </c>
    </row>
    <row r="338" spans="1:10" x14ac:dyDescent="0.25">
      <c r="A338" s="11">
        <v>291440</v>
      </c>
      <c r="B338" s="15" t="s">
        <v>145</v>
      </c>
      <c r="C338" s="12" t="s">
        <v>18</v>
      </c>
      <c r="D338" s="14" t="s">
        <v>44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Não</v>
      </c>
      <c r="J338" s="10" t="str">
        <f>VLOOKUP(A338,Planilha1!A:Y,25,FALSE)</f>
        <v>Não</v>
      </c>
    </row>
    <row r="339" spans="1:10" x14ac:dyDescent="0.25">
      <c r="A339" s="11">
        <v>291450</v>
      </c>
      <c r="B339" s="15" t="s">
        <v>146</v>
      </c>
      <c r="C339" s="12" t="s">
        <v>18</v>
      </c>
      <c r="D339" s="14" t="s">
        <v>74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Não</v>
      </c>
      <c r="J339" s="10" t="str">
        <f>VLOOKUP(A339,Planilha1!A:Y,25,FALSE)</f>
        <v>Não</v>
      </c>
    </row>
    <row r="340" spans="1:10" x14ac:dyDescent="0.25">
      <c r="A340" s="11">
        <v>291465</v>
      </c>
      <c r="B340" s="15" t="s">
        <v>147</v>
      </c>
      <c r="C340" s="12" t="s">
        <v>18</v>
      </c>
      <c r="D340" s="14" t="s">
        <v>60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Não</v>
      </c>
      <c r="J340" s="10" t="str">
        <f>VLOOKUP(A340,Planilha1!A:Y,25,FALSE)</f>
        <v>Não</v>
      </c>
    </row>
    <row r="341" spans="1:10" x14ac:dyDescent="0.25">
      <c r="A341" s="11">
        <v>291470</v>
      </c>
      <c r="B341" s="15" t="s">
        <v>148</v>
      </c>
      <c r="C341" s="12" t="s">
        <v>18</v>
      </c>
      <c r="D341" s="14" t="s">
        <v>74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Não</v>
      </c>
    </row>
    <row r="342" spans="1:10" x14ac:dyDescent="0.25">
      <c r="A342" s="11">
        <v>291490</v>
      </c>
      <c r="B342" s="15" t="s">
        <v>149</v>
      </c>
      <c r="C342" s="12" t="s">
        <v>18</v>
      </c>
      <c r="D342" s="14" t="s">
        <v>56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Não</v>
      </c>
      <c r="J342" s="10" t="str">
        <f>VLOOKUP(A342,Planilha1!A:Y,25,FALSE)</f>
        <v>Não</v>
      </c>
    </row>
    <row r="343" spans="1:10" x14ac:dyDescent="0.25">
      <c r="A343" s="11">
        <v>291500</v>
      </c>
      <c r="B343" s="15" t="s">
        <v>150</v>
      </c>
      <c r="C343" s="12" t="s">
        <v>18</v>
      </c>
      <c r="D343" s="14" t="s">
        <v>44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Não</v>
      </c>
      <c r="J343" s="10" t="str">
        <f>VLOOKUP(A343,Planilha1!A:Y,25,FALSE)</f>
        <v>Não</v>
      </c>
    </row>
    <row r="344" spans="1:10" x14ac:dyDescent="0.25">
      <c r="A344" s="11">
        <v>291510</v>
      </c>
      <c r="B344" s="15" t="s">
        <v>151</v>
      </c>
      <c r="C344" s="12" t="s">
        <v>18</v>
      </c>
      <c r="D344" s="14" t="s">
        <v>42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Não</v>
      </c>
      <c r="J344" s="10" t="str">
        <f>VLOOKUP(A344,Planilha1!A:Y,25,FALSE)</f>
        <v>Não</v>
      </c>
    </row>
    <row r="345" spans="1:10" x14ac:dyDescent="0.25">
      <c r="A345" s="11">
        <v>291520</v>
      </c>
      <c r="B345" s="15" t="s">
        <v>152</v>
      </c>
      <c r="C345" s="12" t="s">
        <v>18</v>
      </c>
      <c r="D345" s="14" t="s">
        <v>74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Não</v>
      </c>
    </row>
    <row r="346" spans="1:10" x14ac:dyDescent="0.25">
      <c r="A346" s="11">
        <v>291535</v>
      </c>
      <c r="B346" s="15" t="s">
        <v>153</v>
      </c>
      <c r="C346" s="12" t="s">
        <v>18</v>
      </c>
      <c r="D346" s="14" t="s">
        <v>74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Não</v>
      </c>
      <c r="J346" s="10" t="str">
        <f>VLOOKUP(A346,Planilha1!A:Y,25,FALSE)</f>
        <v>Não</v>
      </c>
    </row>
    <row r="347" spans="1:10" x14ac:dyDescent="0.25">
      <c r="A347" s="11">
        <v>291550</v>
      </c>
      <c r="B347" s="15" t="s">
        <v>154</v>
      </c>
      <c r="C347" s="12" t="s">
        <v>18</v>
      </c>
      <c r="D347" s="14" t="s">
        <v>60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Sim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Não</v>
      </c>
    </row>
    <row r="348" spans="1:10" x14ac:dyDescent="0.25">
      <c r="A348" s="11">
        <v>291580</v>
      </c>
      <c r="B348" s="15" t="s">
        <v>155</v>
      </c>
      <c r="C348" s="12" t="s">
        <v>18</v>
      </c>
      <c r="D348" s="14" t="s">
        <v>67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Não</v>
      </c>
      <c r="J348" s="10" t="str">
        <f>VLOOKUP(A348,Planilha1!A:Y,25,FALSE)</f>
        <v>Não</v>
      </c>
    </row>
    <row r="349" spans="1:10" x14ac:dyDescent="0.25">
      <c r="A349" s="11">
        <v>291630</v>
      </c>
      <c r="B349" s="15" t="s">
        <v>156</v>
      </c>
      <c r="C349" s="12" t="s">
        <v>18</v>
      </c>
      <c r="D349" s="14" t="s">
        <v>74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Não</v>
      </c>
    </row>
    <row r="350" spans="1:10" x14ac:dyDescent="0.25">
      <c r="A350" s="11">
        <v>291640</v>
      </c>
      <c r="B350" s="15" t="s">
        <v>157</v>
      </c>
      <c r="C350" s="12" t="s">
        <v>18</v>
      </c>
      <c r="D350" s="14" t="s">
        <v>67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Não</v>
      </c>
      <c r="J350" s="10" t="str">
        <f>VLOOKUP(A350,Planilha1!A:Y,25,FALSE)</f>
        <v>Não</v>
      </c>
    </row>
    <row r="351" spans="1:10" x14ac:dyDescent="0.25">
      <c r="A351" s="11">
        <v>291650</v>
      </c>
      <c r="B351" s="15" t="s">
        <v>158</v>
      </c>
      <c r="C351" s="12" t="s">
        <v>18</v>
      </c>
      <c r="D351" s="14" t="s">
        <v>67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Não</v>
      </c>
      <c r="J351" s="10" t="str">
        <f>VLOOKUP(A351,Planilha1!A:Y,25,FALSE)</f>
        <v>Não</v>
      </c>
    </row>
    <row r="352" spans="1:10" x14ac:dyDescent="0.25">
      <c r="A352" s="11">
        <v>291670</v>
      </c>
      <c r="B352" s="15" t="s">
        <v>159</v>
      </c>
      <c r="C352" s="12" t="s">
        <v>18</v>
      </c>
      <c r="D352" s="14" t="s">
        <v>42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Não</v>
      </c>
    </row>
    <row r="353" spans="1:10" x14ac:dyDescent="0.25">
      <c r="A353" s="11">
        <v>291680</v>
      </c>
      <c r="B353" s="15" t="s">
        <v>160</v>
      </c>
      <c r="C353" s="12" t="s">
        <v>18</v>
      </c>
      <c r="D353" s="14" t="s">
        <v>42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161</v>
      </c>
      <c r="C354" s="12" t="s">
        <v>18</v>
      </c>
      <c r="D354" s="14" t="s">
        <v>42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Não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Não</v>
      </c>
    </row>
    <row r="355" spans="1:10" x14ac:dyDescent="0.25">
      <c r="A355" s="11">
        <v>291690</v>
      </c>
      <c r="B355" s="15" t="s">
        <v>162</v>
      </c>
      <c r="C355" s="12" t="s">
        <v>18</v>
      </c>
      <c r="D355" s="14" t="s">
        <v>44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Não</v>
      </c>
    </row>
    <row r="356" spans="1:10" x14ac:dyDescent="0.25">
      <c r="A356" s="11">
        <v>291700</v>
      </c>
      <c r="B356" s="15" t="s">
        <v>163</v>
      </c>
      <c r="C356" s="12" t="s">
        <v>18</v>
      </c>
      <c r="D356" s="14" t="s">
        <v>67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Não</v>
      </c>
    </row>
    <row r="357" spans="1:10" x14ac:dyDescent="0.25">
      <c r="A357" s="11">
        <v>291710</v>
      </c>
      <c r="B357" s="15" t="s">
        <v>164</v>
      </c>
      <c r="C357" s="12" t="s">
        <v>18</v>
      </c>
      <c r="D357" s="14" t="s">
        <v>42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Não</v>
      </c>
    </row>
    <row r="358" spans="1:10" x14ac:dyDescent="0.25">
      <c r="A358" s="11">
        <v>291720</v>
      </c>
      <c r="B358" s="15" t="s">
        <v>165</v>
      </c>
      <c r="C358" s="12" t="s">
        <v>18</v>
      </c>
      <c r="D358" s="14" t="s">
        <v>74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Não</v>
      </c>
      <c r="J358" s="10" t="str">
        <f>VLOOKUP(A358,Planilha1!A:Y,25,FALSE)</f>
        <v>Não</v>
      </c>
    </row>
    <row r="359" spans="1:10" x14ac:dyDescent="0.25">
      <c r="A359" s="11">
        <v>291730</v>
      </c>
      <c r="B359" s="15" t="s">
        <v>166</v>
      </c>
      <c r="C359" s="12" t="s">
        <v>18</v>
      </c>
      <c r="D359" s="14" t="s">
        <v>74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Sim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Não</v>
      </c>
    </row>
    <row r="360" spans="1:10" x14ac:dyDescent="0.25">
      <c r="A360" s="11">
        <v>291733</v>
      </c>
      <c r="B360" s="15" t="s">
        <v>167</v>
      </c>
      <c r="C360" s="12" t="s">
        <v>18</v>
      </c>
      <c r="D360" s="14" t="s">
        <v>42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Não</v>
      </c>
      <c r="J360" s="10" t="str">
        <f>VLOOKUP(A360,Planilha1!A:Y,25,FALSE)</f>
        <v>Não</v>
      </c>
    </row>
    <row r="361" spans="1:10" x14ac:dyDescent="0.25">
      <c r="A361" s="11">
        <v>291735</v>
      </c>
      <c r="B361" s="15" t="s">
        <v>168</v>
      </c>
      <c r="C361" s="12" t="s">
        <v>18</v>
      </c>
      <c r="D361" s="14" t="s">
        <v>42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Não</v>
      </c>
      <c r="J361" s="10" t="str">
        <f>VLOOKUP(A361,Planilha1!A:Y,25,FALSE)</f>
        <v>Não</v>
      </c>
    </row>
    <row r="362" spans="1:10" x14ac:dyDescent="0.25">
      <c r="A362" s="11">
        <v>291740</v>
      </c>
      <c r="B362" s="15" t="s">
        <v>169</v>
      </c>
      <c r="C362" s="12" t="s">
        <v>18</v>
      </c>
      <c r="D362" s="14" t="s">
        <v>42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Não</v>
      </c>
      <c r="J362" s="10" t="str">
        <f>VLOOKUP(A362,Planilha1!A:Y,25,FALSE)</f>
        <v>Não</v>
      </c>
    </row>
    <row r="363" spans="1:10" x14ac:dyDescent="0.25">
      <c r="A363" s="11">
        <v>291750</v>
      </c>
      <c r="B363" s="15" t="s">
        <v>170</v>
      </c>
      <c r="C363" s="12" t="s">
        <v>18</v>
      </c>
      <c r="D363" s="14" t="s">
        <v>42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Sim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Não</v>
      </c>
    </row>
    <row r="364" spans="1:10" x14ac:dyDescent="0.25">
      <c r="A364" s="11">
        <v>291760</v>
      </c>
      <c r="B364" s="15" t="s">
        <v>171</v>
      </c>
      <c r="C364" s="12" t="s">
        <v>18</v>
      </c>
      <c r="D364" s="14" t="s">
        <v>56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Não</v>
      </c>
      <c r="J364" s="10" t="str">
        <f>VLOOKUP(A364,Planilha1!A:Y,25,FALSE)</f>
        <v>Não</v>
      </c>
    </row>
    <row r="365" spans="1:10" x14ac:dyDescent="0.25">
      <c r="A365" s="11">
        <v>291770</v>
      </c>
      <c r="B365" s="15" t="s">
        <v>172</v>
      </c>
      <c r="C365" s="12" t="s">
        <v>18</v>
      </c>
      <c r="D365" s="14" t="s">
        <v>42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Não</v>
      </c>
    </row>
    <row r="366" spans="1:10" x14ac:dyDescent="0.25">
      <c r="A366" s="11">
        <v>291780</v>
      </c>
      <c r="B366" s="15" t="s">
        <v>173</v>
      </c>
      <c r="C366" s="12" t="s">
        <v>18</v>
      </c>
      <c r="D366" s="14" t="s">
        <v>42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Não</v>
      </c>
      <c r="J366" s="10" t="str">
        <f>VLOOKUP(A366,Planilha1!A:Y,25,FALSE)</f>
        <v>Não</v>
      </c>
    </row>
    <row r="367" spans="1:10" x14ac:dyDescent="0.25">
      <c r="A367" s="11">
        <v>291790</v>
      </c>
      <c r="B367" s="15" t="s">
        <v>174</v>
      </c>
      <c r="C367" s="12" t="s">
        <v>18</v>
      </c>
      <c r="D367" s="14" t="s">
        <v>44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Não</v>
      </c>
    </row>
    <row r="368" spans="1:10" x14ac:dyDescent="0.25">
      <c r="A368" s="11">
        <v>291800</v>
      </c>
      <c r="B368" s="15" t="s">
        <v>175</v>
      </c>
      <c r="C368" s="12" t="s">
        <v>18</v>
      </c>
      <c r="D368" s="14" t="s">
        <v>60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Não</v>
      </c>
      <c r="J368" s="10" t="str">
        <f>VLOOKUP(A368,Planilha1!A:Y,25,FALSE)</f>
        <v>Não</v>
      </c>
    </row>
    <row r="369" spans="1:10" x14ac:dyDescent="0.25">
      <c r="A369" s="11">
        <v>291810</v>
      </c>
      <c r="B369" s="15" t="s">
        <v>176</v>
      </c>
      <c r="C369" s="12" t="s">
        <v>18</v>
      </c>
      <c r="D369" s="14" t="s">
        <v>42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Não</v>
      </c>
      <c r="J369" s="10" t="str">
        <f>VLOOKUP(A369,Planilha1!A:Y,25,FALSE)</f>
        <v>Não</v>
      </c>
    </row>
    <row r="370" spans="1:10" x14ac:dyDescent="0.25">
      <c r="A370" s="11">
        <v>291820</v>
      </c>
      <c r="B370" s="15" t="s">
        <v>177</v>
      </c>
      <c r="C370" s="12" t="s">
        <v>18</v>
      </c>
      <c r="D370" s="14" t="s">
        <v>67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Não</v>
      </c>
      <c r="J370" s="10" t="str">
        <f>VLOOKUP(A370,Planilha1!A:Y,25,FALSE)</f>
        <v>Não</v>
      </c>
    </row>
    <row r="371" spans="1:10" x14ac:dyDescent="0.25">
      <c r="A371" s="11">
        <v>291830</v>
      </c>
      <c r="B371" s="15" t="s">
        <v>178</v>
      </c>
      <c r="C371" s="12" t="s">
        <v>18</v>
      </c>
      <c r="D371" s="14" t="s">
        <v>42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Não</v>
      </c>
      <c r="J371" s="10" t="str">
        <f>VLOOKUP(A371,Planilha1!A:Y,25,FALSE)</f>
        <v>Não</v>
      </c>
    </row>
    <row r="372" spans="1:10" x14ac:dyDescent="0.25">
      <c r="A372" s="11">
        <v>291835</v>
      </c>
      <c r="B372" s="15" t="s">
        <v>179</v>
      </c>
      <c r="C372" s="12" t="s">
        <v>18</v>
      </c>
      <c r="D372" s="14" t="s">
        <v>42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Não</v>
      </c>
      <c r="J372" s="10" t="str">
        <f>VLOOKUP(A372,Planilha1!A:Y,25,FALSE)</f>
        <v>Não</v>
      </c>
    </row>
    <row r="373" spans="1:10" x14ac:dyDescent="0.25">
      <c r="A373" s="11">
        <v>291840</v>
      </c>
      <c r="B373" s="15" t="s">
        <v>180</v>
      </c>
      <c r="C373" s="12" t="s">
        <v>18</v>
      </c>
      <c r="D373" s="14" t="s">
        <v>56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Não</v>
      </c>
      <c r="J373" s="10" t="str">
        <f>VLOOKUP(A373,Planilha1!A:Y,25,FALSE)</f>
        <v>Não</v>
      </c>
    </row>
    <row r="374" spans="1:10" x14ac:dyDescent="0.25">
      <c r="A374" s="11">
        <v>291845</v>
      </c>
      <c r="B374" s="15" t="s">
        <v>181</v>
      </c>
      <c r="C374" s="12" t="s">
        <v>18</v>
      </c>
      <c r="D374" s="14" t="s">
        <v>42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182</v>
      </c>
      <c r="C375" s="12" t="s">
        <v>18</v>
      </c>
      <c r="D375" s="14" t="s">
        <v>74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Não</v>
      </c>
      <c r="J375" s="10" t="str">
        <f>VLOOKUP(A375,Planilha1!A:Y,25,FALSE)</f>
        <v>Não</v>
      </c>
    </row>
    <row r="376" spans="1:10" x14ac:dyDescent="0.25">
      <c r="A376" s="11">
        <v>291855</v>
      </c>
      <c r="B376" s="15" t="s">
        <v>183</v>
      </c>
      <c r="C376" s="12" t="s">
        <v>18</v>
      </c>
      <c r="D376" s="14" t="s">
        <v>56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Não</v>
      </c>
      <c r="J376" s="10" t="str">
        <f>VLOOKUP(A376,Planilha1!A:Y,25,FALSE)</f>
        <v>Não</v>
      </c>
    </row>
    <row r="377" spans="1:10" x14ac:dyDescent="0.25">
      <c r="A377" s="11">
        <v>291860</v>
      </c>
      <c r="B377" s="15" t="s">
        <v>184</v>
      </c>
      <c r="C377" s="12" t="s">
        <v>18</v>
      </c>
      <c r="D377" s="14" t="s">
        <v>44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Não</v>
      </c>
    </row>
    <row r="378" spans="1:10" x14ac:dyDescent="0.25">
      <c r="A378" s="11">
        <v>291870</v>
      </c>
      <c r="B378" s="15" t="s">
        <v>185</v>
      </c>
      <c r="C378" s="12" t="s">
        <v>18</v>
      </c>
      <c r="D378" s="14" t="s">
        <v>42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Não</v>
      </c>
      <c r="J378" s="10" t="str">
        <f>VLOOKUP(A378,Planilha1!A:Y,25,FALSE)</f>
        <v>Não</v>
      </c>
    </row>
    <row r="379" spans="1:10" x14ac:dyDescent="0.25">
      <c r="A379" s="11">
        <v>291875</v>
      </c>
      <c r="B379" s="15" t="s">
        <v>186</v>
      </c>
      <c r="C379" s="12" t="s">
        <v>18</v>
      </c>
      <c r="D379" s="14" t="s">
        <v>42</v>
      </c>
      <c r="E379" s="10" t="str">
        <f>VLOOKUP(A379,Planilha1!A:Y,20,FALSE)</f>
        <v>Sim</v>
      </c>
      <c r="F379" s="10" t="str">
        <f>VLOOKUP(A379,Planilha1!A:Y,21,FALSE)</f>
        <v>Sim</v>
      </c>
      <c r="G379" s="10" t="str">
        <f>VLOOKUP(A379,Planilha1!A:Y,22,FALSE)</f>
        <v>Sim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Não</v>
      </c>
    </row>
    <row r="380" spans="1:10" x14ac:dyDescent="0.25">
      <c r="A380" s="11">
        <v>291880</v>
      </c>
      <c r="B380" s="15" t="s">
        <v>187</v>
      </c>
      <c r="C380" s="12" t="s">
        <v>18</v>
      </c>
      <c r="D380" s="14" t="s">
        <v>42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188</v>
      </c>
      <c r="C381" s="12" t="s">
        <v>18</v>
      </c>
      <c r="D381" s="14" t="s">
        <v>56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Não</v>
      </c>
      <c r="J381" s="10" t="str">
        <f>VLOOKUP(A381,Planilha1!A:Y,25,FALSE)</f>
        <v>Não</v>
      </c>
    </row>
    <row r="382" spans="1:10" x14ac:dyDescent="0.25">
      <c r="A382" s="11">
        <v>291905</v>
      </c>
      <c r="B382" s="15" t="s">
        <v>189</v>
      </c>
      <c r="C382" s="12" t="s">
        <v>18</v>
      </c>
      <c r="D382" s="14" t="s">
        <v>67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Não</v>
      </c>
      <c r="J382" s="10" t="str">
        <f>VLOOKUP(A382,Planilha1!A:Y,25,FALSE)</f>
        <v>Não</v>
      </c>
    </row>
    <row r="383" spans="1:10" x14ac:dyDescent="0.25">
      <c r="A383" s="11">
        <v>291910</v>
      </c>
      <c r="B383" s="15" t="s">
        <v>190</v>
      </c>
      <c r="C383" s="12" t="s">
        <v>18</v>
      </c>
      <c r="D383" s="14" t="s">
        <v>42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Não</v>
      </c>
      <c r="J383" s="10" t="str">
        <f>VLOOKUP(A383,Planilha1!A:Y,25,FALSE)</f>
        <v>Não</v>
      </c>
    </row>
    <row r="384" spans="1:10" x14ac:dyDescent="0.25">
      <c r="A384" s="11">
        <v>291915</v>
      </c>
      <c r="B384" s="15" t="s">
        <v>191</v>
      </c>
      <c r="C384" s="12" t="s">
        <v>18</v>
      </c>
      <c r="D384" s="14" t="s">
        <v>42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Não</v>
      </c>
    </row>
    <row r="385" spans="1:10" x14ac:dyDescent="0.25">
      <c r="A385" s="11">
        <v>291940</v>
      </c>
      <c r="B385" s="15" t="s">
        <v>192</v>
      </c>
      <c r="C385" s="12" t="s">
        <v>18</v>
      </c>
      <c r="D385" s="14" t="s">
        <v>42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Não</v>
      </c>
      <c r="J385" s="10" t="str">
        <f>VLOOKUP(A385,Planilha1!A:Y,25,FALSE)</f>
        <v>Não</v>
      </c>
    </row>
    <row r="386" spans="1:10" x14ac:dyDescent="0.25">
      <c r="A386" s="11">
        <v>291950</v>
      </c>
      <c r="B386" s="15" t="s">
        <v>193</v>
      </c>
      <c r="C386" s="12" t="s">
        <v>18</v>
      </c>
      <c r="D386" s="14" t="s">
        <v>74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Não</v>
      </c>
      <c r="J386" s="10" t="str">
        <f>VLOOKUP(A386,Planilha1!A:Y,25,FALSE)</f>
        <v>Não</v>
      </c>
    </row>
    <row r="387" spans="1:10" x14ac:dyDescent="0.25">
      <c r="A387" s="11">
        <v>291960</v>
      </c>
      <c r="B387" s="15" t="s">
        <v>194</v>
      </c>
      <c r="C387" s="12" t="s">
        <v>18</v>
      </c>
      <c r="D387" s="14" t="s">
        <v>42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Não</v>
      </c>
      <c r="J387" s="10" t="str">
        <f>VLOOKUP(A387,Planilha1!A:Y,25,FALSE)</f>
        <v>Não</v>
      </c>
    </row>
    <row r="388" spans="1:10" x14ac:dyDescent="0.25">
      <c r="A388" s="11">
        <v>291970</v>
      </c>
      <c r="B388" s="15" t="s">
        <v>195</v>
      </c>
      <c r="C388" s="12" t="s">
        <v>18</v>
      </c>
      <c r="D388" s="14" t="s">
        <v>42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Não</v>
      </c>
    </row>
    <row r="389" spans="1:10" x14ac:dyDescent="0.25">
      <c r="A389" s="11">
        <v>291980</v>
      </c>
      <c r="B389" s="15" t="s">
        <v>196</v>
      </c>
      <c r="C389" s="12" t="s">
        <v>18</v>
      </c>
      <c r="D389" s="14" t="s">
        <v>74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197</v>
      </c>
      <c r="C390" s="12" t="s">
        <v>18</v>
      </c>
      <c r="D390" s="14" t="s">
        <v>42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Não</v>
      </c>
    </row>
    <row r="391" spans="1:10" x14ac:dyDescent="0.25">
      <c r="A391" s="11">
        <v>291995</v>
      </c>
      <c r="B391" s="15" t="s">
        <v>198</v>
      </c>
      <c r="C391" s="12" t="s">
        <v>18</v>
      </c>
      <c r="D391" s="14" t="s">
        <v>67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Não</v>
      </c>
      <c r="J391" s="10" t="str">
        <f>VLOOKUP(A391,Planilha1!A:Y,25,FALSE)</f>
        <v>Não</v>
      </c>
    </row>
    <row r="392" spans="1:10" x14ac:dyDescent="0.25">
      <c r="A392" s="11">
        <v>292000</v>
      </c>
      <c r="B392" s="15" t="s">
        <v>199</v>
      </c>
      <c r="C392" s="12" t="s">
        <v>18</v>
      </c>
      <c r="D392" s="14" t="s">
        <v>42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Não</v>
      </c>
    </row>
    <row r="393" spans="1:10" x14ac:dyDescent="0.25">
      <c r="A393" s="11">
        <v>292010</v>
      </c>
      <c r="B393" s="15" t="s">
        <v>200</v>
      </c>
      <c r="C393" s="12" t="s">
        <v>18</v>
      </c>
      <c r="D393" s="14" t="s">
        <v>42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Não</v>
      </c>
      <c r="J393" s="10" t="str">
        <f>VLOOKUP(A393,Planilha1!A:Y,25,FALSE)</f>
        <v>Não</v>
      </c>
    </row>
    <row r="394" spans="1:10" x14ac:dyDescent="0.25">
      <c r="A394" s="11">
        <v>292020</v>
      </c>
      <c r="B394" s="15" t="s">
        <v>201</v>
      </c>
      <c r="C394" s="12" t="s">
        <v>18</v>
      </c>
      <c r="D394" s="14" t="s">
        <v>56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Não</v>
      </c>
    </row>
    <row r="395" spans="1:10" x14ac:dyDescent="0.25">
      <c r="A395" s="11">
        <v>292030</v>
      </c>
      <c r="B395" s="15" t="s">
        <v>202</v>
      </c>
      <c r="C395" s="12" t="s">
        <v>18</v>
      </c>
      <c r="D395" s="14" t="s">
        <v>42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Não</v>
      </c>
      <c r="J395" s="10" t="str">
        <f>VLOOKUP(A395,Planilha1!A:Y,25,FALSE)</f>
        <v>Não</v>
      </c>
    </row>
    <row r="396" spans="1:10" x14ac:dyDescent="0.25">
      <c r="A396" s="11">
        <v>292040</v>
      </c>
      <c r="B396" s="15" t="s">
        <v>203</v>
      </c>
      <c r="C396" s="12" t="s">
        <v>18</v>
      </c>
      <c r="D396" s="14" t="s">
        <v>42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Não</v>
      </c>
    </row>
    <row r="397" spans="1:10" x14ac:dyDescent="0.25">
      <c r="A397" s="11">
        <v>292045</v>
      </c>
      <c r="B397" s="15" t="s">
        <v>204</v>
      </c>
      <c r="C397" s="12" t="s">
        <v>18</v>
      </c>
      <c r="D397" s="14" t="s">
        <v>42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205</v>
      </c>
      <c r="C398" s="12" t="s">
        <v>18</v>
      </c>
      <c r="D398" s="14" t="s">
        <v>67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Não</v>
      </c>
      <c r="J398" s="10" t="str">
        <f>VLOOKUP(A398,Planilha1!A:Y,25,FALSE)</f>
        <v>Não</v>
      </c>
    </row>
    <row r="399" spans="1:10" x14ac:dyDescent="0.25">
      <c r="A399" s="11">
        <v>292080</v>
      </c>
      <c r="B399" s="15" t="s">
        <v>206</v>
      </c>
      <c r="C399" s="12" t="s">
        <v>18</v>
      </c>
      <c r="D399" s="14" t="s">
        <v>42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Não</v>
      </c>
      <c r="J399" s="10" t="str">
        <f>VLOOKUP(A399,Planilha1!A:Y,25,FALSE)</f>
        <v>Não</v>
      </c>
    </row>
    <row r="400" spans="1:10" x14ac:dyDescent="0.25">
      <c r="A400" s="11">
        <v>292090</v>
      </c>
      <c r="B400" s="15" t="s">
        <v>207</v>
      </c>
      <c r="C400" s="12" t="s">
        <v>18</v>
      </c>
      <c r="D400" s="14" t="s">
        <v>67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Não</v>
      </c>
      <c r="J400" s="10" t="str">
        <f>VLOOKUP(A400,Planilha1!A:Y,25,FALSE)</f>
        <v>Não</v>
      </c>
    </row>
    <row r="401" spans="1:10" x14ac:dyDescent="0.25">
      <c r="A401" s="11">
        <v>292105</v>
      </c>
      <c r="B401" s="15" t="s">
        <v>208</v>
      </c>
      <c r="C401" s="12" t="s">
        <v>18</v>
      </c>
      <c r="D401" s="14" t="s">
        <v>42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Não</v>
      </c>
      <c r="J401" s="10" t="str">
        <f>VLOOKUP(A401,Planilha1!A:Y,25,FALSE)</f>
        <v>Não</v>
      </c>
    </row>
    <row r="402" spans="1:10" x14ac:dyDescent="0.25">
      <c r="A402" s="11">
        <v>292120</v>
      </c>
      <c r="B402" s="15" t="s">
        <v>209</v>
      </c>
      <c r="C402" s="12" t="s">
        <v>18</v>
      </c>
      <c r="D402" s="14" t="s">
        <v>42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Não</v>
      </c>
      <c r="J402" s="10" t="str">
        <f>VLOOKUP(A402,Planilha1!A:Y,25,FALSE)</f>
        <v>Não</v>
      </c>
    </row>
    <row r="403" spans="1:10" x14ac:dyDescent="0.25">
      <c r="A403" s="11">
        <v>292140</v>
      </c>
      <c r="B403" s="15" t="s">
        <v>210</v>
      </c>
      <c r="C403" s="12" t="s">
        <v>18</v>
      </c>
      <c r="D403" s="14" t="s">
        <v>42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Não</v>
      </c>
      <c r="J403" s="10" t="str">
        <f>VLOOKUP(A403,Planilha1!A:Y,25,FALSE)</f>
        <v>Não</v>
      </c>
    </row>
    <row r="404" spans="1:10" x14ac:dyDescent="0.25">
      <c r="A404" s="11">
        <v>292145</v>
      </c>
      <c r="B404" s="15" t="s">
        <v>211</v>
      </c>
      <c r="C404" s="12" t="s">
        <v>18</v>
      </c>
      <c r="D404" s="14" t="s">
        <v>44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Não</v>
      </c>
      <c r="J404" s="10" t="str">
        <f>VLOOKUP(A404,Planilha1!A:Y,25,FALSE)</f>
        <v>Não</v>
      </c>
    </row>
    <row r="405" spans="1:10" x14ac:dyDescent="0.25">
      <c r="A405" s="11">
        <v>292150</v>
      </c>
      <c r="B405" s="15" t="s">
        <v>212</v>
      </c>
      <c r="C405" s="12" t="s">
        <v>18</v>
      </c>
      <c r="D405" s="14" t="s">
        <v>60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Não</v>
      </c>
      <c r="J405" s="10" t="str">
        <f>VLOOKUP(A405,Planilha1!A:Y,25,FALSE)</f>
        <v>Não</v>
      </c>
    </row>
    <row r="406" spans="1:10" x14ac:dyDescent="0.25">
      <c r="A406" s="11">
        <v>292160</v>
      </c>
      <c r="B406" s="15" t="s">
        <v>213</v>
      </c>
      <c r="C406" s="12" t="s">
        <v>18</v>
      </c>
      <c r="D406" s="14" t="s">
        <v>56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Não</v>
      </c>
      <c r="J406" s="10" t="str">
        <f>VLOOKUP(A406,Planilha1!A:Y,25,FALSE)</f>
        <v>Não</v>
      </c>
    </row>
    <row r="407" spans="1:10" x14ac:dyDescent="0.25">
      <c r="A407" s="11">
        <v>292170</v>
      </c>
      <c r="B407" s="15" t="s">
        <v>214</v>
      </c>
      <c r="C407" s="12" t="s">
        <v>18</v>
      </c>
      <c r="D407" s="14" t="s">
        <v>42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Não</v>
      </c>
    </row>
    <row r="408" spans="1:10" x14ac:dyDescent="0.25">
      <c r="A408" s="11">
        <v>292180</v>
      </c>
      <c r="B408" s="15" t="s">
        <v>215</v>
      </c>
      <c r="C408" s="12" t="s">
        <v>18</v>
      </c>
      <c r="D408" s="14" t="s">
        <v>42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Não</v>
      </c>
      <c r="J408" s="10" t="str">
        <f>VLOOKUP(A408,Planilha1!A:Y,25,FALSE)</f>
        <v>Não</v>
      </c>
    </row>
    <row r="409" spans="1:10" x14ac:dyDescent="0.25">
      <c r="A409" s="11">
        <v>292190</v>
      </c>
      <c r="B409" s="15" t="s">
        <v>216</v>
      </c>
      <c r="C409" s="12" t="s">
        <v>18</v>
      </c>
      <c r="D409" s="14" t="s">
        <v>42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Não</v>
      </c>
    </row>
    <row r="410" spans="1:10" x14ac:dyDescent="0.25">
      <c r="A410" s="11">
        <v>292205</v>
      </c>
      <c r="B410" s="15" t="s">
        <v>217</v>
      </c>
      <c r="C410" s="12" t="s">
        <v>18</v>
      </c>
      <c r="D410" s="14" t="s">
        <v>42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Não</v>
      </c>
      <c r="J410" s="10" t="str">
        <f>VLOOKUP(A410,Planilha1!A:Y,25,FALSE)</f>
        <v>Não</v>
      </c>
    </row>
    <row r="411" spans="1:10" x14ac:dyDescent="0.25">
      <c r="A411" s="11">
        <v>292210</v>
      </c>
      <c r="B411" s="15" t="s">
        <v>218</v>
      </c>
      <c r="C411" s="12" t="s">
        <v>18</v>
      </c>
      <c r="D411" s="14" t="s">
        <v>42</v>
      </c>
      <c r="E411" s="10" t="str">
        <f>VLOOKUP(A411,Planilha1!A:Y,20,FALSE)</f>
        <v>Não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Não</v>
      </c>
      <c r="J411" s="10" t="str">
        <f>VLOOKUP(A411,Planilha1!A:Y,25,FALSE)</f>
        <v>Não</v>
      </c>
    </row>
    <row r="412" spans="1:10" x14ac:dyDescent="0.25">
      <c r="A412" s="11">
        <v>292225</v>
      </c>
      <c r="B412" s="15" t="s">
        <v>219</v>
      </c>
      <c r="C412" s="12" t="s">
        <v>18</v>
      </c>
      <c r="D412" s="14" t="s">
        <v>44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Não</v>
      </c>
    </row>
    <row r="413" spans="1:10" x14ac:dyDescent="0.25">
      <c r="A413" s="11">
        <v>292240</v>
      </c>
      <c r="B413" s="15" t="s">
        <v>220</v>
      </c>
      <c r="C413" s="12" t="s">
        <v>18</v>
      </c>
      <c r="D413" s="14" t="s">
        <v>74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Não</v>
      </c>
      <c r="J413" s="10" t="str">
        <f>VLOOKUP(A413,Planilha1!A:Y,25,FALSE)</f>
        <v>Não</v>
      </c>
    </row>
    <row r="414" spans="1:10" x14ac:dyDescent="0.25">
      <c r="A414" s="11">
        <v>292260</v>
      </c>
      <c r="B414" s="15" t="s">
        <v>221</v>
      </c>
      <c r="C414" s="12" t="s">
        <v>18</v>
      </c>
      <c r="D414" s="14" t="s">
        <v>42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Não</v>
      </c>
    </row>
    <row r="415" spans="1:10" x14ac:dyDescent="0.25">
      <c r="A415" s="11">
        <v>292265</v>
      </c>
      <c r="B415" s="15" t="s">
        <v>222</v>
      </c>
      <c r="C415" s="12" t="s">
        <v>18</v>
      </c>
      <c r="D415" s="14" t="s">
        <v>42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Não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Não</v>
      </c>
    </row>
    <row r="416" spans="1:10" x14ac:dyDescent="0.25">
      <c r="A416" s="11">
        <v>292270</v>
      </c>
      <c r="B416" s="15" t="s">
        <v>223</v>
      </c>
      <c r="C416" s="12" t="s">
        <v>18</v>
      </c>
      <c r="D416" s="14" t="s">
        <v>60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Não</v>
      </c>
      <c r="J416" s="10" t="str">
        <f>VLOOKUP(A416,Planilha1!A:Y,25,FALSE)</f>
        <v>Não</v>
      </c>
    </row>
    <row r="417" spans="1:10" x14ac:dyDescent="0.25">
      <c r="A417" s="11">
        <v>292273</v>
      </c>
      <c r="B417" s="15" t="s">
        <v>224</v>
      </c>
      <c r="C417" s="12" t="s">
        <v>18</v>
      </c>
      <c r="D417" s="14" t="s">
        <v>44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Não</v>
      </c>
      <c r="J417" s="10" t="str">
        <f>VLOOKUP(A417,Planilha1!A:Y,25,FALSE)</f>
        <v>Não</v>
      </c>
    </row>
    <row r="418" spans="1:10" x14ac:dyDescent="0.25">
      <c r="A418" s="11">
        <v>292275</v>
      </c>
      <c r="B418" s="15" t="s">
        <v>225</v>
      </c>
      <c r="C418" s="12" t="s">
        <v>18</v>
      </c>
      <c r="D418" s="14" t="s">
        <v>56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Não</v>
      </c>
    </row>
    <row r="419" spans="1:10" x14ac:dyDescent="0.25">
      <c r="A419" s="11">
        <v>292280</v>
      </c>
      <c r="B419" s="15" t="s">
        <v>226</v>
      </c>
      <c r="C419" s="12" t="s">
        <v>18</v>
      </c>
      <c r="D419" s="14" t="s">
        <v>67</v>
      </c>
      <c r="E419" s="10" t="str">
        <f>VLOOKUP(A419,Planilha1!A:Y,20,FALSE)</f>
        <v>Não</v>
      </c>
      <c r="F419" s="10" t="str">
        <f>VLOOKUP(A419,Planilha1!A:Y,21,FALSE)</f>
        <v>Sim</v>
      </c>
      <c r="G419" s="10" t="str">
        <f>VLOOKUP(A419,Planilha1!A:Y,22,FALSE)</f>
        <v>Não</v>
      </c>
      <c r="H419" s="10" t="str">
        <f>VLOOKUP(A419,Planilha1!A:Y,23,FALSE)</f>
        <v>Sim</v>
      </c>
      <c r="I419" s="10" t="str">
        <f>VLOOKUP(A419,Planilha1!A:Y,24,FALSE)</f>
        <v>Não</v>
      </c>
      <c r="J419" s="10" t="str">
        <f>VLOOKUP(A419,Planilha1!A:Y,25,FALSE)</f>
        <v>Não</v>
      </c>
    </row>
    <row r="420" spans="1:10" x14ac:dyDescent="0.25">
      <c r="A420" s="11">
        <v>292285</v>
      </c>
      <c r="B420" s="15" t="s">
        <v>227</v>
      </c>
      <c r="C420" s="12" t="s">
        <v>18</v>
      </c>
      <c r="D420" s="14" t="s">
        <v>60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228</v>
      </c>
      <c r="C421" s="12" t="s">
        <v>18</v>
      </c>
      <c r="D421" s="14" t="s">
        <v>42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Não</v>
      </c>
    </row>
    <row r="422" spans="1:10" x14ac:dyDescent="0.25">
      <c r="A422" s="11">
        <v>292305</v>
      </c>
      <c r="B422" s="15" t="s">
        <v>229</v>
      </c>
      <c r="C422" s="12" t="s">
        <v>18</v>
      </c>
      <c r="D422" s="14" t="s">
        <v>60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230</v>
      </c>
      <c r="C423" s="12" t="s">
        <v>18</v>
      </c>
      <c r="D423" s="14" t="s">
        <v>42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Não</v>
      </c>
    </row>
    <row r="424" spans="1:10" x14ac:dyDescent="0.25">
      <c r="A424" s="11">
        <v>292320</v>
      </c>
      <c r="B424" s="15" t="s">
        <v>231</v>
      </c>
      <c r="C424" s="12" t="s">
        <v>18</v>
      </c>
      <c r="D424" s="14" t="s">
        <v>56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232</v>
      </c>
      <c r="C425" s="12" t="s">
        <v>18</v>
      </c>
      <c r="D425" s="14" t="s">
        <v>60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Não</v>
      </c>
    </row>
    <row r="426" spans="1:10" x14ac:dyDescent="0.25">
      <c r="A426" s="11">
        <v>292340</v>
      </c>
      <c r="B426" s="15" t="s">
        <v>233</v>
      </c>
      <c r="C426" s="12" t="s">
        <v>18</v>
      </c>
      <c r="D426" s="14" t="s">
        <v>44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Não</v>
      </c>
      <c r="J426" s="10" t="str">
        <f>VLOOKUP(A426,Planilha1!A:Y,25,FALSE)</f>
        <v>Não</v>
      </c>
    </row>
    <row r="427" spans="1:10" x14ac:dyDescent="0.25">
      <c r="A427" s="11">
        <v>292350</v>
      </c>
      <c r="B427" s="15" t="s">
        <v>234</v>
      </c>
      <c r="C427" s="12" t="s">
        <v>18</v>
      </c>
      <c r="D427" s="14" t="s">
        <v>42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Não</v>
      </c>
    </row>
    <row r="428" spans="1:10" x14ac:dyDescent="0.25">
      <c r="A428" s="11">
        <v>292360</v>
      </c>
      <c r="B428" s="15" t="s">
        <v>235</v>
      </c>
      <c r="C428" s="12" t="s">
        <v>18</v>
      </c>
      <c r="D428" s="14" t="s">
        <v>42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Não</v>
      </c>
      <c r="J428" s="10" t="str">
        <f>VLOOKUP(A428,Planilha1!A:Y,25,FALSE)</f>
        <v>Não</v>
      </c>
    </row>
    <row r="429" spans="1:10" x14ac:dyDescent="0.25">
      <c r="A429" s="11">
        <v>292370</v>
      </c>
      <c r="B429" s="15" t="s">
        <v>236</v>
      </c>
      <c r="C429" s="12" t="s">
        <v>18</v>
      </c>
      <c r="D429" s="14" t="s">
        <v>42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Não</v>
      </c>
    </row>
    <row r="430" spans="1:10" x14ac:dyDescent="0.25">
      <c r="A430" s="11">
        <v>292380</v>
      </c>
      <c r="B430" s="15" t="s">
        <v>237</v>
      </c>
      <c r="C430" s="12" t="s">
        <v>18</v>
      </c>
      <c r="D430" s="14" t="s">
        <v>42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Não</v>
      </c>
      <c r="J430" s="10" t="str">
        <f>VLOOKUP(A430,Planilha1!A:Y,25,FALSE)</f>
        <v>Não</v>
      </c>
    </row>
    <row r="431" spans="1:10" x14ac:dyDescent="0.25">
      <c r="A431" s="11">
        <v>292390</v>
      </c>
      <c r="B431" s="15" t="s">
        <v>238</v>
      </c>
      <c r="C431" s="12" t="s">
        <v>18</v>
      </c>
      <c r="D431" s="14" t="s">
        <v>44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Não</v>
      </c>
    </row>
    <row r="432" spans="1:10" x14ac:dyDescent="0.25">
      <c r="A432" s="11">
        <v>292400</v>
      </c>
      <c r="B432" s="15" t="s">
        <v>239</v>
      </c>
      <c r="C432" s="12" t="s">
        <v>18</v>
      </c>
      <c r="D432" s="14" t="s">
        <v>60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Não</v>
      </c>
      <c r="J432" s="10" t="str">
        <f>VLOOKUP(A432,Planilha1!A:Y,25,FALSE)</f>
        <v>Não</v>
      </c>
    </row>
    <row r="433" spans="1:10" x14ac:dyDescent="0.25">
      <c r="A433" s="11">
        <v>292405</v>
      </c>
      <c r="B433" s="15" t="s">
        <v>240</v>
      </c>
      <c r="C433" s="12" t="s">
        <v>18</v>
      </c>
      <c r="D433" s="14" t="s">
        <v>42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Não</v>
      </c>
    </row>
    <row r="434" spans="1:10" x14ac:dyDescent="0.25">
      <c r="A434" s="11">
        <v>292410</v>
      </c>
      <c r="B434" s="15" t="s">
        <v>241</v>
      </c>
      <c r="C434" s="12" t="s">
        <v>18</v>
      </c>
      <c r="D434" s="14" t="s">
        <v>67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Não</v>
      </c>
      <c r="J434" s="10" t="str">
        <f>VLOOKUP(A434,Planilha1!A:Y,25,FALSE)</f>
        <v>Não</v>
      </c>
    </row>
    <row r="435" spans="1:10" x14ac:dyDescent="0.25">
      <c r="A435" s="11">
        <v>292430</v>
      </c>
      <c r="B435" s="15" t="s">
        <v>242</v>
      </c>
      <c r="C435" s="12" t="s">
        <v>18</v>
      </c>
      <c r="D435" s="14" t="s">
        <v>42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Não</v>
      </c>
    </row>
    <row r="436" spans="1:10" x14ac:dyDescent="0.25">
      <c r="A436" s="11">
        <v>292440</v>
      </c>
      <c r="B436" s="15" t="s">
        <v>243</v>
      </c>
      <c r="C436" s="12" t="s">
        <v>18</v>
      </c>
      <c r="D436" s="14" t="s">
        <v>42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Não</v>
      </c>
      <c r="J436" s="10" t="str">
        <f>VLOOKUP(A436,Planilha1!A:Y,25,FALSE)</f>
        <v>Não</v>
      </c>
    </row>
    <row r="437" spans="1:10" x14ac:dyDescent="0.25">
      <c r="A437" s="11">
        <v>292450</v>
      </c>
      <c r="B437" s="15" t="s">
        <v>244</v>
      </c>
      <c r="C437" s="12" t="s">
        <v>18</v>
      </c>
      <c r="D437" s="14" t="s">
        <v>42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245</v>
      </c>
      <c r="C438" s="12" t="s">
        <v>18</v>
      </c>
      <c r="D438" s="14" t="s">
        <v>44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Não</v>
      </c>
      <c r="J438" s="10" t="str">
        <f>VLOOKUP(A438,Planilha1!A:Y,25,FALSE)</f>
        <v>Não</v>
      </c>
    </row>
    <row r="439" spans="1:10" x14ac:dyDescent="0.25">
      <c r="A439" s="11">
        <v>292465</v>
      </c>
      <c r="B439" s="15" t="s">
        <v>246</v>
      </c>
      <c r="C439" s="12" t="s">
        <v>18</v>
      </c>
      <c r="D439" s="14" t="s">
        <v>44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Não</v>
      </c>
      <c r="J439" s="10" t="str">
        <f>VLOOKUP(A439,Planilha1!A:Y,25,FALSE)</f>
        <v>Não</v>
      </c>
    </row>
    <row r="440" spans="1:10" x14ac:dyDescent="0.25">
      <c r="A440" s="11">
        <v>292467</v>
      </c>
      <c r="B440" s="15" t="s">
        <v>247</v>
      </c>
      <c r="C440" s="12" t="s">
        <v>18</v>
      </c>
      <c r="D440" s="14" t="s">
        <v>56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248</v>
      </c>
      <c r="C441" s="12" t="s">
        <v>18</v>
      </c>
      <c r="D441" s="14" t="s">
        <v>44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Não</v>
      </c>
      <c r="J441" s="10" t="str">
        <f>VLOOKUP(A441,Planilha1!A:Y,25,FALSE)</f>
        <v>Não</v>
      </c>
    </row>
    <row r="442" spans="1:10" x14ac:dyDescent="0.25">
      <c r="A442" s="11">
        <v>292480</v>
      </c>
      <c r="B442" s="15" t="s">
        <v>249</v>
      </c>
      <c r="C442" s="12" t="s">
        <v>18</v>
      </c>
      <c r="D442" s="14" t="s">
        <v>42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Não</v>
      </c>
      <c r="J442" s="10" t="str">
        <f>VLOOKUP(A442,Planilha1!A:Y,25,FALSE)</f>
        <v>Não</v>
      </c>
    </row>
    <row r="443" spans="1:10" x14ac:dyDescent="0.25">
      <c r="A443" s="11">
        <v>292490</v>
      </c>
      <c r="B443" s="15" t="s">
        <v>250</v>
      </c>
      <c r="C443" s="12" t="s">
        <v>18</v>
      </c>
      <c r="D443" s="14" t="s">
        <v>44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Não</v>
      </c>
    </row>
    <row r="444" spans="1:10" x14ac:dyDescent="0.25">
      <c r="A444" s="11">
        <v>292500</v>
      </c>
      <c r="B444" s="15" t="s">
        <v>251</v>
      </c>
      <c r="C444" s="12" t="s">
        <v>18</v>
      </c>
      <c r="D444" s="14" t="s">
        <v>67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Não</v>
      </c>
      <c r="J444" s="10" t="str">
        <f>VLOOKUP(A444,Planilha1!A:Y,25,FALSE)</f>
        <v>Não</v>
      </c>
    </row>
    <row r="445" spans="1:10" x14ac:dyDescent="0.25">
      <c r="A445" s="11">
        <v>292510</v>
      </c>
      <c r="B445" s="15" t="s">
        <v>252</v>
      </c>
      <c r="C445" s="12" t="s">
        <v>18</v>
      </c>
      <c r="D445" s="14" t="s">
        <v>67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Não</v>
      </c>
      <c r="J445" s="10" t="str">
        <f>VLOOKUP(A445,Planilha1!A:Y,25,FALSE)</f>
        <v>Não</v>
      </c>
    </row>
    <row r="446" spans="1:10" x14ac:dyDescent="0.25">
      <c r="A446" s="11">
        <v>292525</v>
      </c>
      <c r="B446" s="15" t="s">
        <v>253</v>
      </c>
      <c r="C446" s="12" t="s">
        <v>18</v>
      </c>
      <c r="D446" s="14" t="s">
        <v>42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Não</v>
      </c>
      <c r="J446" s="10" t="str">
        <f>VLOOKUP(A446,Planilha1!A:Y,25,FALSE)</f>
        <v>Não</v>
      </c>
    </row>
    <row r="447" spans="1:10" x14ac:dyDescent="0.25">
      <c r="A447" s="11">
        <v>292530</v>
      </c>
      <c r="B447" s="15" t="s">
        <v>254</v>
      </c>
      <c r="C447" s="12" t="s">
        <v>18</v>
      </c>
      <c r="D447" s="14" t="s">
        <v>56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Não</v>
      </c>
      <c r="J447" s="10" t="str">
        <f>VLOOKUP(A447,Planilha1!A:Y,25,FALSE)</f>
        <v>Não</v>
      </c>
    </row>
    <row r="448" spans="1:10" x14ac:dyDescent="0.25">
      <c r="A448" s="11">
        <v>292540</v>
      </c>
      <c r="B448" s="15" t="s">
        <v>255</v>
      </c>
      <c r="C448" s="12" t="s">
        <v>18</v>
      </c>
      <c r="D448" s="14" t="s">
        <v>42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Não</v>
      </c>
      <c r="J448" s="10" t="str">
        <f>VLOOKUP(A448,Planilha1!A:Y,25,FALSE)</f>
        <v>Não</v>
      </c>
    </row>
    <row r="449" spans="1:10" x14ac:dyDescent="0.25">
      <c r="A449" s="11">
        <v>292560</v>
      </c>
      <c r="B449" s="15" t="s">
        <v>256</v>
      </c>
      <c r="C449" s="12" t="s">
        <v>18</v>
      </c>
      <c r="D449" s="14" t="s">
        <v>44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Não</v>
      </c>
    </row>
    <row r="450" spans="1:10" x14ac:dyDescent="0.25">
      <c r="A450" s="11">
        <v>292570</v>
      </c>
      <c r="B450" s="15" t="s">
        <v>257</v>
      </c>
      <c r="C450" s="12" t="s">
        <v>18</v>
      </c>
      <c r="D450" s="14" t="s">
        <v>44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Não</v>
      </c>
      <c r="J450" s="10" t="str">
        <f>VLOOKUP(A450,Planilha1!A:Y,25,FALSE)</f>
        <v>Não</v>
      </c>
    </row>
    <row r="451" spans="1:10" x14ac:dyDescent="0.25">
      <c r="A451" s="11">
        <v>292575</v>
      </c>
      <c r="B451" s="15" t="s">
        <v>258</v>
      </c>
      <c r="C451" s="12" t="s">
        <v>18</v>
      </c>
      <c r="D451" s="14" t="s">
        <v>44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Não</v>
      </c>
    </row>
    <row r="452" spans="1:10" x14ac:dyDescent="0.25">
      <c r="A452" s="11">
        <v>292580</v>
      </c>
      <c r="B452" s="15" t="s">
        <v>259</v>
      </c>
      <c r="C452" s="12" t="s">
        <v>18</v>
      </c>
      <c r="D452" s="14" t="s">
        <v>42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Não</v>
      </c>
      <c r="J452" s="10" t="str">
        <f>VLOOKUP(A452,Planilha1!A:Y,25,FALSE)</f>
        <v>Não</v>
      </c>
    </row>
    <row r="453" spans="1:10" x14ac:dyDescent="0.25">
      <c r="A453" s="11">
        <v>292590</v>
      </c>
      <c r="B453" s="15" t="s">
        <v>260</v>
      </c>
      <c r="C453" s="12" t="s">
        <v>18</v>
      </c>
      <c r="D453" s="14" t="s">
        <v>42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Não</v>
      </c>
      <c r="H453" s="10" t="str">
        <f>VLOOKUP(A453,Planilha1!A:Y,23,FALSE)</f>
        <v>Sim</v>
      </c>
      <c r="I453" s="10" t="str">
        <f>VLOOKUP(A453,Planilha1!A:Y,24,FALSE)</f>
        <v>Não</v>
      </c>
      <c r="J453" s="10" t="str">
        <f>VLOOKUP(A453,Planilha1!A:Y,25,FALSE)</f>
        <v>Não</v>
      </c>
    </row>
    <row r="454" spans="1:10" x14ac:dyDescent="0.25">
      <c r="A454" s="11">
        <v>292593</v>
      </c>
      <c r="B454" s="15" t="s">
        <v>261</v>
      </c>
      <c r="C454" s="12" t="s">
        <v>18</v>
      </c>
      <c r="D454" s="14" t="s">
        <v>42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Não</v>
      </c>
      <c r="J454" s="10" t="str">
        <f>VLOOKUP(A454,Planilha1!A:Y,25,FALSE)</f>
        <v>Não</v>
      </c>
    </row>
    <row r="455" spans="1:10" x14ac:dyDescent="0.25">
      <c r="A455" s="11">
        <v>292595</v>
      </c>
      <c r="B455" s="15" t="s">
        <v>262</v>
      </c>
      <c r="C455" s="12" t="s">
        <v>18</v>
      </c>
      <c r="D455" s="14" t="s">
        <v>42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Sim</v>
      </c>
      <c r="H455" s="10" t="str">
        <f>VLOOKUP(A455,Planilha1!A:Y,23,FALSE)</f>
        <v>Sim</v>
      </c>
      <c r="I455" s="10" t="str">
        <f>VLOOKUP(A455,Planilha1!A:Y,24,FALSE)</f>
        <v>Não</v>
      </c>
      <c r="J455" s="10" t="str">
        <f>VLOOKUP(A455,Planilha1!A:Y,25,FALSE)</f>
        <v>Não</v>
      </c>
    </row>
    <row r="456" spans="1:10" x14ac:dyDescent="0.25">
      <c r="A456" s="11">
        <v>292600</v>
      </c>
      <c r="B456" s="15" t="s">
        <v>263</v>
      </c>
      <c r="C456" s="12" t="s">
        <v>18</v>
      </c>
      <c r="D456" s="14" t="s">
        <v>42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Não</v>
      </c>
      <c r="J456" s="10" t="str">
        <f>VLOOKUP(A456,Planilha1!A:Y,25,FALSE)</f>
        <v>Não</v>
      </c>
    </row>
    <row r="457" spans="1:10" x14ac:dyDescent="0.25">
      <c r="A457" s="11">
        <v>292620</v>
      </c>
      <c r="B457" s="15" t="s">
        <v>264</v>
      </c>
      <c r="C457" s="12" t="s">
        <v>18</v>
      </c>
      <c r="D457" s="14" t="s">
        <v>42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Não</v>
      </c>
      <c r="J457" s="10" t="str">
        <f>VLOOKUP(A457,Planilha1!A:Y,25,FALSE)</f>
        <v>Não</v>
      </c>
    </row>
    <row r="458" spans="1:10" x14ac:dyDescent="0.25">
      <c r="A458" s="11">
        <v>292640</v>
      </c>
      <c r="B458" s="15" t="s">
        <v>265</v>
      </c>
      <c r="C458" s="12" t="s">
        <v>18</v>
      </c>
      <c r="D458" s="14" t="s">
        <v>42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Não</v>
      </c>
    </row>
    <row r="459" spans="1:10" x14ac:dyDescent="0.25">
      <c r="A459" s="11">
        <v>292650</v>
      </c>
      <c r="B459" s="15" t="s">
        <v>266</v>
      </c>
      <c r="C459" s="12" t="s">
        <v>18</v>
      </c>
      <c r="D459" s="14" t="s">
        <v>44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Não</v>
      </c>
    </row>
    <row r="460" spans="1:10" x14ac:dyDescent="0.25">
      <c r="A460" s="11">
        <v>292660</v>
      </c>
      <c r="B460" s="15" t="s">
        <v>267</v>
      </c>
      <c r="C460" s="12" t="s">
        <v>18</v>
      </c>
      <c r="D460" s="14" t="s">
        <v>42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Não</v>
      </c>
      <c r="H460" s="10" t="str">
        <f>VLOOKUP(A460,Planilha1!A:Y,23,FALSE)</f>
        <v>Sim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268</v>
      </c>
      <c r="C461" s="12" t="s">
        <v>18</v>
      </c>
      <c r="D461" s="14" t="s">
        <v>67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Não</v>
      </c>
    </row>
    <row r="462" spans="1:10" x14ac:dyDescent="0.25">
      <c r="A462" s="11">
        <v>292670</v>
      </c>
      <c r="B462" s="15" t="s">
        <v>269</v>
      </c>
      <c r="C462" s="12" t="s">
        <v>18</v>
      </c>
      <c r="D462" s="14" t="s">
        <v>42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Não</v>
      </c>
    </row>
    <row r="463" spans="1:10" x14ac:dyDescent="0.25">
      <c r="A463" s="11">
        <v>292690</v>
      </c>
      <c r="B463" s="15" t="s">
        <v>270</v>
      </c>
      <c r="C463" s="12" t="s">
        <v>18</v>
      </c>
      <c r="D463" s="14" t="s">
        <v>42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Não</v>
      </c>
      <c r="J463" s="10" t="str">
        <f>VLOOKUP(A463,Planilha1!A:Y,25,FALSE)</f>
        <v>Não</v>
      </c>
    </row>
    <row r="464" spans="1:10" x14ac:dyDescent="0.25">
      <c r="A464" s="11">
        <v>292700</v>
      </c>
      <c r="B464" s="15" t="s">
        <v>271</v>
      </c>
      <c r="C464" s="12" t="s">
        <v>18</v>
      </c>
      <c r="D464" s="14" t="s">
        <v>42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Não</v>
      </c>
      <c r="J464" s="10" t="str">
        <f>VLOOKUP(A464,Planilha1!A:Y,25,FALSE)</f>
        <v>Não</v>
      </c>
    </row>
    <row r="465" spans="1:10" x14ac:dyDescent="0.25">
      <c r="A465" s="11">
        <v>292710</v>
      </c>
      <c r="B465" s="15" t="s">
        <v>272</v>
      </c>
      <c r="C465" s="12" t="s">
        <v>18</v>
      </c>
      <c r="D465" s="14" t="s">
        <v>44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Não</v>
      </c>
    </row>
    <row r="466" spans="1:10" x14ac:dyDescent="0.25">
      <c r="A466" s="11">
        <v>292720</v>
      </c>
      <c r="B466" s="15" t="s">
        <v>273</v>
      </c>
      <c r="C466" s="12" t="s">
        <v>18</v>
      </c>
      <c r="D466" s="14" t="s">
        <v>67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Não</v>
      </c>
      <c r="J466" s="10" t="str">
        <f>VLOOKUP(A466,Planilha1!A:Y,25,FALSE)</f>
        <v>Não</v>
      </c>
    </row>
    <row r="467" spans="1:10" x14ac:dyDescent="0.25">
      <c r="A467" s="11">
        <v>292750</v>
      </c>
      <c r="B467" s="15" t="s">
        <v>274</v>
      </c>
      <c r="C467" s="12" t="s">
        <v>18</v>
      </c>
      <c r="D467" s="14" t="s">
        <v>42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Não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Não</v>
      </c>
    </row>
    <row r="468" spans="1:10" x14ac:dyDescent="0.25">
      <c r="A468" s="11">
        <v>292760</v>
      </c>
      <c r="B468" s="15" t="s">
        <v>275</v>
      </c>
      <c r="C468" s="12" t="s">
        <v>18</v>
      </c>
      <c r="D468" s="14" t="s">
        <v>42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Não</v>
      </c>
      <c r="J468" s="10" t="str">
        <f>VLOOKUP(A468,Planilha1!A:Y,25,FALSE)</f>
        <v>Não</v>
      </c>
    </row>
    <row r="469" spans="1:10" x14ac:dyDescent="0.25">
      <c r="A469" s="11">
        <v>292790</v>
      </c>
      <c r="B469" s="15" t="s">
        <v>276</v>
      </c>
      <c r="C469" s="12" t="s">
        <v>18</v>
      </c>
      <c r="D469" s="14" t="s">
        <v>42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Não</v>
      </c>
      <c r="J469" s="10" t="str">
        <f>VLOOKUP(A469,Planilha1!A:Y,25,FALSE)</f>
        <v>Não</v>
      </c>
    </row>
    <row r="470" spans="1:10" x14ac:dyDescent="0.25">
      <c r="A470" s="11">
        <v>292805</v>
      </c>
      <c r="B470" s="15" t="s">
        <v>277</v>
      </c>
      <c r="C470" s="12" t="s">
        <v>18</v>
      </c>
      <c r="D470" s="14" t="s">
        <v>56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Não</v>
      </c>
      <c r="J470" s="10" t="str">
        <f>VLOOKUP(A470,Planilha1!A:Y,25,FALSE)</f>
        <v>Não</v>
      </c>
    </row>
    <row r="471" spans="1:10" x14ac:dyDescent="0.25">
      <c r="A471" s="11">
        <v>292810</v>
      </c>
      <c r="B471" s="15" t="s">
        <v>278</v>
      </c>
      <c r="C471" s="12" t="s">
        <v>18</v>
      </c>
      <c r="D471" s="14" t="s">
        <v>74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Não</v>
      </c>
      <c r="J471" s="10" t="str">
        <f>VLOOKUP(A471,Planilha1!A:Y,25,FALSE)</f>
        <v>Não</v>
      </c>
    </row>
    <row r="472" spans="1:10" x14ac:dyDescent="0.25">
      <c r="A472" s="11">
        <v>292840</v>
      </c>
      <c r="B472" s="15" t="s">
        <v>279</v>
      </c>
      <c r="C472" s="12" t="s">
        <v>18</v>
      </c>
      <c r="D472" s="14" t="s">
        <v>74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280</v>
      </c>
      <c r="C473" s="12" t="s">
        <v>18</v>
      </c>
      <c r="D473" s="14" t="s">
        <v>44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Não</v>
      </c>
    </row>
    <row r="474" spans="1:10" x14ac:dyDescent="0.25">
      <c r="A474" s="11">
        <v>292800</v>
      </c>
      <c r="B474" s="15" t="s">
        <v>281</v>
      </c>
      <c r="C474" s="12" t="s">
        <v>18</v>
      </c>
      <c r="D474" s="14" t="s">
        <v>60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Não</v>
      </c>
      <c r="J474" s="10" t="str">
        <f>VLOOKUP(A474,Planilha1!A:Y,25,FALSE)</f>
        <v>Não</v>
      </c>
    </row>
    <row r="475" spans="1:10" x14ac:dyDescent="0.25">
      <c r="A475" s="11">
        <v>292820</v>
      </c>
      <c r="B475" s="15" t="s">
        <v>282</v>
      </c>
      <c r="C475" s="12" t="s">
        <v>18</v>
      </c>
      <c r="D475" s="14" t="s">
        <v>42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283</v>
      </c>
      <c r="C476" s="12" t="s">
        <v>18</v>
      </c>
      <c r="D476" s="14" t="s">
        <v>67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Não</v>
      </c>
      <c r="J476" s="10" t="str">
        <f>VLOOKUP(A476,Planilha1!A:Y,25,FALSE)</f>
        <v>Não</v>
      </c>
    </row>
    <row r="477" spans="1:10" x14ac:dyDescent="0.25">
      <c r="A477" s="11">
        <v>292890</v>
      </c>
      <c r="B477" s="15" t="s">
        <v>284</v>
      </c>
      <c r="C477" s="12" t="s">
        <v>18</v>
      </c>
      <c r="D477" s="14" t="s">
        <v>42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Não</v>
      </c>
      <c r="J477" s="10" t="str">
        <f>VLOOKUP(A477,Planilha1!A:Y,25,FALSE)</f>
        <v>Não</v>
      </c>
    </row>
    <row r="478" spans="1:10" x14ac:dyDescent="0.25">
      <c r="A478" s="11">
        <v>292895</v>
      </c>
      <c r="B478" s="15" t="s">
        <v>285</v>
      </c>
      <c r="C478" s="12" t="s">
        <v>18</v>
      </c>
      <c r="D478" s="14" t="s">
        <v>44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Não</v>
      </c>
      <c r="H478" s="10" t="str">
        <f>VLOOKUP(A478,Planilha1!A:Y,23,FALSE)</f>
        <v>Sim</v>
      </c>
      <c r="I478" s="10" t="str">
        <f>VLOOKUP(A478,Planilha1!A:Y,24,FALSE)</f>
        <v>Não</v>
      </c>
      <c r="J478" s="10" t="str">
        <f>VLOOKUP(A478,Planilha1!A:Y,25,FALSE)</f>
        <v>Não</v>
      </c>
    </row>
    <row r="479" spans="1:10" x14ac:dyDescent="0.25">
      <c r="A479" s="11">
        <v>292910</v>
      </c>
      <c r="B479" s="15" t="s">
        <v>286</v>
      </c>
      <c r="C479" s="12" t="s">
        <v>18</v>
      </c>
      <c r="D479" s="14" t="s">
        <v>44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Não</v>
      </c>
    </row>
    <row r="480" spans="1:10" x14ac:dyDescent="0.25">
      <c r="A480" s="11">
        <v>292905</v>
      </c>
      <c r="B480" s="15" t="s">
        <v>287</v>
      </c>
      <c r="C480" s="12" t="s">
        <v>18</v>
      </c>
      <c r="D480" s="14" t="s">
        <v>67</v>
      </c>
      <c r="E480" s="10" t="str">
        <f>VLOOKUP(A480,Planilha1!A:Y,20,FALSE)</f>
        <v>Sim</v>
      </c>
      <c r="F480" s="10" t="str">
        <f>VLOOKUP(A480,Planilha1!A:Y,21,FALSE)</f>
        <v>Sim</v>
      </c>
      <c r="G480" s="10" t="str">
        <f>VLOOKUP(A480,Planilha1!A:Y,22,FALSE)</f>
        <v>Sim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Não</v>
      </c>
    </row>
    <row r="481" spans="1:10" x14ac:dyDescent="0.25">
      <c r="A481" s="11">
        <v>292925</v>
      </c>
      <c r="B481" s="15" t="s">
        <v>288</v>
      </c>
      <c r="C481" s="12" t="s">
        <v>18</v>
      </c>
      <c r="D481" s="14" t="s">
        <v>42</v>
      </c>
      <c r="E481" s="10" t="str">
        <f>VLOOKUP(A481,Planilha1!A:Y,20,FALSE)</f>
        <v>Não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Não</v>
      </c>
    </row>
    <row r="482" spans="1:10" x14ac:dyDescent="0.25">
      <c r="A482" s="11">
        <v>292935</v>
      </c>
      <c r="B482" s="15" t="s">
        <v>289</v>
      </c>
      <c r="C482" s="12" t="s">
        <v>18</v>
      </c>
      <c r="D482" s="14" t="s">
        <v>74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290</v>
      </c>
      <c r="C483" s="12" t="s">
        <v>18</v>
      </c>
      <c r="D483" s="14" t="s">
        <v>44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Não</v>
      </c>
      <c r="J483" s="10" t="str">
        <f>VLOOKUP(A483,Planilha1!A:Y,25,FALSE)</f>
        <v>Não</v>
      </c>
    </row>
    <row r="484" spans="1:10" x14ac:dyDescent="0.25">
      <c r="A484" s="11">
        <v>292940</v>
      </c>
      <c r="B484" s="15" t="s">
        <v>291</v>
      </c>
      <c r="C484" s="12" t="s">
        <v>18</v>
      </c>
      <c r="D484" s="14" t="s">
        <v>42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Não</v>
      </c>
    </row>
    <row r="485" spans="1:10" x14ac:dyDescent="0.25">
      <c r="A485" s="11">
        <v>292970</v>
      </c>
      <c r="B485" s="15" t="s">
        <v>292</v>
      </c>
      <c r="C485" s="12" t="s">
        <v>18</v>
      </c>
      <c r="D485" s="14" t="s">
        <v>42</v>
      </c>
      <c r="E485" s="10" t="str">
        <f>VLOOKUP(A485,Planilha1!A:Y,20,FALSE)</f>
        <v>Não</v>
      </c>
      <c r="F485" s="10" t="str">
        <f>VLOOKUP(A485,Planilha1!A:Y,21,FALSE)</f>
        <v>Sim</v>
      </c>
      <c r="G485" s="10" t="str">
        <f>VLOOKUP(A485,Planilha1!A:Y,22,FALSE)</f>
        <v>Não</v>
      </c>
      <c r="H485" s="10" t="str">
        <f>VLOOKUP(A485,Planilha1!A:Y,23,FALSE)</f>
        <v>Sim</v>
      </c>
      <c r="I485" s="10" t="str">
        <f>VLOOKUP(A485,Planilha1!A:Y,24,FALSE)</f>
        <v>Não</v>
      </c>
      <c r="J485" s="10" t="str">
        <f>VLOOKUP(A485,Planilha1!A:Y,25,FALSE)</f>
        <v>Não</v>
      </c>
    </row>
    <row r="486" spans="1:10" x14ac:dyDescent="0.25">
      <c r="A486" s="11">
        <v>292980</v>
      </c>
      <c r="B486" s="15" t="s">
        <v>293</v>
      </c>
      <c r="C486" s="12" t="s">
        <v>18</v>
      </c>
      <c r="D486" s="14" t="s">
        <v>67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Não</v>
      </c>
      <c r="J486" s="10" t="str">
        <f>VLOOKUP(A486,Planilha1!A:Y,25,FALSE)</f>
        <v>Não</v>
      </c>
    </row>
    <row r="487" spans="1:10" x14ac:dyDescent="0.25">
      <c r="A487" s="11">
        <v>293000</v>
      </c>
      <c r="B487" s="15" t="s">
        <v>294</v>
      </c>
      <c r="C487" s="12" t="s">
        <v>18</v>
      </c>
      <c r="D487" s="14" t="s">
        <v>42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Não</v>
      </c>
      <c r="J487" s="10" t="str">
        <f>VLOOKUP(A487,Planilha1!A:Y,25,FALSE)</f>
        <v>Não</v>
      </c>
    </row>
    <row r="488" spans="1:10" x14ac:dyDescent="0.25">
      <c r="A488" s="11">
        <v>293010</v>
      </c>
      <c r="B488" s="15" t="s">
        <v>295</v>
      </c>
      <c r="C488" s="12" t="s">
        <v>18</v>
      </c>
      <c r="D488" s="14" t="s">
        <v>42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Não</v>
      </c>
      <c r="J488" s="10" t="str">
        <f>VLOOKUP(A488,Planilha1!A:Y,25,FALSE)</f>
        <v>Não</v>
      </c>
    </row>
    <row r="489" spans="1:10" x14ac:dyDescent="0.25">
      <c r="A489" s="11">
        <v>293020</v>
      </c>
      <c r="B489" s="15" t="s">
        <v>296</v>
      </c>
      <c r="C489" s="12" t="s">
        <v>18</v>
      </c>
      <c r="D489" s="14" t="s">
        <v>60</v>
      </c>
      <c r="E489" s="10" t="str">
        <f>VLOOKUP(A489,Planilha1!A:Y,20,FALSE)</f>
        <v>Não</v>
      </c>
      <c r="F489" s="10" t="str">
        <f>VLOOKUP(A489,Planilha1!A:Y,21,FALSE)</f>
        <v>Não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Não</v>
      </c>
      <c r="J489" s="10" t="str">
        <f>VLOOKUP(A489,Planilha1!A:Y,25,FALSE)</f>
        <v>Não</v>
      </c>
    </row>
    <row r="490" spans="1:10" x14ac:dyDescent="0.25">
      <c r="A490" s="11">
        <v>293015</v>
      </c>
      <c r="B490" s="15" t="s">
        <v>297</v>
      </c>
      <c r="C490" s="12" t="s">
        <v>18</v>
      </c>
      <c r="D490" s="14" t="s">
        <v>56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Não</v>
      </c>
    </row>
    <row r="491" spans="1:10" x14ac:dyDescent="0.25">
      <c r="A491" s="11">
        <v>293030</v>
      </c>
      <c r="B491" s="15" t="s">
        <v>298</v>
      </c>
      <c r="C491" s="12" t="s">
        <v>18</v>
      </c>
      <c r="D491" s="14" t="s">
        <v>44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Não</v>
      </c>
      <c r="J491" s="10" t="str">
        <f>VLOOKUP(A491,Planilha1!A:Y,25,FALSE)</f>
        <v>Não</v>
      </c>
    </row>
    <row r="492" spans="1:10" x14ac:dyDescent="0.25">
      <c r="A492" s="11">
        <v>293040</v>
      </c>
      <c r="B492" s="15" t="s">
        <v>299</v>
      </c>
      <c r="C492" s="12" t="s">
        <v>18</v>
      </c>
      <c r="D492" s="14" t="s">
        <v>42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Não</v>
      </c>
    </row>
    <row r="493" spans="1:10" x14ac:dyDescent="0.25">
      <c r="A493" s="11">
        <v>293050</v>
      </c>
      <c r="B493" s="15" t="s">
        <v>300</v>
      </c>
      <c r="C493" s="12" t="s">
        <v>18</v>
      </c>
      <c r="D493" s="14" t="s">
        <v>42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Sim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Não</v>
      </c>
    </row>
    <row r="494" spans="1:10" x14ac:dyDescent="0.25">
      <c r="A494" s="11">
        <v>293060</v>
      </c>
      <c r="B494" s="15" t="s">
        <v>301</v>
      </c>
      <c r="C494" s="12" t="s">
        <v>18</v>
      </c>
      <c r="D494" s="14" t="s">
        <v>44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Não</v>
      </c>
      <c r="J494" s="10" t="str">
        <f>VLOOKUP(A494,Planilha1!A:Y,25,FALSE)</f>
        <v>Não</v>
      </c>
    </row>
    <row r="495" spans="1:10" x14ac:dyDescent="0.25">
      <c r="A495" s="11">
        <v>293070</v>
      </c>
      <c r="B495" s="15" t="s">
        <v>302</v>
      </c>
      <c r="C495" s="12" t="s">
        <v>18</v>
      </c>
      <c r="D495" s="14" t="s">
        <v>74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303</v>
      </c>
      <c r="C496" s="12" t="s">
        <v>18</v>
      </c>
      <c r="D496" s="14" t="s">
        <v>60</v>
      </c>
      <c r="E496" s="10" t="str">
        <f>VLOOKUP(A496,Planilha1!A:Y,20,FALSE)</f>
        <v>Não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Não</v>
      </c>
    </row>
    <row r="497" spans="1:10" x14ac:dyDescent="0.25">
      <c r="A497" s="11">
        <v>293076</v>
      </c>
      <c r="B497" s="15" t="s">
        <v>304</v>
      </c>
      <c r="C497" s="12" t="s">
        <v>18</v>
      </c>
      <c r="D497" s="14" t="s">
        <v>56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Não</v>
      </c>
      <c r="J497" s="10" t="str">
        <f>VLOOKUP(A497,Planilha1!A:Y,25,FALSE)</f>
        <v>Não</v>
      </c>
    </row>
    <row r="498" spans="1:10" x14ac:dyDescent="0.25">
      <c r="A498" s="11">
        <v>293077</v>
      </c>
      <c r="B498" s="15" t="s">
        <v>305</v>
      </c>
      <c r="C498" s="12" t="s">
        <v>18</v>
      </c>
      <c r="D498" s="14" t="s">
        <v>42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Não</v>
      </c>
      <c r="J498" s="10" t="str">
        <f>VLOOKUP(A498,Planilha1!A:Y,25,FALSE)</f>
        <v>Não</v>
      </c>
    </row>
    <row r="499" spans="1:10" x14ac:dyDescent="0.25">
      <c r="A499" s="11">
        <v>293080</v>
      </c>
      <c r="B499" s="15" t="s">
        <v>306</v>
      </c>
      <c r="C499" s="12" t="s">
        <v>18</v>
      </c>
      <c r="D499" s="14" t="s">
        <v>67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Não</v>
      </c>
      <c r="J499" s="10" t="str">
        <f>VLOOKUP(A499,Planilha1!A:Y,25,FALSE)</f>
        <v>Não</v>
      </c>
    </row>
    <row r="500" spans="1:10" x14ac:dyDescent="0.25">
      <c r="A500" s="11">
        <v>293090</v>
      </c>
      <c r="B500" s="15" t="s">
        <v>307</v>
      </c>
      <c r="C500" s="12" t="s">
        <v>18</v>
      </c>
      <c r="D500" s="14" t="s">
        <v>42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Não</v>
      </c>
      <c r="J500" s="10" t="str">
        <f>VLOOKUP(A500,Planilha1!A:Y,25,FALSE)</f>
        <v>Não</v>
      </c>
    </row>
    <row r="501" spans="1:10" x14ac:dyDescent="0.25">
      <c r="A501" s="11">
        <v>293100</v>
      </c>
      <c r="B501" s="15" t="s">
        <v>308</v>
      </c>
      <c r="C501" s="12" t="s">
        <v>18</v>
      </c>
      <c r="D501" s="14" t="s">
        <v>56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Não</v>
      </c>
    </row>
    <row r="502" spans="1:10" x14ac:dyDescent="0.25">
      <c r="A502" s="11">
        <v>293110</v>
      </c>
      <c r="B502" s="15" t="s">
        <v>309</v>
      </c>
      <c r="C502" s="12" t="s">
        <v>18</v>
      </c>
      <c r="D502" s="14" t="s">
        <v>44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Não</v>
      </c>
    </row>
    <row r="503" spans="1:10" x14ac:dyDescent="0.25">
      <c r="A503" s="11">
        <v>293120</v>
      </c>
      <c r="B503" s="15" t="s">
        <v>310</v>
      </c>
      <c r="C503" s="12" t="s">
        <v>18</v>
      </c>
      <c r="D503" s="14" t="s">
        <v>42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Não</v>
      </c>
    </row>
    <row r="504" spans="1:10" x14ac:dyDescent="0.25">
      <c r="A504" s="11">
        <v>293150</v>
      </c>
      <c r="B504" s="15" t="s">
        <v>311</v>
      </c>
      <c r="C504" s="12" t="s">
        <v>18</v>
      </c>
      <c r="D504" s="14" t="s">
        <v>60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Não</v>
      </c>
    </row>
    <row r="505" spans="1:10" x14ac:dyDescent="0.25">
      <c r="A505" s="11">
        <v>293160</v>
      </c>
      <c r="B505" s="15" t="s">
        <v>312</v>
      </c>
      <c r="C505" s="12" t="s">
        <v>18</v>
      </c>
      <c r="D505" s="14" t="s">
        <v>42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Não</v>
      </c>
      <c r="J505" s="10" t="str">
        <f>VLOOKUP(A505,Planilha1!A:Y,25,FALSE)</f>
        <v>Não</v>
      </c>
    </row>
    <row r="506" spans="1:10" x14ac:dyDescent="0.25">
      <c r="A506" s="11">
        <v>293180</v>
      </c>
      <c r="B506" s="15" t="s">
        <v>313</v>
      </c>
      <c r="C506" s="12" t="s">
        <v>18</v>
      </c>
      <c r="D506" s="14" t="s">
        <v>44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Não</v>
      </c>
      <c r="J506" s="10" t="str">
        <f>VLOOKUP(A506,Planilha1!A:Y,25,FALSE)</f>
        <v>Não</v>
      </c>
    </row>
    <row r="507" spans="1:10" x14ac:dyDescent="0.25">
      <c r="A507" s="11">
        <v>293190</v>
      </c>
      <c r="B507" s="15" t="s">
        <v>314</v>
      </c>
      <c r="C507" s="12" t="s">
        <v>18</v>
      </c>
      <c r="D507" s="14" t="s">
        <v>56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Não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Não</v>
      </c>
    </row>
    <row r="508" spans="1:10" x14ac:dyDescent="0.25">
      <c r="A508" s="11">
        <v>293200</v>
      </c>
      <c r="B508" s="15" t="s">
        <v>315</v>
      </c>
      <c r="C508" s="12" t="s">
        <v>18</v>
      </c>
      <c r="D508" s="14" t="s">
        <v>42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Não</v>
      </c>
    </row>
    <row r="509" spans="1:10" x14ac:dyDescent="0.25">
      <c r="A509" s="11">
        <v>293210</v>
      </c>
      <c r="B509" s="15" t="s">
        <v>316</v>
      </c>
      <c r="C509" s="12" t="s">
        <v>18</v>
      </c>
      <c r="D509" s="14" t="s">
        <v>42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Não</v>
      </c>
    </row>
    <row r="510" spans="1:10" x14ac:dyDescent="0.25">
      <c r="A510" s="11">
        <v>293230</v>
      </c>
      <c r="B510" s="15" t="s">
        <v>317</v>
      </c>
      <c r="C510" s="12" t="s">
        <v>18</v>
      </c>
      <c r="D510" s="14" t="s">
        <v>60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Não</v>
      </c>
      <c r="J510" s="10" t="str">
        <f>VLOOKUP(A510,Planilha1!A:Y,25,FALSE)</f>
        <v>Não</v>
      </c>
    </row>
    <row r="511" spans="1:10" x14ac:dyDescent="0.25">
      <c r="A511" s="11">
        <v>293240</v>
      </c>
      <c r="B511" s="15" t="s">
        <v>318</v>
      </c>
      <c r="C511" s="12" t="s">
        <v>18</v>
      </c>
      <c r="D511" s="14" t="s">
        <v>42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Não</v>
      </c>
      <c r="J511" s="10" t="str">
        <f>VLOOKUP(A511,Planilha1!A:Y,25,FALSE)</f>
        <v>Não</v>
      </c>
    </row>
    <row r="512" spans="1:10" x14ac:dyDescent="0.25">
      <c r="A512" s="11">
        <v>293245</v>
      </c>
      <c r="B512" s="15" t="s">
        <v>319</v>
      </c>
      <c r="C512" s="12" t="s">
        <v>18</v>
      </c>
      <c r="D512" s="14" t="s">
        <v>42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320</v>
      </c>
      <c r="C513" s="12" t="s">
        <v>18</v>
      </c>
      <c r="D513" s="14" t="s">
        <v>56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Não</v>
      </c>
    </row>
    <row r="514" spans="1:10" x14ac:dyDescent="0.25">
      <c r="A514" s="11">
        <v>293260</v>
      </c>
      <c r="B514" s="15" t="s">
        <v>321</v>
      </c>
      <c r="C514" s="12" t="s">
        <v>18</v>
      </c>
      <c r="D514" s="14" t="s">
        <v>42</v>
      </c>
      <c r="E514" s="10" t="str">
        <f>VLOOKUP(A514,Planilha1!A:Y,20,FALSE)</f>
        <v>Sim</v>
      </c>
      <c r="F514" s="10" t="str">
        <f>VLOOKUP(A514,Planilha1!A:Y,21,FALSE)</f>
        <v>Sim</v>
      </c>
      <c r="G514" s="10" t="str">
        <f>VLOOKUP(A514,Planilha1!A:Y,22,FALSE)</f>
        <v>Não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Não</v>
      </c>
    </row>
    <row r="515" spans="1:10" x14ac:dyDescent="0.25">
      <c r="A515" s="11">
        <v>293280</v>
      </c>
      <c r="B515" s="15" t="s">
        <v>322</v>
      </c>
      <c r="C515" s="12" t="s">
        <v>18</v>
      </c>
      <c r="D515" s="14" t="s">
        <v>42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Não</v>
      </c>
      <c r="J515" s="10" t="str">
        <f>VLOOKUP(A515,Planilha1!A:Y,25,FALSE)</f>
        <v>Não</v>
      </c>
    </row>
    <row r="516" spans="1:10" x14ac:dyDescent="0.25">
      <c r="A516" s="11">
        <v>293290</v>
      </c>
      <c r="B516" s="15" t="s">
        <v>323</v>
      </c>
      <c r="C516" s="12" t="s">
        <v>18</v>
      </c>
      <c r="D516" s="14" t="s">
        <v>74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Não</v>
      </c>
    </row>
    <row r="517" spans="1:10" x14ac:dyDescent="0.25">
      <c r="A517" s="11">
        <v>293305</v>
      </c>
      <c r="B517" s="15" t="s">
        <v>324</v>
      </c>
      <c r="C517" s="12" t="s">
        <v>18</v>
      </c>
      <c r="D517" s="14" t="s">
        <v>42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Não</v>
      </c>
      <c r="J517" s="10" t="str">
        <f>VLOOKUP(A517,Planilha1!A:Y,25,FALSE)</f>
        <v>Não</v>
      </c>
    </row>
    <row r="518" spans="1:10" x14ac:dyDescent="0.25">
      <c r="A518" s="11">
        <v>293310</v>
      </c>
      <c r="B518" s="15" t="s">
        <v>325</v>
      </c>
      <c r="C518" s="12" t="s">
        <v>18</v>
      </c>
      <c r="D518" s="14" t="s">
        <v>44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Não</v>
      </c>
      <c r="J518" s="10" t="str">
        <f>VLOOKUP(A518,Planilha1!A:Y,25,FALSE)</f>
        <v>Não</v>
      </c>
    </row>
    <row r="519" spans="1:10" x14ac:dyDescent="0.25">
      <c r="A519" s="11">
        <v>293315</v>
      </c>
      <c r="B519" s="15" t="s">
        <v>326</v>
      </c>
      <c r="C519" s="12" t="s">
        <v>18</v>
      </c>
      <c r="D519" s="14" t="s">
        <v>42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Não</v>
      </c>
      <c r="J519" s="10" t="str">
        <f>VLOOKUP(A519,Planilha1!A:Y,25,FALSE)</f>
        <v>Não</v>
      </c>
    </row>
    <row r="520" spans="1:10" x14ac:dyDescent="0.25">
      <c r="A520" s="11">
        <v>293317</v>
      </c>
      <c r="B520" s="15" t="s">
        <v>327</v>
      </c>
      <c r="C520" s="12" t="s">
        <v>18</v>
      </c>
      <c r="D520" s="14" t="s">
        <v>44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Não</v>
      </c>
      <c r="J520" s="10" t="str">
        <f>VLOOKUP(A520,Planilha1!A:Y,25,FALSE)</f>
        <v>Não</v>
      </c>
    </row>
    <row r="521" spans="1:10" x14ac:dyDescent="0.25">
      <c r="A521" s="11">
        <v>293325</v>
      </c>
      <c r="B521" s="15" t="s">
        <v>328</v>
      </c>
      <c r="C521" s="12" t="s">
        <v>18</v>
      </c>
      <c r="D521" s="14" t="s">
        <v>74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329</v>
      </c>
      <c r="C522" s="12" t="s">
        <v>18</v>
      </c>
      <c r="D522" s="14" t="s">
        <v>74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Não</v>
      </c>
      <c r="J522" s="10" t="str">
        <f>VLOOKUP(A522,Planilha1!A:Y,25,FALSE)</f>
        <v>Não</v>
      </c>
    </row>
    <row r="523" spans="1:10" x14ac:dyDescent="0.25">
      <c r="A523" s="11">
        <v>293345</v>
      </c>
      <c r="B523" s="15" t="s">
        <v>330</v>
      </c>
      <c r="C523" s="12" t="s">
        <v>18</v>
      </c>
      <c r="D523" s="14" t="s">
        <v>44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Não</v>
      </c>
    </row>
    <row r="524" spans="1:10" x14ac:dyDescent="0.25">
      <c r="A524" s="11">
        <v>293350</v>
      </c>
      <c r="B524" s="15" t="s">
        <v>331</v>
      </c>
      <c r="C524" s="12" t="s">
        <v>18</v>
      </c>
      <c r="D524" s="14" t="s">
        <v>60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332</v>
      </c>
      <c r="C525" s="12" t="s">
        <v>18</v>
      </c>
      <c r="D525" s="14" t="s">
        <v>42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Não</v>
      </c>
    </row>
    <row r="526" spans="1:10" x14ac:dyDescent="0.25">
      <c r="A526" s="11">
        <v>290220</v>
      </c>
      <c r="B526" s="16" t="s">
        <v>333</v>
      </c>
      <c r="C526" s="12" t="s">
        <v>18</v>
      </c>
      <c r="D526" s="14" t="s">
        <v>334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Não</v>
      </c>
    </row>
    <row r="527" spans="1:10" x14ac:dyDescent="0.25">
      <c r="A527" s="11">
        <v>290310</v>
      </c>
      <c r="B527" s="16" t="s">
        <v>335</v>
      </c>
      <c r="C527" s="12" t="s">
        <v>18</v>
      </c>
      <c r="D527" s="14" t="s">
        <v>334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Não</v>
      </c>
    </row>
    <row r="528" spans="1:10" x14ac:dyDescent="0.25">
      <c r="A528" s="11">
        <v>290490</v>
      </c>
      <c r="B528" s="16" t="s">
        <v>336</v>
      </c>
      <c r="C528" s="12" t="s">
        <v>18</v>
      </c>
      <c r="D528" s="14" t="s">
        <v>334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Não</v>
      </c>
      <c r="H528" s="10" t="str">
        <f>VLOOKUP(A528,Planilha1!A:Y,23,FALSE)</f>
        <v>Sim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337</v>
      </c>
      <c r="C529" s="12" t="s">
        <v>18</v>
      </c>
      <c r="D529" s="14" t="s">
        <v>334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Não</v>
      </c>
    </row>
    <row r="530" spans="1:10" x14ac:dyDescent="0.25">
      <c r="A530" s="11">
        <v>290910</v>
      </c>
      <c r="B530" s="16" t="s">
        <v>338</v>
      </c>
      <c r="C530" s="12" t="s">
        <v>18</v>
      </c>
      <c r="D530" s="14" t="s">
        <v>334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Não</v>
      </c>
      <c r="J530" s="10" t="str">
        <f>VLOOKUP(A530,Planilha1!A:Y,25,FALSE)</f>
        <v>Não</v>
      </c>
    </row>
    <row r="531" spans="1:10" x14ac:dyDescent="0.25">
      <c r="A531" s="11">
        <v>291280</v>
      </c>
      <c r="B531" s="16" t="s">
        <v>339</v>
      </c>
      <c r="C531" s="12" t="s">
        <v>18</v>
      </c>
      <c r="D531" s="14" t="s">
        <v>334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Não</v>
      </c>
    </row>
    <row r="532" spans="1:10" x14ac:dyDescent="0.25">
      <c r="A532" s="11">
        <v>291540</v>
      </c>
      <c r="B532" s="16" t="s">
        <v>340</v>
      </c>
      <c r="C532" s="12" t="s">
        <v>18</v>
      </c>
      <c r="D532" s="14" t="s">
        <v>334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341</v>
      </c>
      <c r="C533" s="12" t="s">
        <v>18</v>
      </c>
      <c r="D533" s="14" t="s">
        <v>334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Não</v>
      </c>
    </row>
    <row r="534" spans="1:10" x14ac:dyDescent="0.25">
      <c r="A534" s="11">
        <v>291590</v>
      </c>
      <c r="B534" s="16" t="s">
        <v>342</v>
      </c>
      <c r="C534" s="12" t="s">
        <v>18</v>
      </c>
      <c r="D534" s="14" t="s">
        <v>334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Não</v>
      </c>
    </row>
    <row r="535" spans="1:10" x14ac:dyDescent="0.25">
      <c r="A535" s="11">
        <v>291610</v>
      </c>
      <c r="B535" s="16" t="s">
        <v>343</v>
      </c>
      <c r="C535" s="12" t="s">
        <v>18</v>
      </c>
      <c r="D535" s="14" t="s">
        <v>334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Não</v>
      </c>
    </row>
    <row r="536" spans="1:10" x14ac:dyDescent="0.25">
      <c r="A536" s="11">
        <v>291620</v>
      </c>
      <c r="B536" s="16" t="s">
        <v>344</v>
      </c>
      <c r="C536" s="12" t="s">
        <v>18</v>
      </c>
      <c r="D536" s="14" t="s">
        <v>334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345</v>
      </c>
      <c r="C537" s="12" t="s">
        <v>18</v>
      </c>
      <c r="D537" s="14" t="s">
        <v>334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346</v>
      </c>
      <c r="C538" s="12" t="s">
        <v>18</v>
      </c>
      <c r="D538" s="14" t="s">
        <v>334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347</v>
      </c>
      <c r="C539" s="12" t="s">
        <v>18</v>
      </c>
      <c r="D539" s="14" t="s">
        <v>334</v>
      </c>
      <c r="E539" s="10" t="str">
        <f>VLOOKUP(A539,Planilha1!A:Y,20,FALSE)</f>
        <v>Não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Não</v>
      </c>
    </row>
    <row r="540" spans="1:10" x14ac:dyDescent="0.25">
      <c r="A540" s="11">
        <v>292070</v>
      </c>
      <c r="B540" s="16" t="s">
        <v>348</v>
      </c>
      <c r="C540" s="12" t="s">
        <v>18</v>
      </c>
      <c r="D540" s="14" t="s">
        <v>334</v>
      </c>
      <c r="E540" s="10" t="str">
        <f>VLOOKUP(A540,Planilha1!A:Y,20,FALSE)</f>
        <v>Não</v>
      </c>
      <c r="F540" s="10" t="str">
        <f>VLOOKUP(A540,Planilha1!A:Y,21,FALSE)</f>
        <v>Não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Não</v>
      </c>
    </row>
    <row r="541" spans="1:10" x14ac:dyDescent="0.25">
      <c r="A541" s="11">
        <v>292250</v>
      </c>
      <c r="B541" s="16" t="s">
        <v>349</v>
      </c>
      <c r="C541" s="12" t="s">
        <v>18</v>
      </c>
      <c r="D541" s="14" t="s">
        <v>334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Não</v>
      </c>
    </row>
    <row r="542" spans="1:10" x14ac:dyDescent="0.25">
      <c r="A542" s="11">
        <v>292303</v>
      </c>
      <c r="B542" s="16" t="s">
        <v>350</v>
      </c>
      <c r="C542" s="12" t="s">
        <v>18</v>
      </c>
      <c r="D542" s="14" t="s">
        <v>334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351</v>
      </c>
      <c r="C543" s="12" t="s">
        <v>18</v>
      </c>
      <c r="D543" s="14" t="s">
        <v>334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352</v>
      </c>
      <c r="C544" s="12" t="s">
        <v>18</v>
      </c>
      <c r="D544" s="14" t="s">
        <v>334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353</v>
      </c>
      <c r="C545" s="12" t="s">
        <v>18</v>
      </c>
      <c r="D545" s="14" t="s">
        <v>334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Não</v>
      </c>
      <c r="J545" s="10" t="str">
        <f>VLOOKUP(A545,Planilha1!A:Y,25,FALSE)</f>
        <v>Não</v>
      </c>
    </row>
    <row r="546" spans="1:10" x14ac:dyDescent="0.25">
      <c r="A546" s="11">
        <v>292860</v>
      </c>
      <c r="B546" s="16" t="s">
        <v>354</v>
      </c>
      <c r="C546" s="12" t="s">
        <v>18</v>
      </c>
      <c r="D546" s="14" t="s">
        <v>334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Não</v>
      </c>
    </row>
    <row r="547" spans="1:10" x14ac:dyDescent="0.25">
      <c r="A547" s="11">
        <v>292880</v>
      </c>
      <c r="B547" s="16" t="s">
        <v>355</v>
      </c>
      <c r="C547" s="12" t="s">
        <v>18</v>
      </c>
      <c r="D547" s="14" t="s">
        <v>334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Não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Não</v>
      </c>
    </row>
    <row r="548" spans="1:10" x14ac:dyDescent="0.25">
      <c r="A548" s="11">
        <v>292900</v>
      </c>
      <c r="B548" s="16" t="s">
        <v>356</v>
      </c>
      <c r="C548" s="12" t="s">
        <v>18</v>
      </c>
      <c r="D548" s="14" t="s">
        <v>334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Sim</v>
      </c>
      <c r="H548" s="10" t="str">
        <f>VLOOKUP(A548,Planilha1!A:Y,23,FALSE)</f>
        <v>Sim</v>
      </c>
      <c r="I548" s="10" t="str">
        <f>VLOOKUP(A548,Planilha1!A:Y,24,FALSE)</f>
        <v>Não</v>
      </c>
      <c r="J548" s="10" t="str">
        <f>VLOOKUP(A548,Planilha1!A:Y,25,FALSE)</f>
        <v>Não</v>
      </c>
    </row>
    <row r="549" spans="1:10" x14ac:dyDescent="0.25">
      <c r="A549" s="11">
        <v>292950</v>
      </c>
      <c r="B549" s="16" t="s">
        <v>357</v>
      </c>
      <c r="C549" s="12" t="s">
        <v>18</v>
      </c>
      <c r="D549" s="14" t="s">
        <v>334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358</v>
      </c>
      <c r="C550" s="12" t="s">
        <v>18</v>
      </c>
      <c r="D550" s="14" t="s">
        <v>334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Não</v>
      </c>
    </row>
    <row r="551" spans="1:10" x14ac:dyDescent="0.25">
      <c r="A551" s="11">
        <v>292990</v>
      </c>
      <c r="B551" s="16" t="s">
        <v>359</v>
      </c>
      <c r="C551" s="12" t="s">
        <v>18</v>
      </c>
      <c r="D551" s="14" t="s">
        <v>334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Não</v>
      </c>
      <c r="J551" s="10" t="str">
        <f>VLOOKUP(A551,Planilha1!A:Y,25,FALSE)</f>
        <v>Não</v>
      </c>
    </row>
    <row r="552" spans="1:10" x14ac:dyDescent="0.25">
      <c r="A552" s="11">
        <v>293105</v>
      </c>
      <c r="B552" s="16" t="s">
        <v>360</v>
      </c>
      <c r="C552" s="12" t="s">
        <v>18</v>
      </c>
      <c r="D552" s="14" t="s">
        <v>334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361</v>
      </c>
      <c r="C553" s="12" t="s">
        <v>18</v>
      </c>
      <c r="D553" s="14" t="s">
        <v>334</v>
      </c>
      <c r="E553" s="10" t="str">
        <f>VLOOKUP(A553,Planilha1!A:Y,20,FALSE)</f>
        <v>Não</v>
      </c>
      <c r="F553" s="10" t="str">
        <f>VLOOKUP(A553,Planilha1!A:Y,21,FALSE)</f>
        <v>Sim</v>
      </c>
      <c r="G553" s="10" t="str">
        <f>VLOOKUP(A553,Planilha1!A:Y,22,FALSE)</f>
        <v>Não</v>
      </c>
      <c r="H553" s="10" t="str">
        <f>VLOOKUP(A553,Planilha1!A:Y,23,FALSE)</f>
        <v>Sim</v>
      </c>
      <c r="I553" s="10" t="str">
        <f>VLOOKUP(A553,Planilha1!A:Y,24,FALSE)</f>
        <v>Não</v>
      </c>
      <c r="J553" s="10" t="str">
        <f>VLOOKUP(A553,Planilha1!A:Y,25,FALSE)</f>
        <v>Não</v>
      </c>
    </row>
    <row r="554" spans="1:10" x14ac:dyDescent="0.25">
      <c r="A554" s="11">
        <v>293135</v>
      </c>
      <c r="B554" s="16" t="s">
        <v>362</v>
      </c>
      <c r="C554" s="12" t="s">
        <v>18</v>
      </c>
      <c r="D554" s="14" t="s">
        <v>334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Não</v>
      </c>
    </row>
    <row r="555" spans="1:10" x14ac:dyDescent="0.25">
      <c r="A555" s="11">
        <v>293140</v>
      </c>
      <c r="B555" s="16" t="s">
        <v>363</v>
      </c>
      <c r="C555" s="12" t="s">
        <v>18</v>
      </c>
      <c r="D555" s="14" t="s">
        <v>334</v>
      </c>
      <c r="E555" s="10" t="str">
        <f>VLOOKUP(A555,Planilha1!A:Y,20,FALSE)</f>
        <v>Sim</v>
      </c>
      <c r="F555" s="10" t="str">
        <f>VLOOKUP(A555,Planilha1!A:Y,21,FALSE)</f>
        <v>Sim</v>
      </c>
      <c r="G555" s="10" t="str">
        <f>VLOOKUP(A555,Planilha1!A:Y,22,FALSE)</f>
        <v>Não</v>
      </c>
      <c r="H555" s="10" t="str">
        <f>VLOOKUP(A555,Planilha1!A:Y,23,FALSE)</f>
        <v>Sim</v>
      </c>
      <c r="I555" s="10" t="str">
        <f>VLOOKUP(A555,Planilha1!A:Y,24,FALSE)</f>
        <v>Não</v>
      </c>
      <c r="J555" s="10" t="str">
        <f>VLOOKUP(A555,Planilha1!A:Y,25,FALSE)</f>
        <v>Não</v>
      </c>
    </row>
    <row r="556" spans="1:10" x14ac:dyDescent="0.25">
      <c r="A556" s="11">
        <v>293170</v>
      </c>
      <c r="B556" s="16" t="s">
        <v>364</v>
      </c>
      <c r="C556" s="12" t="s">
        <v>18</v>
      </c>
      <c r="D556" s="14" t="s">
        <v>334</v>
      </c>
      <c r="E556" s="10" t="str">
        <f>VLOOKUP(A556,Planilha1!A:Y,20,FALSE)</f>
        <v>Não</v>
      </c>
      <c r="F556" s="10" t="str">
        <f>VLOOKUP(A556,Planilha1!A:Y,21,FALSE)</f>
        <v>Não</v>
      </c>
      <c r="G556" s="10" t="str">
        <f>VLOOKUP(A556,Planilha1!A:Y,22,FALSE)</f>
        <v>Não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365</v>
      </c>
      <c r="C557" s="12" t="s">
        <v>18</v>
      </c>
      <c r="D557" s="14" t="s">
        <v>334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Não</v>
      </c>
    </row>
    <row r="558" spans="1:10" x14ac:dyDescent="0.25">
      <c r="A558" s="11">
        <v>230015</v>
      </c>
      <c r="B558" s="15" t="s">
        <v>366</v>
      </c>
      <c r="C558" s="12" t="s">
        <v>12</v>
      </c>
      <c r="D558" s="14" t="s">
        <v>44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Não</v>
      </c>
      <c r="J558" s="10" t="str">
        <f>VLOOKUP(A558,Planilha1!A:Y,25,FALSE)</f>
        <v>Não</v>
      </c>
    </row>
    <row r="559" spans="1:10" x14ac:dyDescent="0.25">
      <c r="A559" s="11">
        <v>230020</v>
      </c>
      <c r="B559" s="15" t="s">
        <v>367</v>
      </c>
      <c r="C559" s="12" t="s">
        <v>12</v>
      </c>
      <c r="D559" s="14" t="s">
        <v>44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Não</v>
      </c>
      <c r="J559" s="10" t="str">
        <f>VLOOKUP(A559,Planilha1!A:Y,25,FALSE)</f>
        <v>Não</v>
      </c>
    </row>
    <row r="560" spans="1:10" x14ac:dyDescent="0.25">
      <c r="A560" s="11">
        <v>230030</v>
      </c>
      <c r="B560" s="15" t="s">
        <v>368</v>
      </c>
      <c r="C560" s="12" t="s">
        <v>12</v>
      </c>
      <c r="D560" s="14" t="s">
        <v>44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Não</v>
      </c>
    </row>
    <row r="561" spans="1:10" x14ac:dyDescent="0.25">
      <c r="A561" s="11">
        <v>230040</v>
      </c>
      <c r="B561" s="15" t="s">
        <v>369</v>
      </c>
      <c r="C561" s="12" t="s">
        <v>12</v>
      </c>
      <c r="D561" s="14" t="s">
        <v>42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Não</v>
      </c>
      <c r="J561" s="10" t="str">
        <f>VLOOKUP(A561,Planilha1!A:Y,25,FALSE)</f>
        <v>Não</v>
      </c>
    </row>
    <row r="562" spans="1:10" x14ac:dyDescent="0.25">
      <c r="A562" s="11">
        <v>230050</v>
      </c>
      <c r="B562" s="15" t="s">
        <v>370</v>
      </c>
      <c r="C562" s="12" t="s">
        <v>12</v>
      </c>
      <c r="D562" s="14" t="s">
        <v>67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Não</v>
      </c>
      <c r="J562" s="10" t="str">
        <f>VLOOKUP(A562,Planilha1!A:Y,25,FALSE)</f>
        <v>Não</v>
      </c>
    </row>
    <row r="563" spans="1:10" x14ac:dyDescent="0.25">
      <c r="A563" s="11">
        <v>230060</v>
      </c>
      <c r="B563" s="15" t="s">
        <v>371</v>
      </c>
      <c r="C563" s="12" t="s">
        <v>12</v>
      </c>
      <c r="D563" s="14" t="s">
        <v>42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Não</v>
      </c>
      <c r="J563" s="10" t="str">
        <f>VLOOKUP(A563,Planilha1!A:Y,25,FALSE)</f>
        <v>Não</v>
      </c>
    </row>
    <row r="564" spans="1:10" x14ac:dyDescent="0.25">
      <c r="A564" s="11">
        <v>230070</v>
      </c>
      <c r="B564" s="15" t="s">
        <v>372</v>
      </c>
      <c r="C564" s="12" t="s">
        <v>12</v>
      </c>
      <c r="D564" s="14" t="s">
        <v>67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Não</v>
      </c>
      <c r="J564" s="10" t="str">
        <f>VLOOKUP(A564,Planilha1!A:Y,25,FALSE)</f>
        <v>Não</v>
      </c>
    </row>
    <row r="565" spans="1:10" x14ac:dyDescent="0.25">
      <c r="A565" s="11">
        <v>230075</v>
      </c>
      <c r="B565" s="15" t="s">
        <v>373</v>
      </c>
      <c r="C565" s="12" t="s">
        <v>12</v>
      </c>
      <c r="D565" s="14" t="s">
        <v>67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Não</v>
      </c>
      <c r="J565" s="10" t="str">
        <f>VLOOKUP(A565,Planilha1!A:Y,25,FALSE)</f>
        <v>Não</v>
      </c>
    </row>
    <row r="566" spans="1:10" x14ac:dyDescent="0.25">
      <c r="A566" s="11">
        <v>230080</v>
      </c>
      <c r="B566" s="15" t="s">
        <v>374</v>
      </c>
      <c r="C566" s="12" t="s">
        <v>12</v>
      </c>
      <c r="D566" s="14" t="s">
        <v>44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Não</v>
      </c>
      <c r="J566" s="10" t="str">
        <f>VLOOKUP(A566,Planilha1!A:Y,25,FALSE)</f>
        <v>Não</v>
      </c>
    </row>
    <row r="567" spans="1:10" x14ac:dyDescent="0.25">
      <c r="A567" s="11">
        <v>230090</v>
      </c>
      <c r="B567" s="15" t="s">
        <v>375</v>
      </c>
      <c r="C567" s="12" t="s">
        <v>12</v>
      </c>
      <c r="D567" s="14" t="s">
        <v>67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Não</v>
      </c>
    </row>
    <row r="568" spans="1:10" x14ac:dyDescent="0.25">
      <c r="A568" s="11">
        <v>230100</v>
      </c>
      <c r="B568" s="15" t="s">
        <v>376</v>
      </c>
      <c r="C568" s="12" t="s">
        <v>12</v>
      </c>
      <c r="D568" s="14" t="s">
        <v>74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Não</v>
      </c>
    </row>
    <row r="569" spans="1:10" x14ac:dyDescent="0.25">
      <c r="A569" s="11">
        <v>230110</v>
      </c>
      <c r="B569" s="15" t="s">
        <v>377</v>
      </c>
      <c r="C569" s="12" t="s">
        <v>12</v>
      </c>
      <c r="D569" s="14" t="s">
        <v>44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Não</v>
      </c>
      <c r="J569" s="10" t="str">
        <f>VLOOKUP(A569,Planilha1!A:Y,25,FALSE)</f>
        <v>Não</v>
      </c>
    </row>
    <row r="570" spans="1:10" x14ac:dyDescent="0.25">
      <c r="A570" s="11">
        <v>230120</v>
      </c>
      <c r="B570" s="15" t="s">
        <v>378</v>
      </c>
      <c r="C570" s="12" t="s">
        <v>12</v>
      </c>
      <c r="D570" s="14" t="s">
        <v>42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Não</v>
      </c>
      <c r="J570" s="10" t="str">
        <f>VLOOKUP(A570,Planilha1!A:Y,25,FALSE)</f>
        <v>Não</v>
      </c>
    </row>
    <row r="571" spans="1:10" x14ac:dyDescent="0.25">
      <c r="A571" s="11">
        <v>230125</v>
      </c>
      <c r="B571" s="15" t="s">
        <v>379</v>
      </c>
      <c r="C571" s="12" t="s">
        <v>12</v>
      </c>
      <c r="D571" s="14" t="s">
        <v>67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Não</v>
      </c>
      <c r="J571" s="10" t="str">
        <f>VLOOKUP(A571,Planilha1!A:Y,25,FALSE)</f>
        <v>Não</v>
      </c>
    </row>
    <row r="572" spans="1:10" x14ac:dyDescent="0.25">
      <c r="A572" s="11">
        <v>230130</v>
      </c>
      <c r="B572" s="15" t="s">
        <v>380</v>
      </c>
      <c r="C572" s="12" t="s">
        <v>12</v>
      </c>
      <c r="D572" s="14" t="s">
        <v>44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Não</v>
      </c>
      <c r="J572" s="10" t="str">
        <f>VLOOKUP(A572,Planilha1!A:Y,25,FALSE)</f>
        <v>Não</v>
      </c>
    </row>
    <row r="573" spans="1:10" x14ac:dyDescent="0.25">
      <c r="A573" s="11">
        <v>230140</v>
      </c>
      <c r="B573" s="15" t="s">
        <v>381</v>
      </c>
      <c r="C573" s="12" t="s">
        <v>12</v>
      </c>
      <c r="D573" s="14" t="s">
        <v>67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Não</v>
      </c>
      <c r="J573" s="10" t="str">
        <f>VLOOKUP(A573,Planilha1!A:Y,25,FALSE)</f>
        <v>Não</v>
      </c>
    </row>
    <row r="574" spans="1:10" x14ac:dyDescent="0.25">
      <c r="A574" s="11">
        <v>230150</v>
      </c>
      <c r="B574" s="15" t="s">
        <v>382</v>
      </c>
      <c r="C574" s="12" t="s">
        <v>12</v>
      </c>
      <c r="D574" s="14" t="s">
        <v>74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Não</v>
      </c>
      <c r="J574" s="10" t="str">
        <f>VLOOKUP(A574,Planilha1!A:Y,25,FALSE)</f>
        <v>Não</v>
      </c>
    </row>
    <row r="575" spans="1:10" x14ac:dyDescent="0.25">
      <c r="A575" s="11">
        <v>230160</v>
      </c>
      <c r="B575" s="15" t="s">
        <v>383</v>
      </c>
      <c r="C575" s="12" t="s">
        <v>12</v>
      </c>
      <c r="D575" s="14" t="s">
        <v>44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Não</v>
      </c>
      <c r="J575" s="10" t="str">
        <f>VLOOKUP(A575,Planilha1!A:Y,25,FALSE)</f>
        <v>Não</v>
      </c>
    </row>
    <row r="576" spans="1:10" x14ac:dyDescent="0.25">
      <c r="A576" s="11">
        <v>230170</v>
      </c>
      <c r="B576" s="15" t="s">
        <v>384</v>
      </c>
      <c r="C576" s="12" t="s">
        <v>12</v>
      </c>
      <c r="D576" s="14" t="s">
        <v>44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Não</v>
      </c>
    </row>
    <row r="577" spans="1:10" x14ac:dyDescent="0.25">
      <c r="A577" s="11">
        <v>230180</v>
      </c>
      <c r="B577" s="15" t="s">
        <v>385</v>
      </c>
      <c r="C577" s="12" t="s">
        <v>12</v>
      </c>
      <c r="D577" s="14" t="s">
        <v>42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Não</v>
      </c>
      <c r="J577" s="10" t="str">
        <f>VLOOKUP(A577,Planilha1!A:Y,25,FALSE)</f>
        <v>Não</v>
      </c>
    </row>
    <row r="578" spans="1:10" x14ac:dyDescent="0.25">
      <c r="A578" s="11">
        <v>230185</v>
      </c>
      <c r="B578" s="15" t="s">
        <v>386</v>
      </c>
      <c r="C578" s="12" t="s">
        <v>12</v>
      </c>
      <c r="D578" s="14" t="s">
        <v>67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Não</v>
      </c>
      <c r="J578" s="10" t="str">
        <f>VLOOKUP(A578,Planilha1!A:Y,25,FALSE)</f>
        <v>Não</v>
      </c>
    </row>
    <row r="579" spans="1:10" x14ac:dyDescent="0.25">
      <c r="A579" s="11">
        <v>230190</v>
      </c>
      <c r="B579" s="15" t="s">
        <v>387</v>
      </c>
      <c r="C579" s="12" t="s">
        <v>12</v>
      </c>
      <c r="D579" s="14" t="s">
        <v>42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Não</v>
      </c>
      <c r="J579" s="10" t="str">
        <f>VLOOKUP(A579,Planilha1!A:Y,25,FALSE)</f>
        <v>Não</v>
      </c>
    </row>
    <row r="580" spans="1:10" x14ac:dyDescent="0.25">
      <c r="A580" s="11">
        <v>230195</v>
      </c>
      <c r="B580" s="15" t="s">
        <v>388</v>
      </c>
      <c r="C580" s="12" t="s">
        <v>12</v>
      </c>
      <c r="D580" s="14" t="s">
        <v>67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Não</v>
      </c>
      <c r="J580" s="10" t="str">
        <f>VLOOKUP(A580,Planilha1!A:Y,25,FALSE)</f>
        <v>Não</v>
      </c>
    </row>
    <row r="581" spans="1:10" x14ac:dyDescent="0.25">
      <c r="A581" s="11">
        <v>230200</v>
      </c>
      <c r="B581" s="15" t="s">
        <v>389</v>
      </c>
      <c r="C581" s="12" t="s">
        <v>12</v>
      </c>
      <c r="D581" s="14" t="s">
        <v>67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Não</v>
      </c>
      <c r="J581" s="10" t="str">
        <f>VLOOKUP(A581,Planilha1!A:Y,25,FALSE)</f>
        <v>Não</v>
      </c>
    </row>
    <row r="582" spans="1:10" x14ac:dyDescent="0.25">
      <c r="A582" s="11">
        <v>230205</v>
      </c>
      <c r="B582" s="15" t="s">
        <v>390</v>
      </c>
      <c r="C582" s="12" t="s">
        <v>12</v>
      </c>
      <c r="D582" s="14" t="s">
        <v>42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Não</v>
      </c>
      <c r="J582" s="10" t="str">
        <f>VLOOKUP(A582,Planilha1!A:Y,25,FALSE)</f>
        <v>Não</v>
      </c>
    </row>
    <row r="583" spans="1:10" x14ac:dyDescent="0.25">
      <c r="A583" s="11">
        <v>230210</v>
      </c>
      <c r="B583" s="15" t="s">
        <v>391</v>
      </c>
      <c r="C583" s="12" t="s">
        <v>12</v>
      </c>
      <c r="D583" s="14" t="s">
        <v>44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Não</v>
      </c>
      <c r="J583" s="10" t="str">
        <f>VLOOKUP(A583,Planilha1!A:Y,25,FALSE)</f>
        <v>Não</v>
      </c>
    </row>
    <row r="584" spans="1:10" x14ac:dyDescent="0.25">
      <c r="A584" s="11">
        <v>230220</v>
      </c>
      <c r="B584" s="15" t="s">
        <v>392</v>
      </c>
      <c r="C584" s="12" t="s">
        <v>12</v>
      </c>
      <c r="D584" s="14" t="s">
        <v>56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Não</v>
      </c>
      <c r="J584" s="10" t="str">
        <f>VLOOKUP(A584,Planilha1!A:Y,25,FALSE)</f>
        <v>Não</v>
      </c>
    </row>
    <row r="585" spans="1:10" x14ac:dyDescent="0.25">
      <c r="A585" s="11">
        <v>230230</v>
      </c>
      <c r="B585" s="15" t="s">
        <v>393</v>
      </c>
      <c r="C585" s="12" t="s">
        <v>12</v>
      </c>
      <c r="D585" s="14" t="s">
        <v>67</v>
      </c>
      <c r="E585" s="10" t="str">
        <f>VLOOKUP(A585,Planilha1!A:Y,20,FALSE)</f>
        <v>Sim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Não</v>
      </c>
      <c r="J585" s="10" t="str">
        <f>VLOOKUP(A585,Planilha1!A:Y,25,FALSE)</f>
        <v>Não</v>
      </c>
    </row>
    <row r="586" spans="1:10" x14ac:dyDescent="0.25">
      <c r="A586" s="11">
        <v>230240</v>
      </c>
      <c r="B586" s="15" t="s">
        <v>394</v>
      </c>
      <c r="C586" s="12" t="s">
        <v>12</v>
      </c>
      <c r="D586" s="14" t="s">
        <v>44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Não</v>
      </c>
      <c r="J586" s="10" t="str">
        <f>VLOOKUP(A586,Planilha1!A:Y,25,FALSE)</f>
        <v>Não</v>
      </c>
    </row>
    <row r="587" spans="1:10" x14ac:dyDescent="0.25">
      <c r="A587" s="11">
        <v>230250</v>
      </c>
      <c r="B587" s="15" t="s">
        <v>395</v>
      </c>
      <c r="C587" s="12" t="s">
        <v>12</v>
      </c>
      <c r="D587" s="14" t="s">
        <v>44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Não</v>
      </c>
      <c r="J587" s="10" t="str">
        <f>VLOOKUP(A587,Planilha1!A:Y,25,FALSE)</f>
        <v>Não</v>
      </c>
    </row>
    <row r="588" spans="1:10" x14ac:dyDescent="0.25">
      <c r="A588" s="11">
        <v>230260</v>
      </c>
      <c r="B588" s="15" t="s">
        <v>396</v>
      </c>
      <c r="C588" s="12" t="s">
        <v>12</v>
      </c>
      <c r="D588" s="14" t="s">
        <v>42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Não</v>
      </c>
      <c r="J588" s="10" t="str">
        <f>VLOOKUP(A588,Planilha1!A:Y,25,FALSE)</f>
        <v>Não</v>
      </c>
    </row>
    <row r="589" spans="1:10" x14ac:dyDescent="0.25">
      <c r="A589" s="11">
        <v>230270</v>
      </c>
      <c r="B589" s="15" t="s">
        <v>397</v>
      </c>
      <c r="C589" s="12" t="s">
        <v>12</v>
      </c>
      <c r="D589" s="14" t="s">
        <v>44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Sim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Não</v>
      </c>
    </row>
    <row r="590" spans="1:10" x14ac:dyDescent="0.25">
      <c r="A590" s="11">
        <v>230280</v>
      </c>
      <c r="B590" s="15" t="s">
        <v>398</v>
      </c>
      <c r="C590" s="12" t="s">
        <v>12</v>
      </c>
      <c r="D590" s="14" t="s">
        <v>42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Não</v>
      </c>
      <c r="J590" s="10" t="str">
        <f>VLOOKUP(A590,Planilha1!A:Y,25,FALSE)</f>
        <v>Não</v>
      </c>
    </row>
    <row r="591" spans="1:10" x14ac:dyDescent="0.25">
      <c r="A591" s="11">
        <v>230290</v>
      </c>
      <c r="B591" s="15" t="s">
        <v>399</v>
      </c>
      <c r="C591" s="12" t="s">
        <v>12</v>
      </c>
      <c r="D591" s="14" t="s">
        <v>44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Não</v>
      </c>
      <c r="J591" s="10" t="str">
        <f>VLOOKUP(A591,Planilha1!A:Y,25,FALSE)</f>
        <v>Não</v>
      </c>
    </row>
    <row r="592" spans="1:10" x14ac:dyDescent="0.25">
      <c r="A592" s="11">
        <v>230300</v>
      </c>
      <c r="B592" s="15" t="s">
        <v>400</v>
      </c>
      <c r="C592" s="12" t="s">
        <v>12</v>
      </c>
      <c r="D592" s="14" t="s">
        <v>44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Não</v>
      </c>
      <c r="J592" s="10" t="str">
        <f>VLOOKUP(A592,Planilha1!A:Y,25,FALSE)</f>
        <v>Não</v>
      </c>
    </row>
    <row r="593" spans="1:10" x14ac:dyDescent="0.25">
      <c r="A593" s="11">
        <v>230310</v>
      </c>
      <c r="B593" s="15" t="s">
        <v>401</v>
      </c>
      <c r="C593" s="12" t="s">
        <v>12</v>
      </c>
      <c r="D593" s="14" t="s">
        <v>67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Não</v>
      </c>
      <c r="J593" s="10" t="str">
        <f>VLOOKUP(A593,Planilha1!A:Y,25,FALSE)</f>
        <v>Não</v>
      </c>
    </row>
    <row r="594" spans="1:10" x14ac:dyDescent="0.25">
      <c r="A594" s="11">
        <v>230320</v>
      </c>
      <c r="B594" s="15" t="s">
        <v>402</v>
      </c>
      <c r="C594" s="12" t="s">
        <v>12</v>
      </c>
      <c r="D594" s="14" t="s">
        <v>67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Não</v>
      </c>
      <c r="J594" s="10" t="str">
        <f>VLOOKUP(A594,Planilha1!A:Y,25,FALSE)</f>
        <v>Não</v>
      </c>
    </row>
    <row r="595" spans="1:10" x14ac:dyDescent="0.25">
      <c r="A595" s="11">
        <v>230330</v>
      </c>
      <c r="B595" s="15" t="s">
        <v>403</v>
      </c>
      <c r="C595" s="12" t="s">
        <v>12</v>
      </c>
      <c r="D595" s="14" t="s">
        <v>42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Não</v>
      </c>
    </row>
    <row r="596" spans="1:10" x14ac:dyDescent="0.25">
      <c r="A596" s="11">
        <v>230340</v>
      </c>
      <c r="B596" s="15" t="s">
        <v>404</v>
      </c>
      <c r="C596" s="12" t="s">
        <v>12</v>
      </c>
      <c r="D596" s="14" t="s">
        <v>44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Não</v>
      </c>
      <c r="J596" s="10" t="str">
        <f>VLOOKUP(A596,Planilha1!A:Y,25,FALSE)</f>
        <v>Não</v>
      </c>
    </row>
    <row r="597" spans="1:10" x14ac:dyDescent="0.25">
      <c r="A597" s="11">
        <v>230350</v>
      </c>
      <c r="B597" s="15" t="s">
        <v>405</v>
      </c>
      <c r="C597" s="12" t="s">
        <v>12</v>
      </c>
      <c r="D597" s="14" t="s">
        <v>60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Não</v>
      </c>
      <c r="J597" s="10" t="str">
        <f>VLOOKUP(A597,Planilha1!A:Y,25,FALSE)</f>
        <v>Não</v>
      </c>
    </row>
    <row r="598" spans="1:10" x14ac:dyDescent="0.25">
      <c r="A598" s="11">
        <v>230360</v>
      </c>
      <c r="B598" s="15" t="s">
        <v>406</v>
      </c>
      <c r="C598" s="12" t="s">
        <v>12</v>
      </c>
      <c r="D598" s="14" t="s">
        <v>42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Não</v>
      </c>
      <c r="J598" s="10" t="str">
        <f>VLOOKUP(A598,Planilha1!A:Y,25,FALSE)</f>
        <v>Não</v>
      </c>
    </row>
    <row r="599" spans="1:10" x14ac:dyDescent="0.25">
      <c r="A599" s="11">
        <v>230365</v>
      </c>
      <c r="B599" s="15" t="s">
        <v>407</v>
      </c>
      <c r="C599" s="12" t="s">
        <v>12</v>
      </c>
      <c r="D599" s="14" t="s">
        <v>67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Não</v>
      </c>
      <c r="J599" s="10" t="str">
        <f>VLOOKUP(A599,Planilha1!A:Y,25,FALSE)</f>
        <v>Não</v>
      </c>
    </row>
    <row r="600" spans="1:10" x14ac:dyDescent="0.25">
      <c r="A600" s="11">
        <v>230370</v>
      </c>
      <c r="B600" s="15" t="s">
        <v>408</v>
      </c>
      <c r="C600" s="12" t="s">
        <v>12</v>
      </c>
      <c r="D600" s="14" t="s">
        <v>60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Não</v>
      </c>
      <c r="J600" s="10" t="str">
        <f>VLOOKUP(A600,Planilha1!A:Y,25,FALSE)</f>
        <v>Não</v>
      </c>
    </row>
    <row r="601" spans="1:10" x14ac:dyDescent="0.25">
      <c r="A601" s="11">
        <v>230380</v>
      </c>
      <c r="B601" s="15" t="s">
        <v>409</v>
      </c>
      <c r="C601" s="12" t="s">
        <v>12</v>
      </c>
      <c r="D601" s="14" t="s">
        <v>44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Não</v>
      </c>
      <c r="J601" s="10" t="str">
        <f>VLOOKUP(A601,Planilha1!A:Y,25,FALSE)</f>
        <v>Não</v>
      </c>
    </row>
    <row r="602" spans="1:10" x14ac:dyDescent="0.25">
      <c r="A602" s="11">
        <v>230390</v>
      </c>
      <c r="B602" s="15" t="s">
        <v>410</v>
      </c>
      <c r="C602" s="12" t="s">
        <v>12</v>
      </c>
      <c r="D602" s="14" t="s">
        <v>44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Não</v>
      </c>
      <c r="J602" s="10" t="str">
        <f>VLOOKUP(A602,Planilha1!A:Y,25,FALSE)</f>
        <v>Não</v>
      </c>
    </row>
    <row r="603" spans="1:10" x14ac:dyDescent="0.25">
      <c r="A603" s="11">
        <v>230393</v>
      </c>
      <c r="B603" s="15" t="s">
        <v>411</v>
      </c>
      <c r="C603" s="12" t="s">
        <v>12</v>
      </c>
      <c r="D603" s="14" t="s">
        <v>44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Não</v>
      </c>
      <c r="J603" s="10" t="str">
        <f>VLOOKUP(A603,Planilha1!A:Y,25,FALSE)</f>
        <v>Não</v>
      </c>
    </row>
    <row r="604" spans="1:10" x14ac:dyDescent="0.25">
      <c r="A604" s="11">
        <v>230395</v>
      </c>
      <c r="B604" s="15" t="s">
        <v>412</v>
      </c>
      <c r="C604" s="12" t="s">
        <v>12</v>
      </c>
      <c r="D604" s="14" t="s">
        <v>44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Não</v>
      </c>
      <c r="J604" s="10" t="str">
        <f>VLOOKUP(A604,Planilha1!A:Y,25,FALSE)</f>
        <v>Não</v>
      </c>
    </row>
    <row r="605" spans="1:10" x14ac:dyDescent="0.25">
      <c r="A605" s="11">
        <v>230400</v>
      </c>
      <c r="B605" s="15" t="s">
        <v>413</v>
      </c>
      <c r="C605" s="12" t="s">
        <v>12</v>
      </c>
      <c r="D605" s="14" t="s">
        <v>67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Não</v>
      </c>
      <c r="J605" s="10" t="str">
        <f>VLOOKUP(A605,Planilha1!A:Y,25,FALSE)</f>
        <v>Não</v>
      </c>
    </row>
    <row r="606" spans="1:10" x14ac:dyDescent="0.25">
      <c r="A606" s="11">
        <v>230410</v>
      </c>
      <c r="B606" s="15" t="s">
        <v>414</v>
      </c>
      <c r="C606" s="12" t="s">
        <v>12</v>
      </c>
      <c r="D606" s="14" t="s">
        <v>67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Não</v>
      </c>
      <c r="J606" s="10" t="str">
        <f>VLOOKUP(A606,Planilha1!A:Y,25,FALSE)</f>
        <v>Não</v>
      </c>
    </row>
    <row r="607" spans="1:10" x14ac:dyDescent="0.25">
      <c r="A607" s="11">
        <v>230423</v>
      </c>
      <c r="B607" s="15" t="s">
        <v>415</v>
      </c>
      <c r="C607" s="12" t="s">
        <v>12</v>
      </c>
      <c r="D607" s="14" t="s">
        <v>67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Não</v>
      </c>
      <c r="J607" s="10" t="str">
        <f>VLOOKUP(A607,Planilha1!A:Y,25,FALSE)</f>
        <v>Não</v>
      </c>
    </row>
    <row r="608" spans="1:10" x14ac:dyDescent="0.25">
      <c r="A608" s="11">
        <v>230425</v>
      </c>
      <c r="B608" s="15" t="s">
        <v>416</v>
      </c>
      <c r="C608" s="12" t="s">
        <v>12</v>
      </c>
      <c r="D608" s="14" t="s">
        <v>44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Não</v>
      </c>
      <c r="J608" s="10" t="str">
        <f>VLOOKUP(A608,Planilha1!A:Y,25,FALSE)</f>
        <v>Não</v>
      </c>
    </row>
    <row r="609" spans="1:10" x14ac:dyDescent="0.25">
      <c r="A609" s="11">
        <v>230426</v>
      </c>
      <c r="B609" s="15" t="s">
        <v>417</v>
      </c>
      <c r="C609" s="12" t="s">
        <v>12</v>
      </c>
      <c r="D609" s="14" t="s">
        <v>44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Não</v>
      </c>
      <c r="J609" s="10" t="str">
        <f>VLOOKUP(A609,Planilha1!A:Y,25,FALSE)</f>
        <v>Não</v>
      </c>
    </row>
    <row r="610" spans="1:10" x14ac:dyDescent="0.25">
      <c r="A610" s="11">
        <v>230427</v>
      </c>
      <c r="B610" s="15" t="s">
        <v>418</v>
      </c>
      <c r="C610" s="12" t="s">
        <v>12</v>
      </c>
      <c r="D610" s="14" t="s">
        <v>44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Não</v>
      </c>
      <c r="J610" s="10" t="str">
        <f>VLOOKUP(A610,Planilha1!A:Y,25,FALSE)</f>
        <v>Não</v>
      </c>
    </row>
    <row r="611" spans="1:10" x14ac:dyDescent="0.25">
      <c r="A611" s="11">
        <v>230430</v>
      </c>
      <c r="B611" s="15" t="s">
        <v>419</v>
      </c>
      <c r="C611" s="12" t="s">
        <v>12</v>
      </c>
      <c r="D611" s="14" t="s">
        <v>44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Não</v>
      </c>
      <c r="J611" s="10" t="str">
        <f>VLOOKUP(A611,Planilha1!A:Y,25,FALSE)</f>
        <v>Não</v>
      </c>
    </row>
    <row r="612" spans="1:10" x14ac:dyDescent="0.25">
      <c r="A612" s="11">
        <v>230435</v>
      </c>
      <c r="B612" s="15" t="s">
        <v>420</v>
      </c>
      <c r="C612" s="12" t="s">
        <v>12</v>
      </c>
      <c r="D612" s="14" t="s">
        <v>44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Não</v>
      </c>
      <c r="J612" s="10" t="str">
        <f>VLOOKUP(A612,Planilha1!A:Y,25,FALSE)</f>
        <v>Não</v>
      </c>
    </row>
    <row r="613" spans="1:10" x14ac:dyDescent="0.25">
      <c r="A613" s="11">
        <v>230450</v>
      </c>
      <c r="B613" s="15" t="s">
        <v>421</v>
      </c>
      <c r="C613" s="12" t="s">
        <v>12</v>
      </c>
      <c r="D613" s="14" t="s">
        <v>44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Não</v>
      </c>
      <c r="J613" s="10" t="str">
        <f>VLOOKUP(A613,Planilha1!A:Y,25,FALSE)</f>
        <v>Não</v>
      </c>
    </row>
    <row r="614" spans="1:10" x14ac:dyDescent="0.25">
      <c r="A614" s="11">
        <v>230460</v>
      </c>
      <c r="B614" s="15" t="s">
        <v>422</v>
      </c>
      <c r="C614" s="12" t="s">
        <v>12</v>
      </c>
      <c r="D614" s="14" t="s">
        <v>67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Não</v>
      </c>
      <c r="J614" s="10" t="str">
        <f>VLOOKUP(A614,Planilha1!A:Y,25,FALSE)</f>
        <v>Não</v>
      </c>
    </row>
    <row r="615" spans="1:10" x14ac:dyDescent="0.25">
      <c r="A615" s="11">
        <v>230465</v>
      </c>
      <c r="B615" s="15" t="s">
        <v>423</v>
      </c>
      <c r="C615" s="12" t="s">
        <v>12</v>
      </c>
      <c r="D615" s="14" t="s">
        <v>42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Não</v>
      </c>
      <c r="J615" s="10" t="str">
        <f>VLOOKUP(A615,Planilha1!A:Y,25,FALSE)</f>
        <v>Não</v>
      </c>
    </row>
    <row r="616" spans="1:10" x14ac:dyDescent="0.25">
      <c r="A616" s="11">
        <v>230470</v>
      </c>
      <c r="B616" s="15" t="s">
        <v>424</v>
      </c>
      <c r="C616" s="12" t="s">
        <v>12</v>
      </c>
      <c r="D616" s="14" t="s">
        <v>42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Não</v>
      </c>
      <c r="J616" s="10" t="str">
        <f>VLOOKUP(A616,Planilha1!A:Y,25,FALSE)</f>
        <v>Não</v>
      </c>
    </row>
    <row r="617" spans="1:10" x14ac:dyDescent="0.25">
      <c r="A617" s="11">
        <v>230480</v>
      </c>
      <c r="B617" s="15" t="s">
        <v>425</v>
      </c>
      <c r="C617" s="12" t="s">
        <v>12</v>
      </c>
      <c r="D617" s="14" t="s">
        <v>67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Não</v>
      </c>
      <c r="J617" s="10" t="str">
        <f>VLOOKUP(A617,Planilha1!A:Y,25,FALSE)</f>
        <v>Não</v>
      </c>
    </row>
    <row r="618" spans="1:10" x14ac:dyDescent="0.25">
      <c r="A618" s="11">
        <v>230490</v>
      </c>
      <c r="B618" s="15" t="s">
        <v>426</v>
      </c>
      <c r="C618" s="12" t="s">
        <v>12</v>
      </c>
      <c r="D618" s="14" t="s">
        <v>44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Não</v>
      </c>
      <c r="J618" s="10" t="str">
        <f>VLOOKUP(A618,Planilha1!A:Y,25,FALSE)</f>
        <v>Não</v>
      </c>
    </row>
    <row r="619" spans="1:10" x14ac:dyDescent="0.25">
      <c r="A619" s="11">
        <v>230495</v>
      </c>
      <c r="B619" s="15" t="s">
        <v>427</v>
      </c>
      <c r="C619" s="12" t="s">
        <v>12</v>
      </c>
      <c r="D619" s="14" t="s">
        <v>60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Não</v>
      </c>
      <c r="J619" s="10" t="str">
        <f>VLOOKUP(A619,Planilha1!A:Y,25,FALSE)</f>
        <v>Não</v>
      </c>
    </row>
    <row r="620" spans="1:10" x14ac:dyDescent="0.25">
      <c r="A620" s="11">
        <v>230500</v>
      </c>
      <c r="B620" s="15" t="s">
        <v>428</v>
      </c>
      <c r="C620" s="12" t="s">
        <v>12</v>
      </c>
      <c r="D620" s="14" t="s">
        <v>42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Não</v>
      </c>
      <c r="J620" s="10" t="str">
        <f>VLOOKUP(A620,Planilha1!A:Y,25,FALSE)</f>
        <v>Não</v>
      </c>
    </row>
    <row r="621" spans="1:10" x14ac:dyDescent="0.25">
      <c r="A621" s="11">
        <v>230510</v>
      </c>
      <c r="B621" s="15" t="s">
        <v>429</v>
      </c>
      <c r="C621" s="12" t="s">
        <v>12</v>
      </c>
      <c r="D621" s="14" t="s">
        <v>67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Não</v>
      </c>
      <c r="J621" s="10" t="str">
        <f>VLOOKUP(A621,Planilha1!A:Y,25,FALSE)</f>
        <v>Não</v>
      </c>
    </row>
    <row r="622" spans="1:10" x14ac:dyDescent="0.25">
      <c r="A622" s="11">
        <v>230520</v>
      </c>
      <c r="B622" s="15" t="s">
        <v>430</v>
      </c>
      <c r="C622" s="12" t="s">
        <v>12</v>
      </c>
      <c r="D622" s="14" t="s">
        <v>44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Não</v>
      </c>
      <c r="J622" s="10" t="str">
        <f>VLOOKUP(A622,Planilha1!A:Y,25,FALSE)</f>
        <v>Não</v>
      </c>
    </row>
    <row r="623" spans="1:10" x14ac:dyDescent="0.25">
      <c r="A623" s="11">
        <v>230526</v>
      </c>
      <c r="B623" s="15" t="s">
        <v>431</v>
      </c>
      <c r="C623" s="12" t="s">
        <v>12</v>
      </c>
      <c r="D623" s="14" t="s">
        <v>44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Não</v>
      </c>
      <c r="J623" s="10" t="str">
        <f>VLOOKUP(A623,Planilha1!A:Y,25,FALSE)</f>
        <v>Não</v>
      </c>
    </row>
    <row r="624" spans="1:10" x14ac:dyDescent="0.25">
      <c r="A624" s="11">
        <v>230530</v>
      </c>
      <c r="B624" s="15" t="s">
        <v>432</v>
      </c>
      <c r="C624" s="12" t="s">
        <v>12</v>
      </c>
      <c r="D624" s="14" t="s">
        <v>44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Não</v>
      </c>
      <c r="J624" s="10" t="str">
        <f>VLOOKUP(A624,Planilha1!A:Y,25,FALSE)</f>
        <v>Não</v>
      </c>
    </row>
    <row r="625" spans="1:10" x14ac:dyDescent="0.25">
      <c r="A625" s="11">
        <v>230533</v>
      </c>
      <c r="B625" s="15" t="s">
        <v>433</v>
      </c>
      <c r="C625" s="12" t="s">
        <v>12</v>
      </c>
      <c r="D625" s="14" t="s">
        <v>44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Não</v>
      </c>
      <c r="J625" s="10" t="str">
        <f>VLOOKUP(A625,Planilha1!A:Y,25,FALSE)</f>
        <v>Não</v>
      </c>
    </row>
    <row r="626" spans="1:10" x14ac:dyDescent="0.25">
      <c r="A626" s="11">
        <v>230535</v>
      </c>
      <c r="B626" s="15" t="s">
        <v>434</v>
      </c>
      <c r="C626" s="12" t="s">
        <v>12</v>
      </c>
      <c r="D626" s="14" t="s">
        <v>44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Não</v>
      </c>
      <c r="J626" s="10" t="str">
        <f>VLOOKUP(A626,Planilha1!A:Y,25,FALSE)</f>
        <v>Não</v>
      </c>
    </row>
    <row r="627" spans="1:10" x14ac:dyDescent="0.25">
      <c r="A627" s="11">
        <v>230540</v>
      </c>
      <c r="B627" s="15" t="s">
        <v>435</v>
      </c>
      <c r="C627" s="12" t="s">
        <v>12</v>
      </c>
      <c r="D627" s="14" t="s">
        <v>44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Não</v>
      </c>
      <c r="J627" s="10" t="str">
        <f>VLOOKUP(A627,Planilha1!A:Y,25,FALSE)</f>
        <v>Não</v>
      </c>
    </row>
    <row r="628" spans="1:10" x14ac:dyDescent="0.25">
      <c r="A628" s="11">
        <v>230550</v>
      </c>
      <c r="B628" s="15" t="s">
        <v>436</v>
      </c>
      <c r="C628" s="12" t="s">
        <v>12</v>
      </c>
      <c r="D628" s="14" t="s">
        <v>56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Não</v>
      </c>
      <c r="J628" s="10" t="str">
        <f>VLOOKUP(A628,Planilha1!A:Y,25,FALSE)</f>
        <v>Não</v>
      </c>
    </row>
    <row r="629" spans="1:10" x14ac:dyDescent="0.25">
      <c r="A629" s="11">
        <v>230560</v>
      </c>
      <c r="B629" s="15" t="s">
        <v>437</v>
      </c>
      <c r="C629" s="12" t="s">
        <v>12</v>
      </c>
      <c r="D629" s="14" t="s">
        <v>44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Não</v>
      </c>
      <c r="J629" s="10" t="str">
        <f>VLOOKUP(A629,Planilha1!A:Y,25,FALSE)</f>
        <v>Não</v>
      </c>
    </row>
    <row r="630" spans="1:10" x14ac:dyDescent="0.25">
      <c r="A630" s="11">
        <v>230565</v>
      </c>
      <c r="B630" s="15" t="s">
        <v>438</v>
      </c>
      <c r="C630" s="12" t="s">
        <v>12</v>
      </c>
      <c r="D630" s="14" t="s">
        <v>67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Não</v>
      </c>
      <c r="J630" s="10" t="str">
        <f>VLOOKUP(A630,Planilha1!A:Y,25,FALSE)</f>
        <v>Não</v>
      </c>
    </row>
    <row r="631" spans="1:10" x14ac:dyDescent="0.25">
      <c r="A631" s="11">
        <v>230570</v>
      </c>
      <c r="B631" s="15" t="s">
        <v>439</v>
      </c>
      <c r="C631" s="12" t="s">
        <v>12</v>
      </c>
      <c r="D631" s="14" t="s">
        <v>44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Não</v>
      </c>
    </row>
    <row r="632" spans="1:10" x14ac:dyDescent="0.25">
      <c r="A632" s="11">
        <v>230580</v>
      </c>
      <c r="B632" s="15" t="s">
        <v>440</v>
      </c>
      <c r="C632" s="12" t="s">
        <v>12</v>
      </c>
      <c r="D632" s="14" t="s">
        <v>44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Não</v>
      </c>
      <c r="J632" s="10" t="str">
        <f>VLOOKUP(A632,Planilha1!A:Y,25,FALSE)</f>
        <v>Não</v>
      </c>
    </row>
    <row r="633" spans="1:10" x14ac:dyDescent="0.25">
      <c r="A633" s="11">
        <v>230590</v>
      </c>
      <c r="B633" s="15" t="s">
        <v>441</v>
      </c>
      <c r="C633" s="12" t="s">
        <v>12</v>
      </c>
      <c r="D633" s="14" t="s">
        <v>42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Não</v>
      </c>
      <c r="J633" s="10" t="str">
        <f>VLOOKUP(A633,Planilha1!A:Y,25,FALSE)</f>
        <v>Não</v>
      </c>
    </row>
    <row r="634" spans="1:10" x14ac:dyDescent="0.25">
      <c r="A634" s="11">
        <v>230600</v>
      </c>
      <c r="B634" s="15" t="s">
        <v>442</v>
      </c>
      <c r="C634" s="12" t="s">
        <v>12</v>
      </c>
      <c r="D634" s="14" t="s">
        <v>44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Não</v>
      </c>
      <c r="J634" s="10" t="str">
        <f>VLOOKUP(A634,Planilha1!A:Y,25,FALSE)</f>
        <v>Não</v>
      </c>
    </row>
    <row r="635" spans="1:10" x14ac:dyDescent="0.25">
      <c r="A635" s="11">
        <v>230610</v>
      </c>
      <c r="B635" s="15" t="s">
        <v>443</v>
      </c>
      <c r="C635" s="12" t="s">
        <v>12</v>
      </c>
      <c r="D635" s="14" t="s">
        <v>44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Não</v>
      </c>
      <c r="J635" s="10" t="str">
        <f>VLOOKUP(A635,Planilha1!A:Y,25,FALSE)</f>
        <v>Não</v>
      </c>
    </row>
    <row r="636" spans="1:10" x14ac:dyDescent="0.25">
      <c r="A636" s="11">
        <v>230620</v>
      </c>
      <c r="B636" s="15" t="s">
        <v>444</v>
      </c>
      <c r="C636" s="12" t="s">
        <v>12</v>
      </c>
      <c r="D636" s="14" t="s">
        <v>67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Não</v>
      </c>
      <c r="J636" s="10" t="str">
        <f>VLOOKUP(A636,Planilha1!A:Y,25,FALSE)</f>
        <v>Não</v>
      </c>
    </row>
    <row r="637" spans="1:10" x14ac:dyDescent="0.25">
      <c r="A637" s="11">
        <v>230625</v>
      </c>
      <c r="B637" s="15" t="s">
        <v>445</v>
      </c>
      <c r="C637" s="12" t="s">
        <v>12</v>
      </c>
      <c r="D637" s="14" t="s">
        <v>74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Não</v>
      </c>
      <c r="J637" s="10" t="str">
        <f>VLOOKUP(A637,Planilha1!A:Y,25,FALSE)</f>
        <v>Não</v>
      </c>
    </row>
    <row r="638" spans="1:10" x14ac:dyDescent="0.25">
      <c r="A638" s="11">
        <v>230630</v>
      </c>
      <c r="B638" s="15" t="s">
        <v>446</v>
      </c>
      <c r="C638" s="12" t="s">
        <v>12</v>
      </c>
      <c r="D638" s="14" t="s">
        <v>44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Não</v>
      </c>
    </row>
    <row r="639" spans="1:10" x14ac:dyDescent="0.25">
      <c r="A639" s="11">
        <v>230640</v>
      </c>
      <c r="B639" s="15" t="s">
        <v>447</v>
      </c>
      <c r="C639" s="12" t="s">
        <v>12</v>
      </c>
      <c r="D639" s="14" t="s">
        <v>74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Não</v>
      </c>
      <c r="J639" s="10" t="str">
        <f>VLOOKUP(A639,Planilha1!A:Y,25,FALSE)</f>
        <v>Não</v>
      </c>
    </row>
    <row r="640" spans="1:10" x14ac:dyDescent="0.25">
      <c r="A640" s="11">
        <v>230650</v>
      </c>
      <c r="B640" s="15" t="s">
        <v>448</v>
      </c>
      <c r="C640" s="12" t="s">
        <v>12</v>
      </c>
      <c r="D640" s="14" t="s">
        <v>67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Não</v>
      </c>
      <c r="J640" s="10" t="str">
        <f>VLOOKUP(A640,Planilha1!A:Y,25,FALSE)</f>
        <v>Não</v>
      </c>
    </row>
    <row r="641" spans="1:10" x14ac:dyDescent="0.25">
      <c r="A641" s="11">
        <v>230655</v>
      </c>
      <c r="B641" s="15" t="s">
        <v>449</v>
      </c>
      <c r="C641" s="12" t="s">
        <v>12</v>
      </c>
      <c r="D641" s="14" t="s">
        <v>44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Sim</v>
      </c>
      <c r="H641" s="10" t="str">
        <f>VLOOKUP(A641,Planilha1!A:Y,23,FALSE)</f>
        <v>Sim</v>
      </c>
      <c r="I641" s="10" t="str">
        <f>VLOOKUP(A641,Planilha1!A:Y,24,FALSE)</f>
        <v>Não</v>
      </c>
      <c r="J641" s="10" t="str">
        <f>VLOOKUP(A641,Planilha1!A:Y,25,FALSE)</f>
        <v>Não</v>
      </c>
    </row>
    <row r="642" spans="1:10" x14ac:dyDescent="0.25">
      <c r="A642" s="11">
        <v>230660</v>
      </c>
      <c r="B642" s="15" t="s">
        <v>450</v>
      </c>
      <c r="C642" s="12" t="s">
        <v>12</v>
      </c>
      <c r="D642" s="14" t="s">
        <v>44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Não</v>
      </c>
      <c r="J642" s="10" t="str">
        <f>VLOOKUP(A642,Planilha1!A:Y,25,FALSE)</f>
        <v>Não</v>
      </c>
    </row>
    <row r="643" spans="1:10" x14ac:dyDescent="0.25">
      <c r="A643" s="11">
        <v>230670</v>
      </c>
      <c r="B643" s="15" t="s">
        <v>451</v>
      </c>
      <c r="C643" s="12" t="s">
        <v>12</v>
      </c>
      <c r="D643" s="14" t="s">
        <v>44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Não</v>
      </c>
      <c r="J643" s="10" t="str">
        <f>VLOOKUP(A643,Planilha1!A:Y,25,FALSE)</f>
        <v>Não</v>
      </c>
    </row>
    <row r="644" spans="1:10" x14ac:dyDescent="0.25">
      <c r="A644" s="11">
        <v>230680</v>
      </c>
      <c r="B644" s="15" t="s">
        <v>452</v>
      </c>
      <c r="C644" s="12" t="s">
        <v>12</v>
      </c>
      <c r="D644" s="14" t="s">
        <v>44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Não</v>
      </c>
      <c r="J644" s="10" t="str">
        <f>VLOOKUP(A644,Planilha1!A:Y,25,FALSE)</f>
        <v>Não</v>
      </c>
    </row>
    <row r="645" spans="1:10" x14ac:dyDescent="0.25">
      <c r="A645" s="11">
        <v>230690</v>
      </c>
      <c r="B645" s="15" t="s">
        <v>453</v>
      </c>
      <c r="C645" s="12" t="s">
        <v>12</v>
      </c>
      <c r="D645" s="14" t="s">
        <v>42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Não</v>
      </c>
      <c r="J645" s="10" t="str">
        <f>VLOOKUP(A645,Planilha1!A:Y,25,FALSE)</f>
        <v>Não</v>
      </c>
    </row>
    <row r="646" spans="1:10" x14ac:dyDescent="0.25">
      <c r="A646" s="11">
        <v>230700</v>
      </c>
      <c r="B646" s="15" t="s">
        <v>454</v>
      </c>
      <c r="C646" s="12" t="s">
        <v>12</v>
      </c>
      <c r="D646" s="14" t="s">
        <v>44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Não</v>
      </c>
      <c r="J646" s="10" t="str">
        <f>VLOOKUP(A646,Planilha1!A:Y,25,FALSE)</f>
        <v>Não</v>
      </c>
    </row>
    <row r="647" spans="1:10" x14ac:dyDescent="0.25">
      <c r="A647" s="11">
        <v>230710</v>
      </c>
      <c r="B647" s="15" t="s">
        <v>455</v>
      </c>
      <c r="C647" s="12" t="s">
        <v>12</v>
      </c>
      <c r="D647" s="14" t="s">
        <v>67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Não</v>
      </c>
      <c r="J647" s="10" t="str">
        <f>VLOOKUP(A647,Planilha1!A:Y,25,FALSE)</f>
        <v>Não</v>
      </c>
    </row>
    <row r="648" spans="1:10" x14ac:dyDescent="0.25">
      <c r="A648" s="11">
        <v>230740</v>
      </c>
      <c r="B648" s="15" t="s">
        <v>456</v>
      </c>
      <c r="C648" s="12" t="s">
        <v>12</v>
      </c>
      <c r="D648" s="14" t="s">
        <v>67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Não</v>
      </c>
      <c r="J648" s="10" t="str">
        <f>VLOOKUP(A648,Planilha1!A:Y,25,FALSE)</f>
        <v>Não</v>
      </c>
    </row>
    <row r="649" spans="1:10" x14ac:dyDescent="0.25">
      <c r="A649" s="11">
        <v>230750</v>
      </c>
      <c r="B649" s="15" t="s">
        <v>457</v>
      </c>
      <c r="C649" s="12" t="s">
        <v>12</v>
      </c>
      <c r="D649" s="14" t="s">
        <v>67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Não</v>
      </c>
      <c r="J649" s="10" t="str">
        <f>VLOOKUP(A649,Planilha1!A:Y,25,FALSE)</f>
        <v>Não</v>
      </c>
    </row>
    <row r="650" spans="1:10" x14ac:dyDescent="0.25">
      <c r="A650" s="11">
        <v>230760</v>
      </c>
      <c r="B650" s="15" t="s">
        <v>458</v>
      </c>
      <c r="C650" s="12" t="s">
        <v>12</v>
      </c>
      <c r="D650" s="14" t="s">
        <v>42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Não</v>
      </c>
      <c r="J650" s="10" t="str">
        <f>VLOOKUP(A650,Planilha1!A:Y,25,FALSE)</f>
        <v>Não</v>
      </c>
    </row>
    <row r="651" spans="1:10" x14ac:dyDescent="0.25">
      <c r="A651" s="11">
        <v>230763</v>
      </c>
      <c r="B651" s="15" t="s">
        <v>459</v>
      </c>
      <c r="C651" s="12" t="s">
        <v>12</v>
      </c>
      <c r="D651" s="14" t="s">
        <v>44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Não</v>
      </c>
      <c r="J651" s="10" t="str">
        <f>VLOOKUP(A651,Planilha1!A:Y,25,FALSE)</f>
        <v>Não</v>
      </c>
    </row>
    <row r="652" spans="1:10" x14ac:dyDescent="0.25">
      <c r="A652" s="11">
        <v>230770</v>
      </c>
      <c r="B652" s="15" t="s">
        <v>460</v>
      </c>
      <c r="C652" s="12" t="s">
        <v>12</v>
      </c>
      <c r="D652" s="14" t="s">
        <v>56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Não</v>
      </c>
      <c r="J652" s="10" t="str">
        <f>VLOOKUP(A652,Planilha1!A:Y,25,FALSE)</f>
        <v>Não</v>
      </c>
    </row>
    <row r="653" spans="1:10" x14ac:dyDescent="0.25">
      <c r="A653" s="11">
        <v>230780</v>
      </c>
      <c r="B653" s="15" t="s">
        <v>461</v>
      </c>
      <c r="C653" s="12" t="s">
        <v>12</v>
      </c>
      <c r="D653" s="14" t="s">
        <v>60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Não</v>
      </c>
      <c r="J653" s="10" t="str">
        <f>VLOOKUP(A653,Planilha1!A:Y,25,FALSE)</f>
        <v>Não</v>
      </c>
    </row>
    <row r="654" spans="1:10" x14ac:dyDescent="0.25">
      <c r="A654" s="11">
        <v>230790</v>
      </c>
      <c r="B654" s="15" t="s">
        <v>462</v>
      </c>
      <c r="C654" s="12" t="s">
        <v>12</v>
      </c>
      <c r="D654" s="14" t="s">
        <v>42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Não</v>
      </c>
      <c r="J654" s="10" t="str">
        <f>VLOOKUP(A654,Planilha1!A:Y,25,FALSE)</f>
        <v>Não</v>
      </c>
    </row>
    <row r="655" spans="1:10" x14ac:dyDescent="0.25">
      <c r="A655" s="11">
        <v>230800</v>
      </c>
      <c r="B655" s="15" t="s">
        <v>463</v>
      </c>
      <c r="C655" s="12" t="s">
        <v>12</v>
      </c>
      <c r="D655" s="14" t="s">
        <v>44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Não</v>
      </c>
      <c r="J655" s="10" t="str">
        <f>VLOOKUP(A655,Planilha1!A:Y,25,FALSE)</f>
        <v>Não</v>
      </c>
    </row>
    <row r="656" spans="1:10" x14ac:dyDescent="0.25">
      <c r="A656" s="11">
        <v>230810</v>
      </c>
      <c r="B656" s="15" t="s">
        <v>464</v>
      </c>
      <c r="C656" s="12" t="s">
        <v>12</v>
      </c>
      <c r="D656" s="14" t="s">
        <v>44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Não</v>
      </c>
      <c r="J656" s="10" t="str">
        <f>VLOOKUP(A656,Planilha1!A:Y,25,FALSE)</f>
        <v>Não</v>
      </c>
    </row>
    <row r="657" spans="1:10" x14ac:dyDescent="0.25">
      <c r="A657" s="11">
        <v>230820</v>
      </c>
      <c r="B657" s="15" t="s">
        <v>465</v>
      </c>
      <c r="C657" s="12" t="s">
        <v>12</v>
      </c>
      <c r="D657" s="14" t="s">
        <v>44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Não</v>
      </c>
      <c r="J657" s="10" t="str">
        <f>VLOOKUP(A657,Planilha1!A:Y,25,FALSE)</f>
        <v>Não</v>
      </c>
    </row>
    <row r="658" spans="1:10" x14ac:dyDescent="0.25">
      <c r="A658" s="11">
        <v>230835</v>
      </c>
      <c r="B658" s="15" t="s">
        <v>466</v>
      </c>
      <c r="C658" s="12" t="s">
        <v>12</v>
      </c>
      <c r="D658" s="14" t="s">
        <v>67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Não</v>
      </c>
      <c r="J658" s="10" t="str">
        <f>VLOOKUP(A658,Planilha1!A:Y,25,FALSE)</f>
        <v>Não</v>
      </c>
    </row>
    <row r="659" spans="1:10" x14ac:dyDescent="0.25">
      <c r="A659" s="11">
        <v>230837</v>
      </c>
      <c r="B659" s="15" t="s">
        <v>467</v>
      </c>
      <c r="C659" s="12" t="s">
        <v>12</v>
      </c>
      <c r="D659" s="14" t="s">
        <v>44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Não</v>
      </c>
    </row>
    <row r="660" spans="1:10" x14ac:dyDescent="0.25">
      <c r="A660" s="11">
        <v>230840</v>
      </c>
      <c r="B660" s="15" t="s">
        <v>468</v>
      </c>
      <c r="C660" s="12" t="s">
        <v>12</v>
      </c>
      <c r="D660" s="14" t="s">
        <v>44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Não</v>
      </c>
      <c r="J660" s="10" t="str">
        <f>VLOOKUP(A660,Planilha1!A:Y,25,FALSE)</f>
        <v>Não</v>
      </c>
    </row>
    <row r="661" spans="1:10" x14ac:dyDescent="0.25">
      <c r="A661" s="11">
        <v>230850</v>
      </c>
      <c r="B661" s="15" t="s">
        <v>469</v>
      </c>
      <c r="C661" s="12" t="s">
        <v>12</v>
      </c>
      <c r="D661" s="14" t="s">
        <v>67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Não</v>
      </c>
      <c r="J661" s="10" t="str">
        <f>VLOOKUP(A661,Planilha1!A:Y,25,FALSE)</f>
        <v>Não</v>
      </c>
    </row>
    <row r="662" spans="1:10" x14ac:dyDescent="0.25">
      <c r="A662" s="11">
        <v>230860</v>
      </c>
      <c r="B662" s="15" t="s">
        <v>470</v>
      </c>
      <c r="C662" s="12" t="s">
        <v>12</v>
      </c>
      <c r="D662" s="14" t="s">
        <v>67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Não</v>
      </c>
      <c r="J662" s="10" t="str">
        <f>VLOOKUP(A662,Planilha1!A:Y,25,FALSE)</f>
        <v>Não</v>
      </c>
    </row>
    <row r="663" spans="1:10" x14ac:dyDescent="0.25">
      <c r="A663" s="11">
        <v>230870</v>
      </c>
      <c r="B663" s="15" t="s">
        <v>471</v>
      </c>
      <c r="C663" s="12" t="s">
        <v>12</v>
      </c>
      <c r="D663" s="14" t="s">
        <v>44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Não</v>
      </c>
      <c r="J663" s="10" t="str">
        <f>VLOOKUP(A663,Planilha1!A:Y,25,FALSE)</f>
        <v>Não</v>
      </c>
    </row>
    <row r="664" spans="1:10" x14ac:dyDescent="0.25">
      <c r="A664" s="11">
        <v>230880</v>
      </c>
      <c r="B664" s="15" t="s">
        <v>472</v>
      </c>
      <c r="C664" s="12" t="s">
        <v>12</v>
      </c>
      <c r="D664" s="14" t="s">
        <v>44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Não</v>
      </c>
      <c r="J664" s="10" t="str">
        <f>VLOOKUP(A664,Planilha1!A:Y,25,FALSE)</f>
        <v>Não</v>
      </c>
    </row>
    <row r="665" spans="1:10" x14ac:dyDescent="0.25">
      <c r="A665" s="11">
        <v>230890</v>
      </c>
      <c r="B665" s="15" t="s">
        <v>473</v>
      </c>
      <c r="C665" s="12" t="s">
        <v>12</v>
      </c>
      <c r="D665" s="14" t="s">
        <v>67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Não</v>
      </c>
      <c r="J665" s="10" t="str">
        <f>VLOOKUP(A665,Planilha1!A:Y,25,FALSE)</f>
        <v>Não</v>
      </c>
    </row>
    <row r="666" spans="1:10" x14ac:dyDescent="0.25">
      <c r="A666" s="11">
        <v>230900</v>
      </c>
      <c r="B666" s="15" t="s">
        <v>474</v>
      </c>
      <c r="C666" s="12" t="s">
        <v>12</v>
      </c>
      <c r="D666" s="14" t="s">
        <v>67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Não</v>
      </c>
      <c r="J666" s="10" t="str">
        <f>VLOOKUP(A666,Planilha1!A:Y,25,FALSE)</f>
        <v>Não</v>
      </c>
    </row>
    <row r="667" spans="1:10" x14ac:dyDescent="0.25">
      <c r="A667" s="11">
        <v>230910</v>
      </c>
      <c r="B667" s="15" t="s">
        <v>475</v>
      </c>
      <c r="C667" s="12" t="s">
        <v>12</v>
      </c>
      <c r="D667" s="14" t="s">
        <v>44</v>
      </c>
      <c r="E667" s="10" t="str">
        <f>VLOOKUP(A667,Planilha1!A:Y,20,FALSE)</f>
        <v>Não</v>
      </c>
      <c r="F667" s="10" t="str">
        <f>VLOOKUP(A667,Planilha1!A:Y,21,FALSE)</f>
        <v>Sim</v>
      </c>
      <c r="G667" s="10" t="str">
        <f>VLOOKUP(A667,Planilha1!A:Y,22,FALSE)</f>
        <v>Não</v>
      </c>
      <c r="H667" s="10" t="str">
        <f>VLOOKUP(A667,Planilha1!A:Y,23,FALSE)</f>
        <v>Sim</v>
      </c>
      <c r="I667" s="10" t="str">
        <f>VLOOKUP(A667,Planilha1!A:Y,24,FALSE)</f>
        <v>Não</v>
      </c>
      <c r="J667" s="10" t="str">
        <f>VLOOKUP(A667,Planilha1!A:Y,25,FALSE)</f>
        <v>Não</v>
      </c>
    </row>
    <row r="668" spans="1:10" x14ac:dyDescent="0.25">
      <c r="A668" s="11">
        <v>230920</v>
      </c>
      <c r="B668" s="15" t="s">
        <v>476</v>
      </c>
      <c r="C668" s="12" t="s">
        <v>12</v>
      </c>
      <c r="D668" s="14" t="s">
        <v>67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Não</v>
      </c>
      <c r="J668" s="10" t="str">
        <f>VLOOKUP(A668,Planilha1!A:Y,25,FALSE)</f>
        <v>Não</v>
      </c>
    </row>
    <row r="669" spans="1:10" x14ac:dyDescent="0.25">
      <c r="A669" s="11">
        <v>230930</v>
      </c>
      <c r="B669" s="15" t="s">
        <v>477</v>
      </c>
      <c r="C669" s="12" t="s">
        <v>12</v>
      </c>
      <c r="D669" s="14" t="s">
        <v>44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Não</v>
      </c>
      <c r="J669" s="10" t="str">
        <f>VLOOKUP(A669,Planilha1!A:Y,25,FALSE)</f>
        <v>Não</v>
      </c>
    </row>
    <row r="670" spans="1:10" x14ac:dyDescent="0.25">
      <c r="A670" s="11">
        <v>230940</v>
      </c>
      <c r="B670" s="15" t="s">
        <v>478</v>
      </c>
      <c r="C670" s="12" t="s">
        <v>12</v>
      </c>
      <c r="D670" s="14" t="s">
        <v>67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Não</v>
      </c>
      <c r="J670" s="10" t="str">
        <f>VLOOKUP(A670,Planilha1!A:Y,25,FALSE)</f>
        <v>Não</v>
      </c>
    </row>
    <row r="671" spans="1:10" x14ac:dyDescent="0.25">
      <c r="A671" s="11">
        <v>230945</v>
      </c>
      <c r="B671" s="15" t="s">
        <v>479</v>
      </c>
      <c r="C671" s="12" t="s">
        <v>12</v>
      </c>
      <c r="D671" s="14" t="s">
        <v>44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Não</v>
      </c>
      <c r="J671" s="10" t="str">
        <f>VLOOKUP(A671,Planilha1!A:Y,25,FALSE)</f>
        <v>Não</v>
      </c>
    </row>
    <row r="672" spans="1:10" x14ac:dyDescent="0.25">
      <c r="A672" s="11">
        <v>230950</v>
      </c>
      <c r="B672" s="15" t="s">
        <v>480</v>
      </c>
      <c r="C672" s="12" t="s">
        <v>12</v>
      </c>
      <c r="D672" s="14" t="s">
        <v>67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Não</v>
      </c>
      <c r="J672" s="10" t="str">
        <f>VLOOKUP(A672,Planilha1!A:Y,25,FALSE)</f>
        <v>Não</v>
      </c>
    </row>
    <row r="673" spans="1:10" x14ac:dyDescent="0.25">
      <c r="A673" s="11">
        <v>230960</v>
      </c>
      <c r="B673" s="15" t="s">
        <v>481</v>
      </c>
      <c r="C673" s="12" t="s">
        <v>12</v>
      </c>
      <c r="D673" s="14" t="s">
        <v>42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Não</v>
      </c>
      <c r="J673" s="10" t="str">
        <f>VLOOKUP(A673,Planilha1!A:Y,25,FALSE)</f>
        <v>Não</v>
      </c>
    </row>
    <row r="674" spans="1:10" x14ac:dyDescent="0.25">
      <c r="A674" s="11">
        <v>230980</v>
      </c>
      <c r="B674" s="15" t="s">
        <v>482</v>
      </c>
      <c r="C674" s="12" t="s">
        <v>12</v>
      </c>
      <c r="D674" s="14" t="s">
        <v>42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Não</v>
      </c>
      <c r="J674" s="10" t="str">
        <f>VLOOKUP(A674,Planilha1!A:Y,25,FALSE)</f>
        <v>Não</v>
      </c>
    </row>
    <row r="675" spans="1:10" x14ac:dyDescent="0.25">
      <c r="A675" s="11">
        <v>230990</v>
      </c>
      <c r="B675" s="15" t="s">
        <v>483</v>
      </c>
      <c r="C675" s="12" t="s">
        <v>12</v>
      </c>
      <c r="D675" s="14" t="s">
        <v>67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Não</v>
      </c>
      <c r="J675" s="10" t="str">
        <f>VLOOKUP(A675,Planilha1!A:Y,25,FALSE)</f>
        <v>Não</v>
      </c>
    </row>
    <row r="676" spans="1:10" x14ac:dyDescent="0.25">
      <c r="A676" s="11">
        <v>231000</v>
      </c>
      <c r="B676" s="15" t="s">
        <v>484</v>
      </c>
      <c r="C676" s="12" t="s">
        <v>12</v>
      </c>
      <c r="D676" s="14" t="s">
        <v>56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Não</v>
      </c>
      <c r="J676" s="10" t="str">
        <f>VLOOKUP(A676,Planilha1!A:Y,25,FALSE)</f>
        <v>Não</v>
      </c>
    </row>
    <row r="677" spans="1:10" x14ac:dyDescent="0.25">
      <c r="A677" s="11">
        <v>231010</v>
      </c>
      <c r="B677" s="15" t="s">
        <v>485</v>
      </c>
      <c r="C677" s="12" t="s">
        <v>12</v>
      </c>
      <c r="D677" s="14" t="s">
        <v>42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Não</v>
      </c>
      <c r="J677" s="10" t="str">
        <f>VLOOKUP(A677,Planilha1!A:Y,25,FALSE)</f>
        <v>Não</v>
      </c>
    </row>
    <row r="678" spans="1:10" x14ac:dyDescent="0.25">
      <c r="A678" s="11">
        <v>231030</v>
      </c>
      <c r="B678" s="15" t="s">
        <v>486</v>
      </c>
      <c r="C678" s="12" t="s">
        <v>12</v>
      </c>
      <c r="D678" s="14" t="s">
        <v>56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Não</v>
      </c>
    </row>
    <row r="679" spans="1:10" x14ac:dyDescent="0.25">
      <c r="A679" s="11">
        <v>231040</v>
      </c>
      <c r="B679" s="15" t="s">
        <v>487</v>
      </c>
      <c r="C679" s="12" t="s">
        <v>12</v>
      </c>
      <c r="D679" s="14" t="s">
        <v>44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Não</v>
      </c>
      <c r="J679" s="10" t="str">
        <f>VLOOKUP(A679,Planilha1!A:Y,25,FALSE)</f>
        <v>Não</v>
      </c>
    </row>
    <row r="680" spans="1:10" x14ac:dyDescent="0.25">
      <c r="A680" s="11">
        <v>231050</v>
      </c>
      <c r="B680" s="15" t="s">
        <v>488</v>
      </c>
      <c r="C680" s="12" t="s">
        <v>12</v>
      </c>
      <c r="D680" s="14" t="s">
        <v>44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Não</v>
      </c>
      <c r="J680" s="10" t="str">
        <f>VLOOKUP(A680,Planilha1!A:Y,25,FALSE)</f>
        <v>Não</v>
      </c>
    </row>
    <row r="681" spans="1:10" x14ac:dyDescent="0.25">
      <c r="A681" s="11">
        <v>231070</v>
      </c>
      <c r="B681" s="15" t="s">
        <v>489</v>
      </c>
      <c r="C681" s="12" t="s">
        <v>12</v>
      </c>
      <c r="D681" s="14" t="s">
        <v>67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Não</v>
      </c>
      <c r="J681" s="10" t="str">
        <f>VLOOKUP(A681,Planilha1!A:Y,25,FALSE)</f>
        <v>Não</v>
      </c>
    </row>
    <row r="682" spans="1:10" x14ac:dyDescent="0.25">
      <c r="A682" s="11">
        <v>231080</v>
      </c>
      <c r="B682" s="15" t="s">
        <v>490</v>
      </c>
      <c r="C682" s="12" t="s">
        <v>12</v>
      </c>
      <c r="D682" s="14" t="s">
        <v>44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Não</v>
      </c>
      <c r="J682" s="10" t="str">
        <f>VLOOKUP(A682,Planilha1!A:Y,25,FALSE)</f>
        <v>Não</v>
      </c>
    </row>
    <row r="683" spans="1:10" x14ac:dyDescent="0.25">
      <c r="A683" s="11">
        <v>231090</v>
      </c>
      <c r="B683" s="15" t="s">
        <v>491</v>
      </c>
      <c r="C683" s="12" t="s">
        <v>12</v>
      </c>
      <c r="D683" s="14" t="s">
        <v>44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Não</v>
      </c>
      <c r="J683" s="10" t="str">
        <f>VLOOKUP(A683,Planilha1!A:Y,25,FALSE)</f>
        <v>Não</v>
      </c>
    </row>
    <row r="684" spans="1:10" x14ac:dyDescent="0.25">
      <c r="A684" s="11">
        <v>231095</v>
      </c>
      <c r="B684" s="15" t="s">
        <v>492</v>
      </c>
      <c r="C684" s="12" t="s">
        <v>12</v>
      </c>
      <c r="D684" s="14" t="s">
        <v>56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Não</v>
      </c>
      <c r="J684" s="10" t="str">
        <f>VLOOKUP(A684,Planilha1!A:Y,25,FALSE)</f>
        <v>Não</v>
      </c>
    </row>
    <row r="685" spans="1:10" x14ac:dyDescent="0.25">
      <c r="A685" s="11">
        <v>231100</v>
      </c>
      <c r="B685" s="15" t="s">
        <v>493</v>
      </c>
      <c r="C685" s="12" t="s">
        <v>12</v>
      </c>
      <c r="D685" s="14" t="s">
        <v>44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Não</v>
      </c>
    </row>
    <row r="686" spans="1:10" x14ac:dyDescent="0.25">
      <c r="A686" s="11">
        <v>231120</v>
      </c>
      <c r="B686" s="15" t="s">
        <v>494</v>
      </c>
      <c r="C686" s="12" t="s">
        <v>12</v>
      </c>
      <c r="D686" s="14" t="s">
        <v>44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Não</v>
      </c>
      <c r="J686" s="10" t="str">
        <f>VLOOKUP(A686,Planilha1!A:Y,25,FALSE)</f>
        <v>Não</v>
      </c>
    </row>
    <row r="687" spans="1:10" x14ac:dyDescent="0.25">
      <c r="A687" s="11">
        <v>231123</v>
      </c>
      <c r="B687" s="15" t="s">
        <v>495</v>
      </c>
      <c r="C687" s="12" t="s">
        <v>12</v>
      </c>
      <c r="D687" s="14" t="s">
        <v>42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Não</v>
      </c>
      <c r="J687" s="10" t="str">
        <f>VLOOKUP(A687,Planilha1!A:Y,25,FALSE)</f>
        <v>Não</v>
      </c>
    </row>
    <row r="688" spans="1:10" x14ac:dyDescent="0.25">
      <c r="A688" s="11">
        <v>231126</v>
      </c>
      <c r="B688" s="15" t="s">
        <v>496</v>
      </c>
      <c r="C688" s="12" t="s">
        <v>12</v>
      </c>
      <c r="D688" s="14" t="s">
        <v>44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Não</v>
      </c>
      <c r="J688" s="10" t="str">
        <f>VLOOKUP(A688,Planilha1!A:Y,25,FALSE)</f>
        <v>Não</v>
      </c>
    </row>
    <row r="689" spans="1:10" x14ac:dyDescent="0.25">
      <c r="A689" s="11">
        <v>231130</v>
      </c>
      <c r="B689" s="15" t="s">
        <v>497</v>
      </c>
      <c r="C689" s="12" t="s">
        <v>12</v>
      </c>
      <c r="D689" s="14" t="s">
        <v>42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Não</v>
      </c>
      <c r="J689" s="10" t="str">
        <f>VLOOKUP(A689,Planilha1!A:Y,25,FALSE)</f>
        <v>Não</v>
      </c>
    </row>
    <row r="690" spans="1:10" x14ac:dyDescent="0.25">
      <c r="A690" s="11">
        <v>231135</v>
      </c>
      <c r="B690" s="15" t="s">
        <v>498</v>
      </c>
      <c r="C690" s="12" t="s">
        <v>12</v>
      </c>
      <c r="D690" s="14" t="s">
        <v>67</v>
      </c>
      <c r="E690" s="10" t="str">
        <f>VLOOKUP(A690,Planilha1!A:Y,20,FALSE)</f>
        <v>Não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Não</v>
      </c>
    </row>
    <row r="691" spans="1:10" x14ac:dyDescent="0.25">
      <c r="A691" s="11">
        <v>231140</v>
      </c>
      <c r="B691" s="15" t="s">
        <v>499</v>
      </c>
      <c r="C691" s="12" t="s">
        <v>12</v>
      </c>
      <c r="D691" s="14" t="s">
        <v>44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Não</v>
      </c>
      <c r="J691" s="10" t="str">
        <f>VLOOKUP(A691,Planilha1!A:Y,25,FALSE)</f>
        <v>Não</v>
      </c>
    </row>
    <row r="692" spans="1:10" x14ac:dyDescent="0.25">
      <c r="A692" s="11">
        <v>231150</v>
      </c>
      <c r="B692" s="15" t="s">
        <v>500</v>
      </c>
      <c r="C692" s="12" t="s">
        <v>12</v>
      </c>
      <c r="D692" s="14" t="s">
        <v>42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Não</v>
      </c>
      <c r="J692" s="10" t="str">
        <f>VLOOKUP(A692,Planilha1!A:Y,25,FALSE)</f>
        <v>Não</v>
      </c>
    </row>
    <row r="693" spans="1:10" x14ac:dyDescent="0.25">
      <c r="A693" s="11">
        <v>231160</v>
      </c>
      <c r="B693" s="15" t="s">
        <v>501</v>
      </c>
      <c r="C693" s="12" t="s">
        <v>12</v>
      </c>
      <c r="D693" s="14" t="s">
        <v>44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Não</v>
      </c>
      <c r="H693" s="10" t="str">
        <f>VLOOKUP(A693,Planilha1!A:Y,23,FALSE)</f>
        <v>Sim</v>
      </c>
      <c r="I693" s="10" t="str">
        <f>VLOOKUP(A693,Planilha1!A:Y,24,FALSE)</f>
        <v>Não</v>
      </c>
      <c r="J693" s="10" t="str">
        <f>VLOOKUP(A693,Planilha1!A:Y,25,FALSE)</f>
        <v>Não</v>
      </c>
    </row>
    <row r="694" spans="1:10" x14ac:dyDescent="0.25">
      <c r="A694" s="11">
        <v>231170</v>
      </c>
      <c r="B694" s="15" t="s">
        <v>502</v>
      </c>
      <c r="C694" s="12" t="s">
        <v>12</v>
      </c>
      <c r="D694" s="14" t="s">
        <v>67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Não</v>
      </c>
      <c r="J694" s="10" t="str">
        <f>VLOOKUP(A694,Planilha1!A:Y,25,FALSE)</f>
        <v>Não</v>
      </c>
    </row>
    <row r="695" spans="1:10" x14ac:dyDescent="0.25">
      <c r="A695" s="11">
        <v>231180</v>
      </c>
      <c r="B695" s="15" t="s">
        <v>503</v>
      </c>
      <c r="C695" s="12" t="s">
        <v>12</v>
      </c>
      <c r="D695" s="14" t="s">
        <v>67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Não</v>
      </c>
      <c r="J695" s="10" t="str">
        <f>VLOOKUP(A695,Planilha1!A:Y,25,FALSE)</f>
        <v>Não</v>
      </c>
    </row>
    <row r="696" spans="1:10" x14ac:dyDescent="0.25">
      <c r="A696" s="11">
        <v>231190</v>
      </c>
      <c r="B696" s="15" t="s">
        <v>504</v>
      </c>
      <c r="C696" s="12" t="s">
        <v>12</v>
      </c>
      <c r="D696" s="14" t="s">
        <v>60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505</v>
      </c>
      <c r="C697" s="12" t="s">
        <v>12</v>
      </c>
      <c r="D697" s="14" t="s">
        <v>67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Não</v>
      </c>
      <c r="J697" s="10" t="str">
        <f>VLOOKUP(A697,Planilha1!A:Y,25,FALSE)</f>
        <v>Não</v>
      </c>
    </row>
    <row r="698" spans="1:10" x14ac:dyDescent="0.25">
      <c r="A698" s="11">
        <v>231220</v>
      </c>
      <c r="B698" s="15" t="s">
        <v>506</v>
      </c>
      <c r="C698" s="12" t="s">
        <v>12</v>
      </c>
      <c r="D698" s="14" t="s">
        <v>42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Não</v>
      </c>
      <c r="J698" s="10" t="str">
        <f>VLOOKUP(A698,Planilha1!A:Y,25,FALSE)</f>
        <v>Não</v>
      </c>
    </row>
    <row r="699" spans="1:10" x14ac:dyDescent="0.25">
      <c r="A699" s="11">
        <v>231200</v>
      </c>
      <c r="B699" s="15" t="s">
        <v>507</v>
      </c>
      <c r="C699" s="12" t="s">
        <v>12</v>
      </c>
      <c r="D699" s="14" t="s">
        <v>42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Não</v>
      </c>
      <c r="J699" s="10" t="str">
        <f>VLOOKUP(A699,Planilha1!A:Y,25,FALSE)</f>
        <v>Não</v>
      </c>
    </row>
    <row r="700" spans="1:10" x14ac:dyDescent="0.25">
      <c r="A700" s="11">
        <v>231210</v>
      </c>
      <c r="B700" s="15" t="s">
        <v>508</v>
      </c>
      <c r="C700" s="12" t="s">
        <v>12</v>
      </c>
      <c r="D700" s="14" t="s">
        <v>44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Não</v>
      </c>
      <c r="J700" s="10" t="str">
        <f>VLOOKUP(A700,Planilha1!A:Y,25,FALSE)</f>
        <v>Não</v>
      </c>
    </row>
    <row r="701" spans="1:10" x14ac:dyDescent="0.25">
      <c r="A701" s="11">
        <v>231230</v>
      </c>
      <c r="B701" s="15" t="s">
        <v>509</v>
      </c>
      <c r="C701" s="12" t="s">
        <v>12</v>
      </c>
      <c r="D701" s="14" t="s">
        <v>44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Não</v>
      </c>
      <c r="J701" s="10" t="str">
        <f>VLOOKUP(A701,Planilha1!A:Y,25,FALSE)</f>
        <v>Não</v>
      </c>
    </row>
    <row r="702" spans="1:10" x14ac:dyDescent="0.25">
      <c r="A702" s="11">
        <v>231250</v>
      </c>
      <c r="B702" s="15" t="s">
        <v>510</v>
      </c>
      <c r="C702" s="12" t="s">
        <v>12</v>
      </c>
      <c r="D702" s="14" t="s">
        <v>44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Não</v>
      </c>
      <c r="J702" s="10" t="str">
        <f>VLOOKUP(A702,Planilha1!A:Y,25,FALSE)</f>
        <v>Não</v>
      </c>
    </row>
    <row r="703" spans="1:10" x14ac:dyDescent="0.25">
      <c r="A703" s="11">
        <v>231260</v>
      </c>
      <c r="B703" s="15" t="s">
        <v>511</v>
      </c>
      <c r="C703" s="12" t="s">
        <v>12</v>
      </c>
      <c r="D703" s="14" t="s">
        <v>74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Não</v>
      </c>
      <c r="J703" s="10" t="str">
        <f>VLOOKUP(A703,Planilha1!A:Y,25,FALSE)</f>
        <v>Não</v>
      </c>
    </row>
    <row r="704" spans="1:10" x14ac:dyDescent="0.25">
      <c r="A704" s="11">
        <v>231270</v>
      </c>
      <c r="B704" s="15" t="s">
        <v>512</v>
      </c>
      <c r="C704" s="12" t="s">
        <v>12</v>
      </c>
      <c r="D704" s="14" t="s">
        <v>44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Não</v>
      </c>
      <c r="J704" s="10" t="str">
        <f>VLOOKUP(A704,Planilha1!A:Y,25,FALSE)</f>
        <v>Não</v>
      </c>
    </row>
    <row r="705" spans="1:10" x14ac:dyDescent="0.25">
      <c r="A705" s="11">
        <v>231280</v>
      </c>
      <c r="B705" s="15" t="s">
        <v>513</v>
      </c>
      <c r="C705" s="12" t="s">
        <v>12</v>
      </c>
      <c r="D705" s="14" t="s">
        <v>42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Não</v>
      </c>
      <c r="J705" s="10" t="str">
        <f>VLOOKUP(A705,Planilha1!A:Y,25,FALSE)</f>
        <v>Não</v>
      </c>
    </row>
    <row r="706" spans="1:10" x14ac:dyDescent="0.25">
      <c r="A706" s="11">
        <v>231300</v>
      </c>
      <c r="B706" s="15" t="s">
        <v>514</v>
      </c>
      <c r="C706" s="12" t="s">
        <v>12</v>
      </c>
      <c r="D706" s="14" t="s">
        <v>44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Não</v>
      </c>
      <c r="J706" s="10" t="str">
        <f>VLOOKUP(A706,Planilha1!A:Y,25,FALSE)</f>
        <v>Não</v>
      </c>
    </row>
    <row r="707" spans="1:10" x14ac:dyDescent="0.25">
      <c r="A707" s="11">
        <v>231310</v>
      </c>
      <c r="B707" s="15" t="s">
        <v>515</v>
      </c>
      <c r="C707" s="12" t="s">
        <v>12</v>
      </c>
      <c r="D707" s="14" t="s">
        <v>67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Não</v>
      </c>
      <c r="J707" s="10" t="str">
        <f>VLOOKUP(A707,Planilha1!A:Y,25,FALSE)</f>
        <v>Não</v>
      </c>
    </row>
    <row r="708" spans="1:10" x14ac:dyDescent="0.25">
      <c r="A708" s="11">
        <v>231320</v>
      </c>
      <c r="B708" s="15" t="s">
        <v>516</v>
      </c>
      <c r="C708" s="12" t="s">
        <v>12</v>
      </c>
      <c r="D708" s="14" t="s">
        <v>44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Não</v>
      </c>
      <c r="J708" s="10" t="str">
        <f>VLOOKUP(A708,Planilha1!A:Y,25,FALSE)</f>
        <v>Não</v>
      </c>
    </row>
    <row r="709" spans="1:10" x14ac:dyDescent="0.25">
      <c r="A709" s="11">
        <v>231325</v>
      </c>
      <c r="B709" s="15" t="s">
        <v>517</v>
      </c>
      <c r="C709" s="12" t="s">
        <v>12</v>
      </c>
      <c r="D709" s="14" t="s">
        <v>42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Não</v>
      </c>
      <c r="J709" s="10" t="str">
        <f>VLOOKUP(A709,Planilha1!A:Y,25,FALSE)</f>
        <v>Não</v>
      </c>
    </row>
    <row r="710" spans="1:10" x14ac:dyDescent="0.25">
      <c r="A710" s="11">
        <v>231330</v>
      </c>
      <c r="B710" s="15" t="s">
        <v>518</v>
      </c>
      <c r="C710" s="12" t="s">
        <v>12</v>
      </c>
      <c r="D710" s="14" t="s">
        <v>67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Não</v>
      </c>
      <c r="J710" s="10" t="str">
        <f>VLOOKUP(A710,Planilha1!A:Y,25,FALSE)</f>
        <v>Não</v>
      </c>
    </row>
    <row r="711" spans="1:10" x14ac:dyDescent="0.25">
      <c r="A711" s="11">
        <v>231335</v>
      </c>
      <c r="B711" s="15" t="s">
        <v>519</v>
      </c>
      <c r="C711" s="12" t="s">
        <v>12</v>
      </c>
      <c r="D711" s="14" t="s">
        <v>44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Não</v>
      </c>
      <c r="J711" s="10" t="str">
        <f>VLOOKUP(A711,Planilha1!A:Y,25,FALSE)</f>
        <v>Não</v>
      </c>
    </row>
    <row r="712" spans="1:10" x14ac:dyDescent="0.25">
      <c r="A712" s="11">
        <v>231340</v>
      </c>
      <c r="B712" s="15" t="s">
        <v>520</v>
      </c>
      <c r="C712" s="12" t="s">
        <v>12</v>
      </c>
      <c r="D712" s="14" t="s">
        <v>42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Não</v>
      </c>
      <c r="J712" s="10" t="str">
        <f>VLOOKUP(A712,Planilha1!A:Y,25,FALSE)</f>
        <v>Não</v>
      </c>
    </row>
    <row r="713" spans="1:10" x14ac:dyDescent="0.25">
      <c r="A713" s="11">
        <v>231350</v>
      </c>
      <c r="B713" s="15" t="s">
        <v>521</v>
      </c>
      <c r="C713" s="12" t="s">
        <v>12</v>
      </c>
      <c r="D713" s="14" t="s">
        <v>44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Não</v>
      </c>
      <c r="J713" s="10" t="str">
        <f>VLOOKUP(A713,Planilha1!A:Y,25,FALSE)</f>
        <v>Não</v>
      </c>
    </row>
    <row r="714" spans="1:10" x14ac:dyDescent="0.25">
      <c r="A714" s="11">
        <v>231355</v>
      </c>
      <c r="B714" s="15" t="s">
        <v>522</v>
      </c>
      <c r="C714" s="12" t="s">
        <v>12</v>
      </c>
      <c r="D714" s="14" t="s">
        <v>44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Não</v>
      </c>
      <c r="J714" s="10" t="str">
        <f>VLOOKUP(A714,Planilha1!A:Y,25,FALSE)</f>
        <v>Não</v>
      </c>
    </row>
    <row r="715" spans="1:10" x14ac:dyDescent="0.25">
      <c r="A715" s="11">
        <v>231360</v>
      </c>
      <c r="B715" s="15" t="s">
        <v>523</v>
      </c>
      <c r="C715" s="12" t="s">
        <v>12</v>
      </c>
      <c r="D715" s="14" t="s">
        <v>44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Não</v>
      </c>
      <c r="J715" s="10" t="str">
        <f>VLOOKUP(A715,Planilha1!A:Y,25,FALSE)</f>
        <v>Não</v>
      </c>
    </row>
    <row r="716" spans="1:10" x14ac:dyDescent="0.25">
      <c r="A716" s="11">
        <v>231370</v>
      </c>
      <c r="B716" s="15" t="s">
        <v>524</v>
      </c>
      <c r="C716" s="12" t="s">
        <v>12</v>
      </c>
      <c r="D716" s="14" t="s">
        <v>60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Não</v>
      </c>
      <c r="J716" s="10" t="str">
        <f>VLOOKUP(A716,Planilha1!A:Y,25,FALSE)</f>
        <v>Não</v>
      </c>
    </row>
    <row r="717" spans="1:10" x14ac:dyDescent="0.25">
      <c r="A717" s="11">
        <v>231375</v>
      </c>
      <c r="B717" s="15" t="s">
        <v>525</v>
      </c>
      <c r="C717" s="12" t="s">
        <v>12</v>
      </c>
      <c r="D717" s="14" t="s">
        <v>44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Não</v>
      </c>
      <c r="J717" s="10" t="str">
        <f>VLOOKUP(A717,Planilha1!A:Y,25,FALSE)</f>
        <v>Não</v>
      </c>
    </row>
    <row r="718" spans="1:10" x14ac:dyDescent="0.25">
      <c r="A718" s="11">
        <v>231380</v>
      </c>
      <c r="B718" s="15" t="s">
        <v>526</v>
      </c>
      <c r="C718" s="12" t="s">
        <v>12</v>
      </c>
      <c r="D718" s="14" t="s">
        <v>44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Não</v>
      </c>
      <c r="J718" s="10" t="str">
        <f>VLOOKUP(A718,Planilha1!A:Y,25,FALSE)</f>
        <v>Não</v>
      </c>
    </row>
    <row r="719" spans="1:10" x14ac:dyDescent="0.25">
      <c r="A719" s="11">
        <v>231390</v>
      </c>
      <c r="B719" s="15" t="s">
        <v>527</v>
      </c>
      <c r="C719" s="12" t="s">
        <v>12</v>
      </c>
      <c r="D719" s="14" t="s">
        <v>44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Não</v>
      </c>
      <c r="J719" s="10" t="str">
        <f>VLOOKUP(A719,Planilha1!A:Y,25,FALSE)</f>
        <v>Não</v>
      </c>
    </row>
    <row r="720" spans="1:10" x14ac:dyDescent="0.25">
      <c r="A720" s="11">
        <v>231395</v>
      </c>
      <c r="B720" s="15" t="s">
        <v>528</v>
      </c>
      <c r="C720" s="12" t="s">
        <v>12</v>
      </c>
      <c r="D720" s="14" t="s">
        <v>67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Não</v>
      </c>
      <c r="J720" s="10" t="str">
        <f>VLOOKUP(A720,Planilha1!A:Y,25,FALSE)</f>
        <v>Não</v>
      </c>
    </row>
    <row r="721" spans="1:10" x14ac:dyDescent="0.25">
      <c r="A721" s="11">
        <v>231400</v>
      </c>
      <c r="B721" s="15" t="s">
        <v>529</v>
      </c>
      <c r="C721" s="12" t="s">
        <v>12</v>
      </c>
      <c r="D721" s="14" t="s">
        <v>44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Não</v>
      </c>
      <c r="J721" s="10" t="str">
        <f>VLOOKUP(A721,Planilha1!A:Y,25,FALSE)</f>
        <v>Não</v>
      </c>
    </row>
    <row r="722" spans="1:10" x14ac:dyDescent="0.25">
      <c r="A722" s="11">
        <v>231410</v>
      </c>
      <c r="B722" s="15" t="s">
        <v>530</v>
      </c>
      <c r="C722" s="12" t="s">
        <v>12</v>
      </c>
      <c r="D722" s="14" t="s">
        <v>44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Não</v>
      </c>
      <c r="J722" s="10" t="str">
        <f>VLOOKUP(A722,Planilha1!A:Y,25,FALSE)</f>
        <v>Não</v>
      </c>
    </row>
    <row r="723" spans="1:10" x14ac:dyDescent="0.25">
      <c r="A723" s="11">
        <v>230720</v>
      </c>
      <c r="B723" s="16" t="s">
        <v>531</v>
      </c>
      <c r="C723" s="12" t="s">
        <v>12</v>
      </c>
      <c r="D723" s="14" t="s">
        <v>334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Não</v>
      </c>
      <c r="J723" s="10" t="str">
        <f>VLOOKUP(A723,Planilha1!A:Y,25,FALSE)</f>
        <v>Não</v>
      </c>
    </row>
    <row r="724" spans="1:10" x14ac:dyDescent="0.25">
      <c r="A724" s="11">
        <v>230725</v>
      </c>
      <c r="B724" s="16" t="s">
        <v>532</v>
      </c>
      <c r="C724" s="12" t="s">
        <v>12</v>
      </c>
      <c r="D724" s="14" t="s">
        <v>334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Não</v>
      </c>
      <c r="J724" s="10" t="str">
        <f>VLOOKUP(A724,Planilha1!A:Y,25,FALSE)</f>
        <v>Não</v>
      </c>
    </row>
    <row r="725" spans="1:10" x14ac:dyDescent="0.25">
      <c r="A725" s="11">
        <v>230970</v>
      </c>
      <c r="B725" s="16" t="s">
        <v>533</v>
      </c>
      <c r="C725" s="12" t="s">
        <v>12</v>
      </c>
      <c r="D725" s="14" t="s">
        <v>334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Não</v>
      </c>
      <c r="J725" s="10" t="str">
        <f>VLOOKUP(A725,Planilha1!A:Y,25,FALSE)</f>
        <v>Não</v>
      </c>
    </row>
    <row r="726" spans="1:10" x14ac:dyDescent="0.25">
      <c r="A726" s="11">
        <v>231110</v>
      </c>
      <c r="B726" s="16" t="s">
        <v>534</v>
      </c>
      <c r="C726" s="12" t="s">
        <v>12</v>
      </c>
      <c r="D726" s="14" t="s">
        <v>334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Não</v>
      </c>
      <c r="J726" s="10" t="str">
        <f>VLOOKUP(A726,Planilha1!A:Y,25,FALSE)</f>
        <v>Não</v>
      </c>
    </row>
    <row r="727" spans="1:10" x14ac:dyDescent="0.25">
      <c r="A727" s="11">
        <v>320010</v>
      </c>
      <c r="B727" s="15" t="s">
        <v>535</v>
      </c>
      <c r="C727" s="12" t="s">
        <v>20</v>
      </c>
      <c r="D727" s="14" t="s">
        <v>67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Não</v>
      </c>
      <c r="J727" s="10" t="str">
        <f>VLOOKUP(A727,Planilha1!A:Y,25,FALSE)</f>
        <v>Não</v>
      </c>
    </row>
    <row r="728" spans="1:10" x14ac:dyDescent="0.25">
      <c r="A728" s="11">
        <v>320016</v>
      </c>
      <c r="B728" s="15" t="s">
        <v>536</v>
      </c>
      <c r="C728" s="12" t="s">
        <v>20</v>
      </c>
      <c r="D728" s="14" t="s">
        <v>74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Não</v>
      </c>
      <c r="J728" s="10" t="str">
        <f>VLOOKUP(A728,Planilha1!A:Y,25,FALSE)</f>
        <v>Não</v>
      </c>
    </row>
    <row r="729" spans="1:10" x14ac:dyDescent="0.25">
      <c r="A729" s="11">
        <v>320035</v>
      </c>
      <c r="B729" s="15" t="s">
        <v>537</v>
      </c>
      <c r="C729" s="12" t="s">
        <v>20</v>
      </c>
      <c r="D729" s="14" t="s">
        <v>44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Não</v>
      </c>
      <c r="J729" s="10" t="str">
        <f>VLOOKUP(A729,Planilha1!A:Y,25,FALSE)</f>
        <v>Não</v>
      </c>
    </row>
    <row r="730" spans="1:10" x14ac:dyDescent="0.25">
      <c r="A730" s="11">
        <v>320050</v>
      </c>
      <c r="B730" s="15" t="s">
        <v>538</v>
      </c>
      <c r="C730" s="12" t="s">
        <v>20</v>
      </c>
      <c r="D730" s="14" t="s">
        <v>44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Não</v>
      </c>
      <c r="J730" s="10" t="str">
        <f>VLOOKUP(A730,Planilha1!A:Y,25,FALSE)</f>
        <v>Não</v>
      </c>
    </row>
    <row r="731" spans="1:10" x14ac:dyDescent="0.25">
      <c r="A731" s="11">
        <v>320070</v>
      </c>
      <c r="B731" s="15" t="s">
        <v>539</v>
      </c>
      <c r="C731" s="12" t="s">
        <v>20</v>
      </c>
      <c r="D731" s="14" t="s">
        <v>60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Não</v>
      </c>
      <c r="J731" s="10" t="str">
        <f>VLOOKUP(A731,Planilha1!A:Y,25,FALSE)</f>
        <v>Não</v>
      </c>
    </row>
    <row r="732" spans="1:10" x14ac:dyDescent="0.25">
      <c r="A732" s="11">
        <v>320100</v>
      </c>
      <c r="B732" s="15" t="s">
        <v>540</v>
      </c>
      <c r="C732" s="12" t="s">
        <v>20</v>
      </c>
      <c r="D732" s="14" t="s">
        <v>74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Não</v>
      </c>
      <c r="I732" s="10" t="str">
        <f>VLOOKUP(A732,Planilha1!A:Y,24,FALSE)</f>
        <v>Não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541</v>
      </c>
      <c r="C733" s="12" t="s">
        <v>20</v>
      </c>
      <c r="D733" s="14" t="s">
        <v>60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Não</v>
      </c>
      <c r="I733" s="10" t="str">
        <f>VLOOKUP(A733,Planilha1!A:Y,24,FALSE)</f>
        <v>Não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542</v>
      </c>
      <c r="C734" s="12" t="s">
        <v>20</v>
      </c>
      <c r="D734" s="14" t="s">
        <v>44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Não</v>
      </c>
      <c r="J734" s="10" t="str">
        <f>VLOOKUP(A734,Planilha1!A:Y,25,FALSE)</f>
        <v>Não</v>
      </c>
    </row>
    <row r="735" spans="1:10" x14ac:dyDescent="0.25">
      <c r="A735" s="11">
        <v>320130</v>
      </c>
      <c r="B735" s="15" t="s">
        <v>543</v>
      </c>
      <c r="C735" s="12" t="s">
        <v>20</v>
      </c>
      <c r="D735" s="14" t="s">
        <v>60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Não</v>
      </c>
      <c r="J735" s="10" t="str">
        <f>VLOOKUP(A735,Planilha1!A:Y,25,FALSE)</f>
        <v>Não</v>
      </c>
    </row>
    <row r="736" spans="1:10" x14ac:dyDescent="0.25">
      <c r="A736" s="11">
        <v>320160</v>
      </c>
      <c r="B736" s="15" t="s">
        <v>544</v>
      </c>
      <c r="C736" s="12" t="s">
        <v>20</v>
      </c>
      <c r="D736" s="14" t="s">
        <v>44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Não</v>
      </c>
    </row>
    <row r="737" spans="1:10" x14ac:dyDescent="0.25">
      <c r="A737" s="11">
        <v>320170</v>
      </c>
      <c r="B737" s="15" t="s">
        <v>545</v>
      </c>
      <c r="C737" s="12" t="s">
        <v>20</v>
      </c>
      <c r="D737" s="14" t="s">
        <v>56</v>
      </c>
      <c r="E737" s="10" t="str">
        <f>VLOOKUP(A737,Planilha1!A:Y,20,FALSE)</f>
        <v>Sim</v>
      </c>
      <c r="F737" s="10" t="str">
        <f>VLOOKUP(A737,Planilha1!A:Y,21,FALSE)</f>
        <v>Sim</v>
      </c>
      <c r="G737" s="10" t="str">
        <f>VLOOKUP(A737,Planilha1!A:Y,22,FALSE)</f>
        <v>Sim</v>
      </c>
      <c r="H737" s="10" t="str">
        <f>VLOOKUP(A737,Planilha1!A:Y,23,FALSE)</f>
        <v>Não</v>
      </c>
      <c r="I737" s="10" t="str">
        <f>VLOOKUP(A737,Planilha1!A:Y,24,FALSE)</f>
        <v>Não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546</v>
      </c>
      <c r="C738" s="12" t="s">
        <v>20</v>
      </c>
      <c r="D738" s="14" t="s">
        <v>44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Não</v>
      </c>
      <c r="H738" s="10" t="str">
        <f>VLOOKUP(A738,Planilha1!A:Y,23,FALSE)</f>
        <v>Sim</v>
      </c>
      <c r="I738" s="10" t="str">
        <f>VLOOKUP(A738,Planilha1!A:Y,24,FALSE)</f>
        <v>Não</v>
      </c>
      <c r="J738" s="10" t="str">
        <f>VLOOKUP(A738,Planilha1!A:Y,25,FALSE)</f>
        <v>Não</v>
      </c>
    </row>
    <row r="739" spans="1:10" x14ac:dyDescent="0.25">
      <c r="A739" s="11">
        <v>320190</v>
      </c>
      <c r="B739" s="15" t="s">
        <v>547</v>
      </c>
      <c r="C739" s="12" t="s">
        <v>20</v>
      </c>
      <c r="D739" s="14" t="s">
        <v>60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Não</v>
      </c>
      <c r="H739" s="10" t="str">
        <f>VLOOKUP(A739,Planilha1!A:Y,23,FALSE)</f>
        <v>Não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548</v>
      </c>
      <c r="C740" s="12" t="s">
        <v>20</v>
      </c>
      <c r="D740" s="14" t="s">
        <v>42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Não</v>
      </c>
      <c r="J740" s="10" t="str">
        <f>VLOOKUP(A740,Planilha1!A:Y,25,FALSE)</f>
        <v>Não</v>
      </c>
    </row>
    <row r="741" spans="1:10" x14ac:dyDescent="0.25">
      <c r="A741" s="11">
        <v>320210</v>
      </c>
      <c r="B741" s="15" t="s">
        <v>549</v>
      </c>
      <c r="C741" s="12" t="s">
        <v>20</v>
      </c>
      <c r="D741" s="14" t="s">
        <v>67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Não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550</v>
      </c>
      <c r="C742" s="12" t="s">
        <v>20</v>
      </c>
      <c r="D742" s="14" t="s">
        <v>56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Não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551</v>
      </c>
      <c r="C743" s="12" t="s">
        <v>20</v>
      </c>
      <c r="D743" s="14" t="s">
        <v>56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Não</v>
      </c>
      <c r="J743" s="10" t="str">
        <f>VLOOKUP(A743,Planilha1!A:Y,25,FALSE)</f>
        <v>Não</v>
      </c>
    </row>
    <row r="744" spans="1:10" x14ac:dyDescent="0.25">
      <c r="A744" s="11">
        <v>320255</v>
      </c>
      <c r="B744" s="15" t="s">
        <v>552</v>
      </c>
      <c r="C744" s="12" t="s">
        <v>20</v>
      </c>
      <c r="D744" s="14" t="s">
        <v>42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Não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553</v>
      </c>
      <c r="C745" s="12" t="s">
        <v>20</v>
      </c>
      <c r="D745" s="14" t="s">
        <v>56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Não</v>
      </c>
      <c r="J745" s="10" t="str">
        <f>VLOOKUP(A745,Planilha1!A:Y,25,FALSE)</f>
        <v>Não</v>
      </c>
    </row>
    <row r="746" spans="1:10" x14ac:dyDescent="0.25">
      <c r="A746" s="11">
        <v>320270</v>
      </c>
      <c r="B746" s="15" t="s">
        <v>554</v>
      </c>
      <c r="C746" s="12" t="s">
        <v>20</v>
      </c>
      <c r="D746" s="14" t="s">
        <v>60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Não</v>
      </c>
      <c r="I746" s="10" t="str">
        <f>VLOOKUP(A746,Planilha1!A:Y,24,FALSE)</f>
        <v>Não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555</v>
      </c>
      <c r="C747" s="12" t="s">
        <v>20</v>
      </c>
      <c r="D747" s="14" t="s">
        <v>56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556</v>
      </c>
      <c r="C748" s="12" t="s">
        <v>20</v>
      </c>
      <c r="D748" s="14" t="s">
        <v>56</v>
      </c>
      <c r="E748" s="10" t="str">
        <f>VLOOKUP(A748,Planilha1!A:Y,20,FALSE)</f>
        <v>Sim</v>
      </c>
      <c r="F748" s="10" t="str">
        <f>VLOOKUP(A748,Planilha1!A:Y,21,FALSE)</f>
        <v>Sim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Não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557</v>
      </c>
      <c r="C749" s="12" t="s">
        <v>20</v>
      </c>
      <c r="D749" s="14" t="s">
        <v>56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Não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558</v>
      </c>
      <c r="C750" s="12" t="s">
        <v>20</v>
      </c>
      <c r="D750" s="14" t="s">
        <v>74</v>
      </c>
      <c r="E750" s="10" t="str">
        <f>VLOOKUP(A750,Planilha1!A:Y,20,FALSE)</f>
        <v>Sim</v>
      </c>
      <c r="F750" s="10" t="str">
        <f>VLOOKUP(A750,Planilha1!A:Y,21,FALSE)</f>
        <v>Não</v>
      </c>
      <c r="G750" s="10" t="str">
        <f>VLOOKUP(A750,Planilha1!A:Y,22,FALSE)</f>
        <v>Sim</v>
      </c>
      <c r="H750" s="10" t="str">
        <f>VLOOKUP(A750,Planilha1!A:Y,23,FALSE)</f>
        <v>Não</v>
      </c>
      <c r="I750" s="10" t="str">
        <f>VLOOKUP(A750,Planilha1!A:Y,24,FALSE)</f>
        <v>Não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559</v>
      </c>
      <c r="C751" s="12" t="s">
        <v>20</v>
      </c>
      <c r="D751" s="14" t="s">
        <v>60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Não</v>
      </c>
      <c r="J751" s="10" t="str">
        <f>VLOOKUP(A751,Planilha1!A:Y,25,FALSE)</f>
        <v>Não</v>
      </c>
    </row>
    <row r="752" spans="1:10" x14ac:dyDescent="0.25">
      <c r="A752" s="11">
        <v>320316</v>
      </c>
      <c r="B752" s="15" t="s">
        <v>560</v>
      </c>
      <c r="C752" s="12" t="s">
        <v>20</v>
      </c>
      <c r="D752" s="14" t="s">
        <v>67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Não</v>
      </c>
      <c r="J752" s="10" t="str">
        <f>VLOOKUP(A752,Planilha1!A:Y,25,FALSE)</f>
        <v>Não</v>
      </c>
    </row>
    <row r="753" spans="1:10" x14ac:dyDescent="0.25">
      <c r="A753" s="11">
        <v>320320</v>
      </c>
      <c r="B753" s="15" t="s">
        <v>561</v>
      </c>
      <c r="C753" s="12" t="s">
        <v>20</v>
      </c>
      <c r="D753" s="14" t="s">
        <v>74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562</v>
      </c>
      <c r="C754" s="12" t="s">
        <v>20</v>
      </c>
      <c r="D754" s="14" t="s">
        <v>42</v>
      </c>
      <c r="E754" s="10" t="str">
        <f>VLOOKUP(A754,Planilha1!A:Y,20,FALSE)</f>
        <v>Não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Não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563</v>
      </c>
      <c r="C755" s="12" t="s">
        <v>20</v>
      </c>
      <c r="D755" s="14" t="s">
        <v>60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Não</v>
      </c>
      <c r="I755" s="10" t="str">
        <f>VLOOKUP(A755,Planilha1!A:Y,24,FALSE)</f>
        <v>Não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564</v>
      </c>
      <c r="C756" s="12" t="s">
        <v>20</v>
      </c>
      <c r="D756" s="14" t="s">
        <v>74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Não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565</v>
      </c>
      <c r="C757" s="12" t="s">
        <v>20</v>
      </c>
      <c r="D757" s="14" t="s">
        <v>44</v>
      </c>
      <c r="E757" s="10" t="str">
        <f>VLOOKUP(A757,Planilha1!A:Y,20,FALSE)</f>
        <v>Sim</v>
      </c>
      <c r="F757" s="10" t="str">
        <f>VLOOKUP(A757,Planilha1!A:Y,21,FALSE)</f>
        <v>Sim</v>
      </c>
      <c r="G757" s="10" t="str">
        <f>VLOOKUP(A757,Planilha1!A:Y,22,FALSE)</f>
        <v>Sim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Não</v>
      </c>
    </row>
    <row r="758" spans="1:10" x14ac:dyDescent="0.25">
      <c r="A758" s="11">
        <v>320370</v>
      </c>
      <c r="B758" s="15" t="s">
        <v>566</v>
      </c>
      <c r="C758" s="12" t="s">
        <v>20</v>
      </c>
      <c r="D758" s="14" t="s">
        <v>44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Não</v>
      </c>
      <c r="J758" s="10" t="str">
        <f>VLOOKUP(A758,Planilha1!A:Y,25,FALSE)</f>
        <v>Não</v>
      </c>
    </row>
    <row r="759" spans="1:10" x14ac:dyDescent="0.25">
      <c r="A759" s="11">
        <v>320400</v>
      </c>
      <c r="B759" s="15" t="s">
        <v>567</v>
      </c>
      <c r="C759" s="12" t="s">
        <v>20</v>
      </c>
      <c r="D759" s="14" t="s">
        <v>74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568</v>
      </c>
      <c r="C760" s="12" t="s">
        <v>20</v>
      </c>
      <c r="D760" s="14" t="s">
        <v>56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Não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569</v>
      </c>
      <c r="C761" s="12" t="s">
        <v>20</v>
      </c>
      <c r="D761" s="14" t="s">
        <v>74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570</v>
      </c>
      <c r="C762" s="12" t="s">
        <v>20</v>
      </c>
      <c r="D762" s="14" t="s">
        <v>44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Não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571</v>
      </c>
      <c r="C763" s="12" t="s">
        <v>20</v>
      </c>
      <c r="D763" s="14" t="s">
        <v>42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Não</v>
      </c>
    </row>
    <row r="764" spans="1:10" x14ac:dyDescent="0.25">
      <c r="A764" s="11">
        <v>320435</v>
      </c>
      <c r="B764" s="15" t="s">
        <v>572</v>
      </c>
      <c r="C764" s="12" t="s">
        <v>20</v>
      </c>
      <c r="D764" s="14" t="s">
        <v>74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Não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573</v>
      </c>
      <c r="C765" s="12" t="s">
        <v>20</v>
      </c>
      <c r="D765" s="14" t="s">
        <v>74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Não</v>
      </c>
      <c r="J765" s="10" t="str">
        <f>VLOOKUP(A765,Planilha1!A:Y,25,FALSE)</f>
        <v>Não</v>
      </c>
    </row>
    <row r="766" spans="1:10" x14ac:dyDescent="0.25">
      <c r="A766" s="11">
        <v>320465</v>
      </c>
      <c r="B766" s="15" t="s">
        <v>574</v>
      </c>
      <c r="C766" s="12" t="s">
        <v>20</v>
      </c>
      <c r="D766" s="14" t="s">
        <v>56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Não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575</v>
      </c>
      <c r="C767" s="12" t="s">
        <v>20</v>
      </c>
      <c r="D767" s="14" t="s">
        <v>56</v>
      </c>
      <c r="E767" s="10" t="str">
        <f>VLOOKUP(A767,Planilha1!A:Y,20,FALSE)</f>
        <v>Sim</v>
      </c>
      <c r="F767" s="10" t="str">
        <f>VLOOKUP(A767,Planilha1!A:Y,21,FALSE)</f>
        <v>Não</v>
      </c>
      <c r="G767" s="10" t="str">
        <f>VLOOKUP(A767,Planilha1!A:Y,22,FALSE)</f>
        <v>Sim</v>
      </c>
      <c r="H767" s="10" t="str">
        <f>VLOOKUP(A767,Planilha1!A:Y,23,FALSE)</f>
        <v>Não</v>
      </c>
      <c r="I767" s="10" t="str">
        <f>VLOOKUP(A767,Planilha1!A:Y,24,FALSE)</f>
        <v>Não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576</v>
      </c>
      <c r="C768" s="12" t="s">
        <v>20</v>
      </c>
      <c r="D768" s="14" t="s">
        <v>60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Não</v>
      </c>
      <c r="J768" s="10" t="str">
        <f>VLOOKUP(A768,Planilha1!A:Y,25,FALSE)</f>
        <v>Não</v>
      </c>
    </row>
    <row r="769" spans="1:10" x14ac:dyDescent="0.25">
      <c r="A769" s="11">
        <v>320503</v>
      </c>
      <c r="B769" s="15" t="s">
        <v>577</v>
      </c>
      <c r="C769" s="12" t="s">
        <v>20</v>
      </c>
      <c r="D769" s="14" t="s">
        <v>60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Não</v>
      </c>
      <c r="I769" s="10" t="str">
        <f>VLOOKUP(A769,Planilha1!A:Y,24,FALSE)</f>
        <v>Não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578</v>
      </c>
      <c r="C770" s="12" t="s">
        <v>20</v>
      </c>
      <c r="D770" s="14" t="s">
        <v>56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Não</v>
      </c>
    </row>
    <row r="771" spans="1:10" x14ac:dyDescent="0.25">
      <c r="A771" s="11">
        <v>320515</v>
      </c>
      <c r="B771" s="15" t="s">
        <v>579</v>
      </c>
      <c r="C771" s="12" t="s">
        <v>20</v>
      </c>
      <c r="D771" s="14" t="s">
        <v>74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Não</v>
      </c>
      <c r="I771" s="10" t="str">
        <f>VLOOKUP(A771,Planilha1!A:Y,24,FALSE)</f>
        <v>Não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580</v>
      </c>
      <c r="C772" s="12" t="s">
        <v>20</v>
      </c>
      <c r="D772" s="14" t="s">
        <v>60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581</v>
      </c>
      <c r="C773" s="12" t="s">
        <v>20</v>
      </c>
      <c r="D773" s="14" t="s">
        <v>334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Não</v>
      </c>
      <c r="J773" s="10" t="str">
        <f>VLOOKUP(A773,Planilha1!A:Y,25,FALSE)</f>
        <v>Não</v>
      </c>
    </row>
    <row r="774" spans="1:10" x14ac:dyDescent="0.25">
      <c r="A774" s="11">
        <v>320380</v>
      </c>
      <c r="B774" s="16" t="s">
        <v>582</v>
      </c>
      <c r="C774" s="12" t="s">
        <v>20</v>
      </c>
      <c r="D774" s="14" t="s">
        <v>334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Não</v>
      </c>
      <c r="I774" s="10" t="str">
        <f>VLOOKUP(A774,Planilha1!A:Y,24,FALSE)</f>
        <v>Não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583</v>
      </c>
      <c r="C775" s="12" t="s">
        <v>28</v>
      </c>
      <c r="D775" s="14" t="s">
        <v>60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Não</v>
      </c>
    </row>
    <row r="776" spans="1:10" x14ac:dyDescent="0.25">
      <c r="A776" s="11">
        <v>520013</v>
      </c>
      <c r="B776" s="15" t="s">
        <v>584</v>
      </c>
      <c r="C776" s="12" t="s">
        <v>28</v>
      </c>
      <c r="D776" s="14" t="s">
        <v>56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Não</v>
      </c>
      <c r="J776" s="10" t="str">
        <f>VLOOKUP(A776,Planilha1!A:Y,25,FALSE)</f>
        <v>Não</v>
      </c>
    </row>
    <row r="777" spans="1:10" x14ac:dyDescent="0.25">
      <c r="A777" s="11">
        <v>520017</v>
      </c>
      <c r="B777" s="15" t="s">
        <v>585</v>
      </c>
      <c r="C777" s="12" t="s">
        <v>28</v>
      </c>
      <c r="D777" s="14" t="s">
        <v>44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Não</v>
      </c>
    </row>
    <row r="778" spans="1:10" x14ac:dyDescent="0.25">
      <c r="A778" s="11">
        <v>520025</v>
      </c>
      <c r="B778" s="15" t="s">
        <v>586</v>
      </c>
      <c r="C778" s="12" t="s">
        <v>28</v>
      </c>
      <c r="D778" s="14" t="s">
        <v>60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Não</v>
      </c>
      <c r="J778" s="10" t="str">
        <f>VLOOKUP(A778,Planilha1!A:Y,25,FALSE)</f>
        <v>Não</v>
      </c>
    </row>
    <row r="779" spans="1:10" x14ac:dyDescent="0.25">
      <c r="A779" s="11">
        <v>520030</v>
      </c>
      <c r="B779" s="15" t="s">
        <v>587</v>
      </c>
      <c r="C779" s="12" t="s">
        <v>28</v>
      </c>
      <c r="D779" s="14" t="s">
        <v>56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588</v>
      </c>
      <c r="C780" s="12" t="s">
        <v>28</v>
      </c>
      <c r="D780" s="14" t="s">
        <v>74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Não</v>
      </c>
      <c r="J780" s="10" t="str">
        <f>VLOOKUP(A780,Planilha1!A:Y,25,FALSE)</f>
        <v>Não</v>
      </c>
    </row>
    <row r="781" spans="1:10" x14ac:dyDescent="0.25">
      <c r="A781" s="11">
        <v>520060</v>
      </c>
      <c r="B781" s="15" t="s">
        <v>589</v>
      </c>
      <c r="C781" s="12" t="s">
        <v>28</v>
      </c>
      <c r="D781" s="14" t="s">
        <v>67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Não</v>
      </c>
      <c r="J781" s="10" t="str">
        <f>VLOOKUP(A781,Planilha1!A:Y,25,FALSE)</f>
        <v>Não</v>
      </c>
    </row>
    <row r="782" spans="1:10" x14ac:dyDescent="0.25">
      <c r="A782" s="11">
        <v>520080</v>
      </c>
      <c r="B782" s="15" t="s">
        <v>590</v>
      </c>
      <c r="C782" s="12" t="s">
        <v>28</v>
      </c>
      <c r="D782" s="14" t="s">
        <v>67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Não</v>
      </c>
      <c r="J782" s="10" t="str">
        <f>VLOOKUP(A782,Planilha1!A:Y,25,FALSE)</f>
        <v>Não</v>
      </c>
    </row>
    <row r="783" spans="1:10" x14ac:dyDescent="0.25">
      <c r="A783" s="11">
        <v>520082</v>
      </c>
      <c r="B783" s="15" t="s">
        <v>591</v>
      </c>
      <c r="C783" s="12" t="s">
        <v>28</v>
      </c>
      <c r="D783" s="14" t="s">
        <v>74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Não</v>
      </c>
      <c r="J783" s="10" t="str">
        <f>VLOOKUP(A783,Planilha1!A:Y,25,FALSE)</f>
        <v>Não</v>
      </c>
    </row>
    <row r="784" spans="1:10" x14ac:dyDescent="0.25">
      <c r="A784" s="11">
        <v>520085</v>
      </c>
      <c r="B784" s="15" t="s">
        <v>592</v>
      </c>
      <c r="C784" s="12" t="s">
        <v>28</v>
      </c>
      <c r="D784" s="14" t="s">
        <v>74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Não</v>
      </c>
      <c r="J784" s="10" t="str">
        <f>VLOOKUP(A784,Planilha1!A:Y,25,FALSE)</f>
        <v>Não</v>
      </c>
    </row>
    <row r="785" spans="1:10" x14ac:dyDescent="0.25">
      <c r="A785" s="11">
        <v>520090</v>
      </c>
      <c r="B785" s="15" t="s">
        <v>593</v>
      </c>
      <c r="C785" s="12" t="s">
        <v>28</v>
      </c>
      <c r="D785" s="14" t="s">
        <v>60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594</v>
      </c>
      <c r="C786" s="12" t="s">
        <v>28</v>
      </c>
      <c r="D786" s="14" t="s">
        <v>74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Não</v>
      </c>
      <c r="J786" s="10" t="str">
        <f>VLOOKUP(A786,Planilha1!A:Y,25,FALSE)</f>
        <v>Não</v>
      </c>
    </row>
    <row r="787" spans="1:10" x14ac:dyDescent="0.25">
      <c r="A787" s="11">
        <v>520130</v>
      </c>
      <c r="B787" s="15" t="s">
        <v>595</v>
      </c>
      <c r="C787" s="12" t="s">
        <v>28</v>
      </c>
      <c r="D787" s="14" t="s">
        <v>74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Não</v>
      </c>
      <c r="J787" s="10" t="str">
        <f>VLOOKUP(A787,Planilha1!A:Y,25,FALSE)</f>
        <v>Não</v>
      </c>
    </row>
    <row r="788" spans="1:10" x14ac:dyDescent="0.25">
      <c r="A788" s="11">
        <v>520145</v>
      </c>
      <c r="B788" s="15" t="s">
        <v>596</v>
      </c>
      <c r="C788" s="12" t="s">
        <v>28</v>
      </c>
      <c r="D788" s="14" t="s">
        <v>74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Não</v>
      </c>
      <c r="J788" s="10" t="str">
        <f>VLOOKUP(A788,Planilha1!A:Y,25,FALSE)</f>
        <v>Não</v>
      </c>
    </row>
    <row r="789" spans="1:10" x14ac:dyDescent="0.25">
      <c r="A789" s="11">
        <v>520150</v>
      </c>
      <c r="B789" s="15" t="s">
        <v>597</v>
      </c>
      <c r="C789" s="12" t="s">
        <v>28</v>
      </c>
      <c r="D789" s="14" t="s">
        <v>74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Não</v>
      </c>
    </row>
    <row r="790" spans="1:10" x14ac:dyDescent="0.25">
      <c r="A790" s="11">
        <v>520160</v>
      </c>
      <c r="B790" s="15" t="s">
        <v>598</v>
      </c>
      <c r="C790" s="12" t="s">
        <v>28</v>
      </c>
      <c r="D790" s="14" t="s">
        <v>74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Não</v>
      </c>
      <c r="J790" s="10" t="str">
        <f>VLOOKUP(A790,Planilha1!A:Y,25,FALSE)</f>
        <v>Não</v>
      </c>
    </row>
    <row r="791" spans="1:10" x14ac:dyDescent="0.25">
      <c r="A791" s="11">
        <v>520180</v>
      </c>
      <c r="B791" s="15" t="s">
        <v>599</v>
      </c>
      <c r="C791" s="12" t="s">
        <v>28</v>
      </c>
      <c r="D791" s="14" t="s">
        <v>60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600</v>
      </c>
      <c r="C792" s="12" t="s">
        <v>28</v>
      </c>
      <c r="D792" s="14" t="s">
        <v>56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601</v>
      </c>
      <c r="C793" s="12" t="s">
        <v>28</v>
      </c>
      <c r="D793" s="14" t="s">
        <v>60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Não</v>
      </c>
      <c r="J793" s="10" t="str">
        <f>VLOOKUP(A793,Planilha1!A:Y,25,FALSE)</f>
        <v>Não</v>
      </c>
    </row>
    <row r="794" spans="1:10" x14ac:dyDescent="0.25">
      <c r="A794" s="11">
        <v>520250</v>
      </c>
      <c r="B794" s="15" t="s">
        <v>602</v>
      </c>
      <c r="C794" s="12" t="s">
        <v>28</v>
      </c>
      <c r="D794" s="14" t="s">
        <v>60</v>
      </c>
      <c r="E794" s="10" t="str">
        <f>VLOOKUP(A794,Planilha1!A:Y,20,FALSE)</f>
        <v>Não</v>
      </c>
      <c r="F794" s="10" t="str">
        <f>VLOOKUP(A794,Planilha1!A:Y,21,FALSE)</f>
        <v>Sim</v>
      </c>
      <c r="G794" s="10" t="str">
        <f>VLOOKUP(A794,Planilha1!A:Y,22,FALSE)</f>
        <v>Não</v>
      </c>
      <c r="H794" s="10" t="str">
        <f>VLOOKUP(A794,Planilha1!A:Y,23,FALSE)</f>
        <v>Não</v>
      </c>
      <c r="I794" s="10" t="str">
        <f>VLOOKUP(A794,Planilha1!A:Y,24,FALSE)</f>
        <v>Não</v>
      </c>
      <c r="J794" s="10" t="str">
        <f>VLOOKUP(A794,Planilha1!A:Y,25,FALSE)</f>
        <v>Não</v>
      </c>
    </row>
    <row r="795" spans="1:10" x14ac:dyDescent="0.25">
      <c r="A795" s="11">
        <v>520280</v>
      </c>
      <c r="B795" s="15" t="s">
        <v>603</v>
      </c>
      <c r="C795" s="12" t="s">
        <v>28</v>
      </c>
      <c r="D795" s="14" t="s">
        <v>56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Não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Não</v>
      </c>
    </row>
    <row r="796" spans="1:10" x14ac:dyDescent="0.25">
      <c r="A796" s="11">
        <v>520310</v>
      </c>
      <c r="B796" s="15" t="s">
        <v>604</v>
      </c>
      <c r="C796" s="12" t="s">
        <v>28</v>
      </c>
      <c r="D796" s="14" t="s">
        <v>67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Não</v>
      </c>
    </row>
    <row r="797" spans="1:10" x14ac:dyDescent="0.25">
      <c r="A797" s="11">
        <v>520330</v>
      </c>
      <c r="B797" s="15" t="s">
        <v>605</v>
      </c>
      <c r="C797" s="12" t="s">
        <v>28</v>
      </c>
      <c r="D797" s="14" t="s">
        <v>74</v>
      </c>
      <c r="E797" s="10" t="str">
        <f>VLOOKUP(A797,Planilha1!A:Y,20,FALSE)</f>
        <v>Não</v>
      </c>
      <c r="F797" s="10" t="str">
        <f>VLOOKUP(A797,Planilha1!A:Y,21,FALSE)</f>
        <v>Sim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606</v>
      </c>
      <c r="C798" s="12" t="s">
        <v>28</v>
      </c>
      <c r="D798" s="14" t="s">
        <v>60</v>
      </c>
      <c r="E798" s="10" t="str">
        <f>VLOOKUP(A798,Planilha1!A:Y,20,FALSE)</f>
        <v>Não</v>
      </c>
      <c r="F798" s="10" t="str">
        <f>VLOOKUP(A798,Planilha1!A:Y,21,FALSE)</f>
        <v>Sim</v>
      </c>
      <c r="G798" s="10" t="str">
        <f>VLOOKUP(A798,Planilha1!A:Y,22,FALSE)</f>
        <v>Não</v>
      </c>
      <c r="H798" s="10" t="str">
        <f>VLOOKUP(A798,Planilha1!A:Y,23,FALSE)</f>
        <v>Não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607</v>
      </c>
      <c r="C799" s="12" t="s">
        <v>28</v>
      </c>
      <c r="D799" s="14" t="s">
        <v>60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Não</v>
      </c>
      <c r="J799" s="10" t="str">
        <f>VLOOKUP(A799,Planilha1!A:Y,25,FALSE)</f>
        <v>Não</v>
      </c>
    </row>
    <row r="800" spans="1:10" x14ac:dyDescent="0.25">
      <c r="A800" s="11">
        <v>520355</v>
      </c>
      <c r="B800" s="15" t="s">
        <v>608</v>
      </c>
      <c r="C800" s="12" t="s">
        <v>28</v>
      </c>
      <c r="D800" s="14" t="s">
        <v>60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Não</v>
      </c>
      <c r="J800" s="10" t="str">
        <f>VLOOKUP(A800,Planilha1!A:Y,25,FALSE)</f>
        <v>Não</v>
      </c>
    </row>
    <row r="801" spans="1:10" x14ac:dyDescent="0.25">
      <c r="A801" s="11">
        <v>520357</v>
      </c>
      <c r="B801" s="15" t="s">
        <v>609</v>
      </c>
      <c r="C801" s="12" t="s">
        <v>28</v>
      </c>
      <c r="D801" s="14" t="s">
        <v>56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Não</v>
      </c>
    </row>
    <row r="802" spans="1:10" x14ac:dyDescent="0.25">
      <c r="A802" s="11">
        <v>520380</v>
      </c>
      <c r="B802" s="15" t="s">
        <v>610</v>
      </c>
      <c r="C802" s="12" t="s">
        <v>28</v>
      </c>
      <c r="D802" s="14" t="s">
        <v>56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Não</v>
      </c>
      <c r="J802" s="10" t="str">
        <f>VLOOKUP(A802,Planilha1!A:Y,25,FALSE)</f>
        <v>Não</v>
      </c>
    </row>
    <row r="803" spans="1:10" x14ac:dyDescent="0.25">
      <c r="A803" s="11">
        <v>520393</v>
      </c>
      <c r="B803" s="15" t="s">
        <v>611</v>
      </c>
      <c r="C803" s="12" t="s">
        <v>28</v>
      </c>
      <c r="D803" s="14" t="s">
        <v>60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Não</v>
      </c>
      <c r="J803" s="10" t="str">
        <f>VLOOKUP(A803,Planilha1!A:Y,25,FALSE)</f>
        <v>Não</v>
      </c>
    </row>
    <row r="804" spans="1:10" x14ac:dyDescent="0.25">
      <c r="A804" s="11">
        <v>520396</v>
      </c>
      <c r="B804" s="15" t="s">
        <v>612</v>
      </c>
      <c r="C804" s="12" t="s">
        <v>28</v>
      </c>
      <c r="D804" s="14" t="s">
        <v>44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Não</v>
      </c>
      <c r="J804" s="10" t="str">
        <f>VLOOKUP(A804,Planilha1!A:Y,25,FALSE)</f>
        <v>Não</v>
      </c>
    </row>
    <row r="805" spans="1:10" x14ac:dyDescent="0.25">
      <c r="A805" s="11">
        <v>520400</v>
      </c>
      <c r="B805" s="15" t="s">
        <v>613</v>
      </c>
      <c r="C805" s="12" t="s">
        <v>28</v>
      </c>
      <c r="D805" s="14" t="s">
        <v>60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Não</v>
      </c>
      <c r="J805" s="10" t="str">
        <f>VLOOKUP(A805,Planilha1!A:Y,25,FALSE)</f>
        <v>Não</v>
      </c>
    </row>
    <row r="806" spans="1:10" x14ac:dyDescent="0.25">
      <c r="A806" s="11">
        <v>520425</v>
      </c>
      <c r="B806" s="15" t="s">
        <v>614</v>
      </c>
      <c r="C806" s="12" t="s">
        <v>28</v>
      </c>
      <c r="D806" s="14" t="s">
        <v>74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Não</v>
      </c>
      <c r="J806" s="10" t="str">
        <f>VLOOKUP(A806,Planilha1!A:Y,25,FALSE)</f>
        <v>Não</v>
      </c>
    </row>
    <row r="807" spans="1:10" x14ac:dyDescent="0.25">
      <c r="A807" s="11">
        <v>520440</v>
      </c>
      <c r="B807" s="15" t="s">
        <v>615</v>
      </c>
      <c r="C807" s="12" t="s">
        <v>28</v>
      </c>
      <c r="D807" s="14" t="s">
        <v>74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Não</v>
      </c>
      <c r="J807" s="10" t="str">
        <f>VLOOKUP(A807,Planilha1!A:Y,25,FALSE)</f>
        <v>Não</v>
      </c>
    </row>
    <row r="808" spans="1:10" x14ac:dyDescent="0.25">
      <c r="A808" s="11">
        <v>520455</v>
      </c>
      <c r="B808" s="15" t="s">
        <v>616</v>
      </c>
      <c r="C808" s="12" t="s">
        <v>28</v>
      </c>
      <c r="D808" s="14" t="s">
        <v>67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Não</v>
      </c>
      <c r="J808" s="10" t="str">
        <f>VLOOKUP(A808,Planilha1!A:Y,25,FALSE)</f>
        <v>Não</v>
      </c>
    </row>
    <row r="809" spans="1:10" x14ac:dyDescent="0.25">
      <c r="A809" s="11">
        <v>520460</v>
      </c>
      <c r="B809" s="15" t="s">
        <v>617</v>
      </c>
      <c r="C809" s="12" t="s">
        <v>28</v>
      </c>
      <c r="D809" s="14" t="s">
        <v>56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Não</v>
      </c>
      <c r="J809" s="10" t="str">
        <f>VLOOKUP(A809,Planilha1!A:Y,25,FALSE)</f>
        <v>Não</v>
      </c>
    </row>
    <row r="810" spans="1:10" x14ac:dyDescent="0.25">
      <c r="A810" s="11">
        <v>520465</v>
      </c>
      <c r="B810" s="15" t="s">
        <v>618</v>
      </c>
      <c r="C810" s="12" t="s">
        <v>28</v>
      </c>
      <c r="D810" s="14" t="s">
        <v>67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Não</v>
      </c>
    </row>
    <row r="811" spans="1:10" x14ac:dyDescent="0.25">
      <c r="A811" s="11">
        <v>520470</v>
      </c>
      <c r="B811" s="15" t="s">
        <v>619</v>
      </c>
      <c r="C811" s="12" t="s">
        <v>28</v>
      </c>
      <c r="D811" s="14" t="s">
        <v>60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Não</v>
      </c>
      <c r="J811" s="10" t="str">
        <f>VLOOKUP(A811,Planilha1!A:Y,25,FALSE)</f>
        <v>Não</v>
      </c>
    </row>
    <row r="812" spans="1:10" x14ac:dyDescent="0.25">
      <c r="A812" s="11">
        <v>520485</v>
      </c>
      <c r="B812" s="15" t="s">
        <v>620</v>
      </c>
      <c r="C812" s="12" t="s">
        <v>28</v>
      </c>
      <c r="D812" s="14" t="s">
        <v>56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Não</v>
      </c>
      <c r="J812" s="10" t="str">
        <f>VLOOKUP(A812,Planilha1!A:Y,25,FALSE)</f>
        <v>Não</v>
      </c>
    </row>
    <row r="813" spans="1:10" x14ac:dyDescent="0.25">
      <c r="A813" s="11">
        <v>520490</v>
      </c>
      <c r="B813" s="15" t="s">
        <v>621</v>
      </c>
      <c r="C813" s="12" t="s">
        <v>28</v>
      </c>
      <c r="D813" s="14" t="s">
        <v>44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Não</v>
      </c>
      <c r="J813" s="10" t="str">
        <f>VLOOKUP(A813,Planilha1!A:Y,25,FALSE)</f>
        <v>Não</v>
      </c>
    </row>
    <row r="814" spans="1:10" x14ac:dyDescent="0.25">
      <c r="A814" s="11">
        <v>520495</v>
      </c>
      <c r="B814" s="15" t="s">
        <v>622</v>
      </c>
      <c r="C814" s="12" t="s">
        <v>28</v>
      </c>
      <c r="D814" s="14" t="s">
        <v>56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Não</v>
      </c>
    </row>
    <row r="815" spans="1:10" x14ac:dyDescent="0.25">
      <c r="A815" s="11">
        <v>520505</v>
      </c>
      <c r="B815" s="15" t="s">
        <v>623</v>
      </c>
      <c r="C815" s="12" t="s">
        <v>28</v>
      </c>
      <c r="D815" s="14" t="s">
        <v>42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Não</v>
      </c>
      <c r="H815" s="10" t="str">
        <f>VLOOKUP(A815,Planilha1!A:Y,23,FALSE)</f>
        <v>Sim</v>
      </c>
      <c r="I815" s="10" t="str">
        <f>VLOOKUP(A815,Planilha1!A:Y,24,FALSE)</f>
        <v>Não</v>
      </c>
      <c r="J815" s="10" t="str">
        <f>VLOOKUP(A815,Planilha1!A:Y,25,FALSE)</f>
        <v>Não</v>
      </c>
    </row>
    <row r="816" spans="1:10" x14ac:dyDescent="0.25">
      <c r="A816" s="11">
        <v>520520</v>
      </c>
      <c r="B816" s="15" t="s">
        <v>624</v>
      </c>
      <c r="C816" s="12" t="s">
        <v>28</v>
      </c>
      <c r="D816" s="14" t="s">
        <v>60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Não</v>
      </c>
    </row>
    <row r="817" spans="1:10" x14ac:dyDescent="0.25">
      <c r="A817" s="11">
        <v>520530</v>
      </c>
      <c r="B817" s="15" t="s">
        <v>625</v>
      </c>
      <c r="C817" s="12" t="s">
        <v>28</v>
      </c>
      <c r="D817" s="14" t="s">
        <v>42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Não</v>
      </c>
      <c r="J817" s="10" t="str">
        <f>VLOOKUP(A817,Planilha1!A:Y,25,FALSE)</f>
        <v>Não</v>
      </c>
    </row>
    <row r="818" spans="1:10" x14ac:dyDescent="0.25">
      <c r="A818" s="11">
        <v>520549</v>
      </c>
      <c r="B818" s="15" t="s">
        <v>626</v>
      </c>
      <c r="C818" s="12" t="s">
        <v>28</v>
      </c>
      <c r="D818" s="14" t="s">
        <v>60</v>
      </c>
      <c r="E818" s="10" t="str">
        <f>VLOOKUP(A818,Planilha1!A:Y,20,FALSE)</f>
        <v>Não</v>
      </c>
      <c r="F818" s="10" t="str">
        <f>VLOOKUP(A818,Planilha1!A:Y,21,FALSE)</f>
        <v>Sim</v>
      </c>
      <c r="G818" s="10" t="str">
        <f>VLOOKUP(A818,Planilha1!A:Y,22,FALSE)</f>
        <v>Não</v>
      </c>
      <c r="H818" s="10" t="str">
        <f>VLOOKUP(A818,Planilha1!A:Y,23,FALSE)</f>
        <v>Não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627</v>
      </c>
      <c r="C819" s="12" t="s">
        <v>28</v>
      </c>
      <c r="D819" s="14" t="s">
        <v>67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Não</v>
      </c>
      <c r="J819" s="10" t="str">
        <f>VLOOKUP(A819,Planilha1!A:Y,25,FALSE)</f>
        <v>Não</v>
      </c>
    </row>
    <row r="820" spans="1:10" x14ac:dyDescent="0.25">
      <c r="A820" s="11">
        <v>520552</v>
      </c>
      <c r="B820" s="15" t="s">
        <v>628</v>
      </c>
      <c r="C820" s="12" t="s">
        <v>28</v>
      </c>
      <c r="D820" s="14" t="s">
        <v>56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Não</v>
      </c>
    </row>
    <row r="821" spans="1:10" x14ac:dyDescent="0.25">
      <c r="A821" s="11">
        <v>520570</v>
      </c>
      <c r="B821" s="15" t="s">
        <v>629</v>
      </c>
      <c r="C821" s="12" t="s">
        <v>28</v>
      </c>
      <c r="D821" s="14" t="s">
        <v>60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Não</v>
      </c>
      <c r="J821" s="10" t="str">
        <f>VLOOKUP(A821,Planilha1!A:Y,25,FALSE)</f>
        <v>Não</v>
      </c>
    </row>
    <row r="822" spans="1:10" x14ac:dyDescent="0.25">
      <c r="A822" s="11">
        <v>520580</v>
      </c>
      <c r="B822" s="15" t="s">
        <v>630</v>
      </c>
      <c r="C822" s="12" t="s">
        <v>28</v>
      </c>
      <c r="D822" s="14" t="s">
        <v>56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Não</v>
      </c>
      <c r="J822" s="10" t="str">
        <f>VLOOKUP(A822,Planilha1!A:Y,25,FALSE)</f>
        <v>Não</v>
      </c>
    </row>
    <row r="823" spans="1:10" x14ac:dyDescent="0.25">
      <c r="A823" s="11">
        <v>520620</v>
      </c>
      <c r="B823" s="15" t="s">
        <v>631</v>
      </c>
      <c r="C823" s="12" t="s">
        <v>28</v>
      </c>
      <c r="D823" s="14" t="s">
        <v>60</v>
      </c>
      <c r="E823" s="10" t="str">
        <f>VLOOKUP(A823,Planilha1!A:Y,20,FALSE)</f>
        <v>Sim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Não</v>
      </c>
    </row>
    <row r="824" spans="1:10" x14ac:dyDescent="0.25">
      <c r="A824" s="11">
        <v>520640</v>
      </c>
      <c r="B824" s="15" t="s">
        <v>632</v>
      </c>
      <c r="C824" s="12" t="s">
        <v>28</v>
      </c>
      <c r="D824" s="14" t="s">
        <v>42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633</v>
      </c>
      <c r="C825" s="12" t="s">
        <v>28</v>
      </c>
      <c r="D825" s="14" t="s">
        <v>56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634</v>
      </c>
      <c r="C826" s="12" t="s">
        <v>28</v>
      </c>
      <c r="D826" s="14" t="s">
        <v>42</v>
      </c>
      <c r="E826" s="10" t="str">
        <f>VLOOKUP(A826,Planilha1!A:Y,20,FALSE)</f>
        <v>Não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Não</v>
      </c>
    </row>
    <row r="827" spans="1:10" x14ac:dyDescent="0.25">
      <c r="A827" s="11">
        <v>520753</v>
      </c>
      <c r="B827" s="15" t="s">
        <v>635</v>
      </c>
      <c r="C827" s="12" t="s">
        <v>28</v>
      </c>
      <c r="D827" s="14" t="s">
        <v>67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Não</v>
      </c>
      <c r="J827" s="10" t="str">
        <f>VLOOKUP(A827,Planilha1!A:Y,25,FALSE)</f>
        <v>Não</v>
      </c>
    </row>
    <row r="828" spans="1:10" x14ac:dyDescent="0.25">
      <c r="A828" s="11">
        <v>520760</v>
      </c>
      <c r="B828" s="15" t="s">
        <v>636</v>
      </c>
      <c r="C828" s="12" t="s">
        <v>28</v>
      </c>
      <c r="D828" s="14" t="s">
        <v>74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637</v>
      </c>
      <c r="C829" s="12" t="s">
        <v>28</v>
      </c>
      <c r="D829" s="14" t="s">
        <v>67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Não</v>
      </c>
      <c r="H829" s="10" t="str">
        <f>VLOOKUP(A829,Planilha1!A:Y,23,FALSE)</f>
        <v>Sim</v>
      </c>
      <c r="I829" s="10" t="str">
        <f>VLOOKUP(A829,Planilha1!A:Y,24,FALSE)</f>
        <v>Não</v>
      </c>
      <c r="J829" s="10" t="str">
        <f>VLOOKUP(A829,Planilha1!A:Y,25,FALSE)</f>
        <v>Não</v>
      </c>
    </row>
    <row r="830" spans="1:10" x14ac:dyDescent="0.25">
      <c r="A830" s="11">
        <v>520815</v>
      </c>
      <c r="B830" s="15" t="s">
        <v>638</v>
      </c>
      <c r="C830" s="12" t="s">
        <v>28</v>
      </c>
      <c r="D830" s="14" t="s">
        <v>56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Não</v>
      </c>
      <c r="J830" s="10" t="str">
        <f>VLOOKUP(A830,Planilha1!A:Y,25,FALSE)</f>
        <v>Não</v>
      </c>
    </row>
    <row r="831" spans="1:10" x14ac:dyDescent="0.25">
      <c r="A831" s="11">
        <v>520840</v>
      </c>
      <c r="B831" s="15" t="s">
        <v>639</v>
      </c>
      <c r="C831" s="12" t="s">
        <v>28</v>
      </c>
      <c r="D831" s="14" t="s">
        <v>44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Não</v>
      </c>
      <c r="J831" s="10" t="str">
        <f>VLOOKUP(A831,Planilha1!A:Y,25,FALSE)</f>
        <v>Não</v>
      </c>
    </row>
    <row r="832" spans="1:10" x14ac:dyDescent="0.25">
      <c r="A832" s="11">
        <v>520890</v>
      </c>
      <c r="B832" s="15" t="s">
        <v>640</v>
      </c>
      <c r="C832" s="12" t="s">
        <v>28</v>
      </c>
      <c r="D832" s="14" t="s">
        <v>74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Não</v>
      </c>
      <c r="J832" s="10" t="str">
        <f>VLOOKUP(A832,Planilha1!A:Y,25,FALSE)</f>
        <v>Não</v>
      </c>
    </row>
    <row r="833" spans="1:10" x14ac:dyDescent="0.25">
      <c r="A833" s="11">
        <v>520915</v>
      </c>
      <c r="B833" s="15" t="s">
        <v>641</v>
      </c>
      <c r="C833" s="12" t="s">
        <v>28</v>
      </c>
      <c r="D833" s="14" t="s">
        <v>56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Não</v>
      </c>
    </row>
    <row r="834" spans="1:10" x14ac:dyDescent="0.25">
      <c r="A834" s="11">
        <v>520929</v>
      </c>
      <c r="B834" s="15" t="s">
        <v>642</v>
      </c>
      <c r="C834" s="12" t="s">
        <v>28</v>
      </c>
      <c r="D834" s="14" t="s">
        <v>60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Não</v>
      </c>
      <c r="J834" s="10" t="str">
        <f>VLOOKUP(A834,Planilha1!A:Y,25,FALSE)</f>
        <v>Não</v>
      </c>
    </row>
    <row r="835" spans="1:10" x14ac:dyDescent="0.25">
      <c r="A835" s="11">
        <v>520940</v>
      </c>
      <c r="B835" s="15" t="s">
        <v>643</v>
      </c>
      <c r="C835" s="12" t="s">
        <v>28</v>
      </c>
      <c r="D835" s="14" t="s">
        <v>42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Não</v>
      </c>
    </row>
    <row r="836" spans="1:10" x14ac:dyDescent="0.25">
      <c r="A836" s="11">
        <v>520945</v>
      </c>
      <c r="B836" s="15" t="s">
        <v>644</v>
      </c>
      <c r="C836" s="12" t="s">
        <v>28</v>
      </c>
      <c r="D836" s="14" t="s">
        <v>42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Não</v>
      </c>
      <c r="J836" s="10" t="str">
        <f>VLOOKUP(A836,Planilha1!A:Y,25,FALSE)</f>
        <v>Não</v>
      </c>
    </row>
    <row r="837" spans="1:10" x14ac:dyDescent="0.25">
      <c r="A837" s="11">
        <v>520960</v>
      </c>
      <c r="B837" s="15" t="s">
        <v>645</v>
      </c>
      <c r="C837" s="12" t="s">
        <v>28</v>
      </c>
      <c r="D837" s="14" t="s">
        <v>74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Não</v>
      </c>
      <c r="J837" s="10" t="str">
        <f>VLOOKUP(A837,Planilha1!A:Y,25,FALSE)</f>
        <v>Não</v>
      </c>
    </row>
    <row r="838" spans="1:10" x14ac:dyDescent="0.25">
      <c r="A838" s="11">
        <v>520970</v>
      </c>
      <c r="B838" s="15" t="s">
        <v>430</v>
      </c>
      <c r="C838" s="12" t="s">
        <v>28</v>
      </c>
      <c r="D838" s="14" t="s">
        <v>60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Não</v>
      </c>
      <c r="J838" s="10" t="str">
        <f>VLOOKUP(A838,Planilha1!A:Y,25,FALSE)</f>
        <v>Não</v>
      </c>
    </row>
    <row r="839" spans="1:10" x14ac:dyDescent="0.25">
      <c r="A839" s="11">
        <v>520980</v>
      </c>
      <c r="B839" s="15" t="s">
        <v>646</v>
      </c>
      <c r="C839" s="12" t="s">
        <v>28</v>
      </c>
      <c r="D839" s="14" t="s">
        <v>60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Não</v>
      </c>
    </row>
    <row r="840" spans="1:10" x14ac:dyDescent="0.25">
      <c r="A840" s="11">
        <v>520990</v>
      </c>
      <c r="B840" s="15" t="s">
        <v>647</v>
      </c>
      <c r="C840" s="12" t="s">
        <v>28</v>
      </c>
      <c r="D840" s="14" t="s">
        <v>42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Não</v>
      </c>
    </row>
    <row r="841" spans="1:10" x14ac:dyDescent="0.25">
      <c r="A841" s="11">
        <v>520993</v>
      </c>
      <c r="B841" s="15" t="s">
        <v>648</v>
      </c>
      <c r="C841" s="12" t="s">
        <v>28</v>
      </c>
      <c r="D841" s="14" t="s">
        <v>74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Não</v>
      </c>
      <c r="J841" s="10" t="str">
        <f>VLOOKUP(A841,Planilha1!A:Y,25,FALSE)</f>
        <v>Não</v>
      </c>
    </row>
    <row r="842" spans="1:10" x14ac:dyDescent="0.25">
      <c r="A842" s="11">
        <v>520995</v>
      </c>
      <c r="B842" s="15" t="s">
        <v>649</v>
      </c>
      <c r="C842" s="12" t="s">
        <v>28</v>
      </c>
      <c r="D842" s="14" t="s">
        <v>74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650</v>
      </c>
      <c r="C843" s="12" t="s">
        <v>28</v>
      </c>
      <c r="D843" s="14" t="s">
        <v>74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Não</v>
      </c>
    </row>
    <row r="844" spans="1:10" x14ac:dyDescent="0.25">
      <c r="A844" s="11">
        <v>521056</v>
      </c>
      <c r="B844" s="15" t="s">
        <v>651</v>
      </c>
      <c r="C844" s="12" t="s">
        <v>28</v>
      </c>
      <c r="D844" s="14" t="s">
        <v>74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Não</v>
      </c>
      <c r="J844" s="10" t="str">
        <f>VLOOKUP(A844,Planilha1!A:Y,25,FALSE)</f>
        <v>Não</v>
      </c>
    </row>
    <row r="845" spans="1:10" x14ac:dyDescent="0.25">
      <c r="A845" s="11">
        <v>521100</v>
      </c>
      <c r="B845" s="15" t="s">
        <v>652</v>
      </c>
      <c r="C845" s="12" t="s">
        <v>28</v>
      </c>
      <c r="D845" s="14" t="s">
        <v>60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Não</v>
      </c>
    </row>
    <row r="846" spans="1:10" x14ac:dyDescent="0.25">
      <c r="A846" s="11">
        <v>521170</v>
      </c>
      <c r="B846" s="15" t="s">
        <v>653</v>
      </c>
      <c r="C846" s="12" t="s">
        <v>28</v>
      </c>
      <c r="D846" s="14" t="s">
        <v>74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Não</v>
      </c>
      <c r="J846" s="10" t="str">
        <f>VLOOKUP(A846,Planilha1!A:Y,25,FALSE)</f>
        <v>Não</v>
      </c>
    </row>
    <row r="847" spans="1:10" x14ac:dyDescent="0.25">
      <c r="A847" s="11">
        <v>521180</v>
      </c>
      <c r="B847" s="15" t="s">
        <v>654</v>
      </c>
      <c r="C847" s="12" t="s">
        <v>28</v>
      </c>
      <c r="D847" s="14" t="s">
        <v>60</v>
      </c>
      <c r="E847" s="10" t="str">
        <f>VLOOKUP(A847,Planilha1!A:Y,20,FALSE)</f>
        <v>Não</v>
      </c>
      <c r="F847" s="10" t="str">
        <f>VLOOKUP(A847,Planilha1!A:Y,21,FALSE)</f>
        <v>Sim</v>
      </c>
      <c r="G847" s="10" t="str">
        <f>VLOOKUP(A847,Planilha1!A:Y,22,FALSE)</f>
        <v>Não</v>
      </c>
      <c r="H847" s="10" t="str">
        <f>VLOOKUP(A847,Planilha1!A:Y,23,FALSE)</f>
        <v>Não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655</v>
      </c>
      <c r="C848" s="12" t="s">
        <v>28</v>
      </c>
      <c r="D848" s="14" t="s">
        <v>74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Não</v>
      </c>
    </row>
    <row r="849" spans="1:10" x14ac:dyDescent="0.25">
      <c r="A849" s="11">
        <v>521205</v>
      </c>
      <c r="B849" s="15" t="s">
        <v>656</v>
      </c>
      <c r="C849" s="12" t="s">
        <v>28</v>
      </c>
      <c r="D849" s="14" t="s">
        <v>60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657</v>
      </c>
      <c r="C850" s="12" t="s">
        <v>28</v>
      </c>
      <c r="D850" s="14" t="s">
        <v>56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Não</v>
      </c>
    </row>
    <row r="851" spans="1:10" x14ac:dyDescent="0.25">
      <c r="A851" s="11">
        <v>521250</v>
      </c>
      <c r="B851" s="15" t="s">
        <v>658</v>
      </c>
      <c r="C851" s="12" t="s">
        <v>28</v>
      </c>
      <c r="D851" s="14" t="s">
        <v>60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Não</v>
      </c>
      <c r="J851" s="10" t="str">
        <f>VLOOKUP(A851,Planilha1!A:Y,25,FALSE)</f>
        <v>Não</v>
      </c>
    </row>
    <row r="852" spans="1:10" x14ac:dyDescent="0.25">
      <c r="A852" s="11">
        <v>521270</v>
      </c>
      <c r="B852" s="15" t="s">
        <v>659</v>
      </c>
      <c r="C852" s="12" t="s">
        <v>28</v>
      </c>
      <c r="D852" s="14" t="s">
        <v>56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Não</v>
      </c>
      <c r="J852" s="10" t="str">
        <f>VLOOKUP(A852,Planilha1!A:Y,25,FALSE)</f>
        <v>Não</v>
      </c>
    </row>
    <row r="853" spans="1:10" x14ac:dyDescent="0.25">
      <c r="A853" s="11">
        <v>521280</v>
      </c>
      <c r="B853" s="15" t="s">
        <v>660</v>
      </c>
      <c r="C853" s="12" t="s">
        <v>28</v>
      </c>
      <c r="D853" s="14" t="s">
        <v>74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Não</v>
      </c>
      <c r="J853" s="10" t="str">
        <f>VLOOKUP(A853,Planilha1!A:Y,25,FALSE)</f>
        <v>Não</v>
      </c>
    </row>
    <row r="854" spans="1:10" x14ac:dyDescent="0.25">
      <c r="A854" s="11">
        <v>521300</v>
      </c>
      <c r="B854" s="15" t="s">
        <v>661</v>
      </c>
      <c r="C854" s="12" t="s">
        <v>28</v>
      </c>
      <c r="D854" s="14" t="s">
        <v>56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Não</v>
      </c>
      <c r="J854" s="10" t="str">
        <f>VLOOKUP(A854,Planilha1!A:Y,25,FALSE)</f>
        <v>Não</v>
      </c>
    </row>
    <row r="855" spans="1:10" x14ac:dyDescent="0.25">
      <c r="A855" s="11">
        <v>521305</v>
      </c>
      <c r="B855" s="15" t="s">
        <v>662</v>
      </c>
      <c r="C855" s="12" t="s">
        <v>28</v>
      </c>
      <c r="D855" s="14" t="s">
        <v>67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Não</v>
      </c>
      <c r="J855" s="10" t="str">
        <f>VLOOKUP(A855,Planilha1!A:Y,25,FALSE)</f>
        <v>Não</v>
      </c>
    </row>
    <row r="856" spans="1:10" x14ac:dyDescent="0.25">
      <c r="A856" s="11">
        <v>521308</v>
      </c>
      <c r="B856" s="15" t="s">
        <v>663</v>
      </c>
      <c r="C856" s="12" t="s">
        <v>28</v>
      </c>
      <c r="D856" s="14" t="s">
        <v>44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Não</v>
      </c>
      <c r="J856" s="10" t="str">
        <f>VLOOKUP(A856,Planilha1!A:Y,25,FALSE)</f>
        <v>Não</v>
      </c>
    </row>
    <row r="857" spans="1:10" x14ac:dyDescent="0.25">
      <c r="A857" s="11">
        <v>521340</v>
      </c>
      <c r="B857" s="15" t="s">
        <v>664</v>
      </c>
      <c r="C857" s="12" t="s">
        <v>28</v>
      </c>
      <c r="D857" s="14" t="s">
        <v>74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Não</v>
      </c>
      <c r="J857" s="10" t="str">
        <f>VLOOKUP(A857,Planilha1!A:Y,25,FALSE)</f>
        <v>Não</v>
      </c>
    </row>
    <row r="858" spans="1:10" x14ac:dyDescent="0.25">
      <c r="A858" s="11">
        <v>521350</v>
      </c>
      <c r="B858" s="15" t="s">
        <v>665</v>
      </c>
      <c r="C858" s="12" t="s">
        <v>28</v>
      </c>
      <c r="D858" s="14" t="s">
        <v>56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Não</v>
      </c>
    </row>
    <row r="859" spans="1:10" x14ac:dyDescent="0.25">
      <c r="A859" s="11">
        <v>521370</v>
      </c>
      <c r="B859" s="15" t="s">
        <v>666</v>
      </c>
      <c r="C859" s="12" t="s">
        <v>28</v>
      </c>
      <c r="D859" s="14" t="s">
        <v>74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667</v>
      </c>
      <c r="C860" s="12" t="s">
        <v>28</v>
      </c>
      <c r="D860" s="14" t="s">
        <v>42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Sim</v>
      </c>
      <c r="H860" s="10" t="str">
        <f>VLOOKUP(A860,Planilha1!A:Y,23,FALSE)</f>
        <v>Sim</v>
      </c>
      <c r="I860" s="10" t="str">
        <f>VLOOKUP(A860,Planilha1!A:Y,24,FALSE)</f>
        <v>Não</v>
      </c>
      <c r="J860" s="10" t="str">
        <f>VLOOKUP(A860,Planilha1!A:Y,25,FALSE)</f>
        <v>Não</v>
      </c>
    </row>
    <row r="861" spans="1:10" x14ac:dyDescent="0.25">
      <c r="A861" s="11">
        <v>521400</v>
      </c>
      <c r="B861" s="15" t="s">
        <v>668</v>
      </c>
      <c r="C861" s="12" t="s">
        <v>28</v>
      </c>
      <c r="D861" s="14" t="s">
        <v>60</v>
      </c>
      <c r="E861" s="10" t="str">
        <f>VLOOKUP(A861,Planilha1!A:Y,20,FALSE)</f>
        <v>Não</v>
      </c>
      <c r="F861" s="10" t="str">
        <f>VLOOKUP(A861,Planilha1!A:Y,21,FALSE)</f>
        <v>Sim</v>
      </c>
      <c r="G861" s="10" t="str">
        <f>VLOOKUP(A861,Planilha1!A:Y,22,FALSE)</f>
        <v>Não</v>
      </c>
      <c r="H861" s="10" t="str">
        <f>VLOOKUP(A861,Planilha1!A:Y,23,FALSE)</f>
        <v>Não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218</v>
      </c>
      <c r="C862" s="12" t="s">
        <v>28</v>
      </c>
      <c r="D862" s="14" t="s">
        <v>44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Não</v>
      </c>
      <c r="J862" s="10" t="str">
        <f>VLOOKUP(A862,Planilha1!A:Y,25,FALSE)</f>
        <v>Não</v>
      </c>
    </row>
    <row r="863" spans="1:10" x14ac:dyDescent="0.25">
      <c r="A863" s="11">
        <v>521410</v>
      </c>
      <c r="B863" s="15" t="s">
        <v>669</v>
      </c>
      <c r="C863" s="12" t="s">
        <v>28</v>
      </c>
      <c r="D863" s="14" t="s">
        <v>60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670</v>
      </c>
      <c r="C864" s="12" t="s">
        <v>28</v>
      </c>
      <c r="D864" s="14" t="s">
        <v>67</v>
      </c>
      <c r="E864" s="10" t="str">
        <f>VLOOKUP(A864,Planilha1!A:Y,20,FALSE)</f>
        <v>Não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Não</v>
      </c>
    </row>
    <row r="865" spans="1:10" x14ac:dyDescent="0.25">
      <c r="A865" s="11">
        <v>521470</v>
      </c>
      <c r="B865" s="15" t="s">
        <v>671</v>
      </c>
      <c r="C865" s="12" t="s">
        <v>28</v>
      </c>
      <c r="D865" s="14" t="s">
        <v>60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Não</v>
      </c>
    </row>
    <row r="866" spans="1:10" x14ac:dyDescent="0.25">
      <c r="A866" s="11">
        <v>521483</v>
      </c>
      <c r="B866" s="15" t="s">
        <v>672</v>
      </c>
      <c r="C866" s="12" t="s">
        <v>28</v>
      </c>
      <c r="D866" s="14" t="s">
        <v>56</v>
      </c>
      <c r="E866" s="10" t="str">
        <f>VLOOKUP(A866,Planilha1!A:Y,20,FALSE)</f>
        <v>Não</v>
      </c>
      <c r="F866" s="10" t="str">
        <f>VLOOKUP(A866,Planilha1!A:Y,21,FALSE)</f>
        <v>Sim</v>
      </c>
      <c r="G866" s="10" t="str">
        <f>VLOOKUP(A866,Planilha1!A:Y,22,FALSE)</f>
        <v>Não</v>
      </c>
      <c r="H866" s="10" t="str">
        <f>VLOOKUP(A866,Planilha1!A:Y,23,FALSE)</f>
        <v>Não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673</v>
      </c>
      <c r="C867" s="12" t="s">
        <v>28</v>
      </c>
      <c r="D867" s="14" t="s">
        <v>56</v>
      </c>
      <c r="E867" s="10" t="str">
        <f>VLOOKUP(A867,Planilha1!A:Y,20,FALSE)</f>
        <v>Sim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Não</v>
      </c>
    </row>
    <row r="868" spans="1:10" x14ac:dyDescent="0.25">
      <c r="A868" s="11">
        <v>521490</v>
      </c>
      <c r="B868" s="15" t="s">
        <v>674</v>
      </c>
      <c r="C868" s="12" t="s">
        <v>28</v>
      </c>
      <c r="D868" s="14" t="s">
        <v>56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Não</v>
      </c>
      <c r="J868" s="10" t="str">
        <f>VLOOKUP(A868,Planilha1!A:Y,25,FALSE)</f>
        <v>Não</v>
      </c>
    </row>
    <row r="869" spans="1:10" x14ac:dyDescent="0.25">
      <c r="A869" s="11">
        <v>521523</v>
      </c>
      <c r="B869" s="15" t="s">
        <v>675</v>
      </c>
      <c r="C869" s="12" t="s">
        <v>28</v>
      </c>
      <c r="D869" s="14" t="s">
        <v>56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Não</v>
      </c>
      <c r="J869" s="10" t="str">
        <f>VLOOKUP(A869,Planilha1!A:Y,25,FALSE)</f>
        <v>Não</v>
      </c>
    </row>
    <row r="870" spans="1:10" x14ac:dyDescent="0.25">
      <c r="A870" s="11">
        <v>521525</v>
      </c>
      <c r="B870" s="15" t="s">
        <v>676</v>
      </c>
      <c r="C870" s="12" t="s">
        <v>28</v>
      </c>
      <c r="D870" s="14" t="s">
        <v>67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Não</v>
      </c>
    </row>
    <row r="871" spans="1:10" x14ac:dyDescent="0.25">
      <c r="A871" s="11">
        <v>521530</v>
      </c>
      <c r="B871" s="15" t="s">
        <v>677</v>
      </c>
      <c r="C871" s="12" t="s">
        <v>28</v>
      </c>
      <c r="D871" s="14" t="s">
        <v>74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Não</v>
      </c>
      <c r="J871" s="10" t="str">
        <f>VLOOKUP(A871,Planilha1!A:Y,25,FALSE)</f>
        <v>Não</v>
      </c>
    </row>
    <row r="872" spans="1:10" x14ac:dyDescent="0.25">
      <c r="A872" s="11">
        <v>521540</v>
      </c>
      <c r="B872" s="15" t="s">
        <v>678</v>
      </c>
      <c r="C872" s="12" t="s">
        <v>28</v>
      </c>
      <c r="D872" s="14" t="s">
        <v>42</v>
      </c>
      <c r="E872" s="10" t="str">
        <f>VLOOKUP(A872,Planilha1!A:Y,20,FALSE)</f>
        <v>Não</v>
      </c>
      <c r="F872" s="10" t="str">
        <f>VLOOKUP(A872,Planilha1!A:Y,21,FALSE)</f>
        <v>Sim</v>
      </c>
      <c r="G872" s="10" t="str">
        <f>VLOOKUP(A872,Planilha1!A:Y,22,FALSE)</f>
        <v>Não</v>
      </c>
      <c r="H872" s="10" t="str">
        <f>VLOOKUP(A872,Planilha1!A:Y,23,FALSE)</f>
        <v>Não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679</v>
      </c>
      <c r="C873" s="12" t="s">
        <v>28</v>
      </c>
      <c r="D873" s="14" t="s">
        <v>56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Não</v>
      </c>
    </row>
    <row r="874" spans="1:10" x14ac:dyDescent="0.25">
      <c r="A874" s="11">
        <v>521570</v>
      </c>
      <c r="B874" s="15" t="s">
        <v>680</v>
      </c>
      <c r="C874" s="12" t="s">
        <v>28</v>
      </c>
      <c r="D874" s="14" t="s">
        <v>60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681</v>
      </c>
      <c r="C875" s="12" t="s">
        <v>28</v>
      </c>
      <c r="D875" s="14" t="s">
        <v>60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Não</v>
      </c>
      <c r="J875" s="10" t="str">
        <f>VLOOKUP(A875,Planilha1!A:Y,25,FALSE)</f>
        <v>Não</v>
      </c>
    </row>
    <row r="876" spans="1:10" x14ac:dyDescent="0.25">
      <c r="A876" s="11">
        <v>521640</v>
      </c>
      <c r="B876" s="15" t="s">
        <v>682</v>
      </c>
      <c r="C876" s="12" t="s">
        <v>28</v>
      </c>
      <c r="D876" s="14" t="s">
        <v>56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Não</v>
      </c>
      <c r="J876" s="10" t="str">
        <f>VLOOKUP(A876,Planilha1!A:Y,25,FALSE)</f>
        <v>Não</v>
      </c>
    </row>
    <row r="877" spans="1:10" x14ac:dyDescent="0.25">
      <c r="A877" s="11">
        <v>521645</v>
      </c>
      <c r="B877" s="15" t="s">
        <v>683</v>
      </c>
      <c r="C877" s="12" t="s">
        <v>28</v>
      </c>
      <c r="D877" s="14" t="s">
        <v>56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Não</v>
      </c>
      <c r="J877" s="10" t="str">
        <f>VLOOKUP(A877,Planilha1!A:Y,25,FALSE)</f>
        <v>Não</v>
      </c>
    </row>
    <row r="878" spans="1:10" x14ac:dyDescent="0.25">
      <c r="A878" s="11">
        <v>521690</v>
      </c>
      <c r="B878" s="15" t="s">
        <v>684</v>
      </c>
      <c r="C878" s="12" t="s">
        <v>28</v>
      </c>
      <c r="D878" s="14" t="s">
        <v>42</v>
      </c>
      <c r="E878" s="10" t="str">
        <f>VLOOKUP(A878,Planilha1!A:Y,20,FALSE)</f>
        <v>Não</v>
      </c>
      <c r="F878" s="10" t="str">
        <f>VLOOKUP(A878,Planilha1!A:Y,21,FALSE)</f>
        <v>Sim</v>
      </c>
      <c r="G878" s="10" t="str">
        <f>VLOOKUP(A878,Planilha1!A:Y,22,FALSE)</f>
        <v>Não</v>
      </c>
      <c r="H878" s="10" t="str">
        <f>VLOOKUP(A878,Planilha1!A:Y,23,FALSE)</f>
        <v>Sim</v>
      </c>
      <c r="I878" s="10" t="str">
        <f>VLOOKUP(A878,Planilha1!A:Y,24,FALSE)</f>
        <v>Não</v>
      </c>
      <c r="J878" s="10" t="str">
        <f>VLOOKUP(A878,Planilha1!A:Y,25,FALSE)</f>
        <v>Não</v>
      </c>
    </row>
    <row r="879" spans="1:10" x14ac:dyDescent="0.25">
      <c r="A879" s="11">
        <v>521730</v>
      </c>
      <c r="B879" s="15" t="s">
        <v>685</v>
      </c>
      <c r="C879" s="12" t="s">
        <v>28</v>
      </c>
      <c r="D879" s="14" t="s">
        <v>56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Não</v>
      </c>
      <c r="J879" s="10" t="str">
        <f>VLOOKUP(A879,Planilha1!A:Y,25,FALSE)</f>
        <v>Não</v>
      </c>
    </row>
    <row r="880" spans="1:10" x14ac:dyDescent="0.25">
      <c r="A880" s="11">
        <v>521760</v>
      </c>
      <c r="B880" s="15" t="s">
        <v>686</v>
      </c>
      <c r="C880" s="12" t="s">
        <v>28</v>
      </c>
      <c r="D880" s="14" t="s">
        <v>74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Não</v>
      </c>
      <c r="J880" s="10" t="str">
        <f>VLOOKUP(A880,Planilha1!A:Y,25,FALSE)</f>
        <v>Não</v>
      </c>
    </row>
    <row r="881" spans="1:10" x14ac:dyDescent="0.25">
      <c r="A881" s="11">
        <v>521770</v>
      </c>
      <c r="B881" s="15" t="s">
        <v>687</v>
      </c>
      <c r="C881" s="12" t="s">
        <v>28</v>
      </c>
      <c r="D881" s="14" t="s">
        <v>60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Não</v>
      </c>
      <c r="J881" s="10" t="str">
        <f>VLOOKUP(A881,Planilha1!A:Y,25,FALSE)</f>
        <v>Não</v>
      </c>
    </row>
    <row r="882" spans="1:10" x14ac:dyDescent="0.25">
      <c r="A882" s="11">
        <v>521805</v>
      </c>
      <c r="B882" s="15" t="s">
        <v>688</v>
      </c>
      <c r="C882" s="12" t="s">
        <v>28</v>
      </c>
      <c r="D882" s="14" t="s">
        <v>74</v>
      </c>
      <c r="E882" s="10" t="str">
        <f>VLOOKUP(A882,Planilha1!A:Y,20,FALSE)</f>
        <v>Não</v>
      </c>
      <c r="F882" s="10" t="str">
        <f>VLOOKUP(A882,Planilha1!A:Y,21,FALSE)</f>
        <v>Sim</v>
      </c>
      <c r="G882" s="10" t="str">
        <f>VLOOKUP(A882,Planilha1!A:Y,22,FALSE)</f>
        <v>Não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Não</v>
      </c>
    </row>
    <row r="883" spans="1:10" x14ac:dyDescent="0.25">
      <c r="A883" s="11">
        <v>521830</v>
      </c>
      <c r="B883" s="15" t="s">
        <v>689</v>
      </c>
      <c r="C883" s="12" t="s">
        <v>28</v>
      </c>
      <c r="D883" s="14" t="s">
        <v>67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Não</v>
      </c>
      <c r="J883" s="10" t="str">
        <f>VLOOKUP(A883,Planilha1!A:Y,25,FALSE)</f>
        <v>Não</v>
      </c>
    </row>
    <row r="884" spans="1:10" x14ac:dyDescent="0.25">
      <c r="A884" s="11">
        <v>521839</v>
      </c>
      <c r="B884" s="15" t="s">
        <v>690</v>
      </c>
      <c r="C884" s="12" t="s">
        <v>28</v>
      </c>
      <c r="D884" s="14" t="s">
        <v>60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691</v>
      </c>
      <c r="C885" s="12" t="s">
        <v>28</v>
      </c>
      <c r="D885" s="14" t="s">
        <v>74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Não</v>
      </c>
    </row>
    <row r="886" spans="1:10" x14ac:dyDescent="0.25">
      <c r="A886" s="11">
        <v>521920</v>
      </c>
      <c r="B886" s="15" t="s">
        <v>692</v>
      </c>
      <c r="C886" s="12" t="s">
        <v>28</v>
      </c>
      <c r="D886" s="14" t="s">
        <v>74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Não</v>
      </c>
      <c r="J886" s="10" t="str">
        <f>VLOOKUP(A886,Planilha1!A:Y,25,FALSE)</f>
        <v>Não</v>
      </c>
    </row>
    <row r="887" spans="1:10" x14ac:dyDescent="0.25">
      <c r="A887" s="11">
        <v>521935</v>
      </c>
      <c r="B887" s="15" t="s">
        <v>693</v>
      </c>
      <c r="C887" s="12" t="s">
        <v>28</v>
      </c>
      <c r="D887" s="14" t="s">
        <v>60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694</v>
      </c>
      <c r="C888" s="12" t="s">
        <v>28</v>
      </c>
      <c r="D888" s="14" t="s">
        <v>56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Não</v>
      </c>
    </row>
    <row r="889" spans="1:10" x14ac:dyDescent="0.25">
      <c r="A889" s="11">
        <v>521960</v>
      </c>
      <c r="B889" s="15" t="s">
        <v>695</v>
      </c>
      <c r="C889" s="12" t="s">
        <v>28</v>
      </c>
      <c r="D889" s="14" t="s">
        <v>42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Sim</v>
      </c>
      <c r="H889" s="10" t="str">
        <f>VLOOKUP(A889,Planilha1!A:Y,23,FALSE)</f>
        <v>Sim</v>
      </c>
      <c r="I889" s="10" t="str">
        <f>VLOOKUP(A889,Planilha1!A:Y,24,FALSE)</f>
        <v>Não</v>
      </c>
      <c r="J889" s="10" t="str">
        <f>VLOOKUP(A889,Planilha1!A:Y,25,FALSE)</f>
        <v>Não</v>
      </c>
    </row>
    <row r="890" spans="1:10" x14ac:dyDescent="0.25">
      <c r="A890" s="11">
        <v>521970</v>
      </c>
      <c r="B890" s="15" t="s">
        <v>696</v>
      </c>
      <c r="C890" s="12" t="s">
        <v>28</v>
      </c>
      <c r="D890" s="14" t="s">
        <v>42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Não</v>
      </c>
    </row>
    <row r="891" spans="1:10" x14ac:dyDescent="0.25">
      <c r="A891" s="11">
        <v>521975</v>
      </c>
      <c r="B891" s="15" t="s">
        <v>697</v>
      </c>
      <c r="C891" s="12" t="s">
        <v>28</v>
      </c>
      <c r="D891" s="14" t="s">
        <v>56</v>
      </c>
      <c r="E891" s="10" t="str">
        <f>VLOOKUP(A891,Planilha1!A:Y,20,FALSE)</f>
        <v>Não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Não</v>
      </c>
    </row>
    <row r="892" spans="1:10" x14ac:dyDescent="0.25">
      <c r="A892" s="11">
        <v>521980</v>
      </c>
      <c r="B892" s="15" t="s">
        <v>285</v>
      </c>
      <c r="C892" s="12" t="s">
        <v>28</v>
      </c>
      <c r="D892" s="14" t="s">
        <v>42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Sim</v>
      </c>
      <c r="H892" s="10" t="str">
        <f>VLOOKUP(A892,Planilha1!A:Y,23,FALSE)</f>
        <v>Sim</v>
      </c>
      <c r="I892" s="10" t="str">
        <f>VLOOKUP(A892,Planilha1!A:Y,24,FALSE)</f>
        <v>Não</v>
      </c>
      <c r="J892" s="10" t="str">
        <f>VLOOKUP(A892,Planilha1!A:Y,25,FALSE)</f>
        <v>Não</v>
      </c>
    </row>
    <row r="893" spans="1:10" x14ac:dyDescent="0.25">
      <c r="A893" s="11">
        <v>522000</v>
      </c>
      <c r="B893" s="15" t="s">
        <v>698</v>
      </c>
      <c r="C893" s="12" t="s">
        <v>28</v>
      </c>
      <c r="D893" s="14" t="s">
        <v>67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Não</v>
      </c>
      <c r="J893" s="10" t="str">
        <f>VLOOKUP(A893,Planilha1!A:Y,25,FALSE)</f>
        <v>Não</v>
      </c>
    </row>
    <row r="894" spans="1:10" x14ac:dyDescent="0.25">
      <c r="A894" s="11">
        <v>522015</v>
      </c>
      <c r="B894" s="15" t="s">
        <v>699</v>
      </c>
      <c r="C894" s="12" t="s">
        <v>28</v>
      </c>
      <c r="D894" s="14" t="s">
        <v>56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Não</v>
      </c>
    </row>
    <row r="895" spans="1:10" x14ac:dyDescent="0.25">
      <c r="A895" s="11">
        <v>522020</v>
      </c>
      <c r="B895" s="15" t="s">
        <v>700</v>
      </c>
      <c r="C895" s="12" t="s">
        <v>28</v>
      </c>
      <c r="D895" s="14" t="s">
        <v>56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Não</v>
      </c>
      <c r="J895" s="10" t="str">
        <f>VLOOKUP(A895,Planilha1!A:Y,25,FALSE)</f>
        <v>Não</v>
      </c>
    </row>
    <row r="896" spans="1:10" x14ac:dyDescent="0.25">
      <c r="A896" s="11">
        <v>522026</v>
      </c>
      <c r="B896" s="15" t="s">
        <v>701</v>
      </c>
      <c r="C896" s="12" t="s">
        <v>28</v>
      </c>
      <c r="D896" s="14" t="s">
        <v>74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Não</v>
      </c>
    </row>
    <row r="897" spans="1:10" x14ac:dyDescent="0.25">
      <c r="A897" s="11">
        <v>522040</v>
      </c>
      <c r="B897" s="15" t="s">
        <v>702</v>
      </c>
      <c r="C897" s="12" t="s">
        <v>28</v>
      </c>
      <c r="D897" s="14" t="s">
        <v>74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Não</v>
      </c>
      <c r="J897" s="10" t="str">
        <f>VLOOKUP(A897,Planilha1!A:Y,25,FALSE)</f>
        <v>Não</v>
      </c>
    </row>
    <row r="898" spans="1:10" x14ac:dyDescent="0.25">
      <c r="A898" s="11">
        <v>522045</v>
      </c>
      <c r="B898" s="15" t="s">
        <v>703</v>
      </c>
      <c r="C898" s="12" t="s">
        <v>28</v>
      </c>
      <c r="D898" s="14" t="s">
        <v>56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Não</v>
      </c>
    </row>
    <row r="899" spans="1:10" x14ac:dyDescent="0.25">
      <c r="A899" s="11">
        <v>522050</v>
      </c>
      <c r="B899" s="15" t="s">
        <v>704</v>
      </c>
      <c r="C899" s="12" t="s">
        <v>28</v>
      </c>
      <c r="D899" s="14" t="s">
        <v>60</v>
      </c>
      <c r="E899" s="10" t="str">
        <f>VLOOKUP(A899,Planilha1!A:Y,20,FALSE)</f>
        <v>Não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Não</v>
      </c>
    </row>
    <row r="900" spans="1:10" x14ac:dyDescent="0.25">
      <c r="A900" s="11">
        <v>522060</v>
      </c>
      <c r="B900" s="15" t="s">
        <v>705</v>
      </c>
      <c r="C900" s="12" t="s">
        <v>28</v>
      </c>
      <c r="D900" s="14" t="s">
        <v>60</v>
      </c>
      <c r="E900" s="10" t="str">
        <f>VLOOKUP(A900,Planilha1!A:Y,20,FALSE)</f>
        <v>Sim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Não</v>
      </c>
      <c r="J900" s="10" t="str">
        <f>VLOOKUP(A900,Planilha1!A:Y,25,FALSE)</f>
        <v>Não</v>
      </c>
    </row>
    <row r="901" spans="1:10" x14ac:dyDescent="0.25">
      <c r="A901" s="11">
        <v>522068</v>
      </c>
      <c r="B901" s="15" t="s">
        <v>706</v>
      </c>
      <c r="C901" s="12" t="s">
        <v>28</v>
      </c>
      <c r="D901" s="14" t="s">
        <v>42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Não</v>
      </c>
      <c r="J901" s="10" t="str">
        <f>VLOOKUP(A901,Planilha1!A:Y,25,FALSE)</f>
        <v>Não</v>
      </c>
    </row>
    <row r="902" spans="1:10" x14ac:dyDescent="0.25">
      <c r="A902" s="11">
        <v>522070</v>
      </c>
      <c r="B902" s="15" t="s">
        <v>707</v>
      </c>
      <c r="C902" s="12" t="s">
        <v>28</v>
      </c>
      <c r="D902" s="14" t="s">
        <v>56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Não</v>
      </c>
      <c r="J902" s="10" t="str">
        <f>VLOOKUP(A902,Planilha1!A:Y,25,FALSE)</f>
        <v>Não</v>
      </c>
    </row>
    <row r="903" spans="1:10" x14ac:dyDescent="0.25">
      <c r="A903" s="11">
        <v>522108</v>
      </c>
      <c r="B903" s="15" t="s">
        <v>708</v>
      </c>
      <c r="C903" s="12" t="s">
        <v>28</v>
      </c>
      <c r="D903" s="14" t="s">
        <v>44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Não</v>
      </c>
      <c r="J903" s="10" t="str">
        <f>VLOOKUP(A903,Planilha1!A:Y,25,FALSE)</f>
        <v>Não</v>
      </c>
    </row>
    <row r="904" spans="1:10" x14ac:dyDescent="0.25">
      <c r="A904" s="11">
        <v>522140</v>
      </c>
      <c r="B904" s="15" t="s">
        <v>709</v>
      </c>
      <c r="C904" s="12" t="s">
        <v>28</v>
      </c>
      <c r="D904" s="14" t="s">
        <v>74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Não</v>
      </c>
      <c r="J904" s="10" t="str">
        <f>VLOOKUP(A904,Planilha1!A:Y,25,FALSE)</f>
        <v>Não</v>
      </c>
    </row>
    <row r="905" spans="1:10" x14ac:dyDescent="0.25">
      <c r="A905" s="11">
        <v>522145</v>
      </c>
      <c r="B905" s="15" t="s">
        <v>710</v>
      </c>
      <c r="C905" s="12" t="s">
        <v>28</v>
      </c>
      <c r="D905" s="14" t="s">
        <v>42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Não</v>
      </c>
    </row>
    <row r="906" spans="1:10" x14ac:dyDescent="0.25">
      <c r="A906" s="11">
        <v>522150</v>
      </c>
      <c r="B906" s="15" t="s">
        <v>711</v>
      </c>
      <c r="C906" s="12" t="s">
        <v>28</v>
      </c>
      <c r="D906" s="14" t="s">
        <v>74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Não</v>
      </c>
      <c r="J906" s="10" t="str">
        <f>VLOOKUP(A906,Planilha1!A:Y,25,FALSE)</f>
        <v>Não</v>
      </c>
    </row>
    <row r="907" spans="1:10" x14ac:dyDescent="0.25">
      <c r="A907" s="11">
        <v>522190</v>
      </c>
      <c r="B907" s="15" t="s">
        <v>712</v>
      </c>
      <c r="C907" s="12" t="s">
        <v>28</v>
      </c>
      <c r="D907" s="14" t="s">
        <v>60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713</v>
      </c>
      <c r="C908" s="12" t="s">
        <v>28</v>
      </c>
      <c r="D908" s="14" t="s">
        <v>74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Não</v>
      </c>
      <c r="J908" s="10" t="str">
        <f>VLOOKUP(A908,Planilha1!A:Y,25,FALSE)</f>
        <v>Não</v>
      </c>
    </row>
    <row r="909" spans="1:10" x14ac:dyDescent="0.25">
      <c r="A909" s="11">
        <v>522205</v>
      </c>
      <c r="B909" s="15" t="s">
        <v>714</v>
      </c>
      <c r="C909" s="12" t="s">
        <v>28</v>
      </c>
      <c r="D909" s="14" t="s">
        <v>60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715</v>
      </c>
      <c r="C910" s="12" t="s">
        <v>28</v>
      </c>
      <c r="D910" s="14" t="s">
        <v>42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Não</v>
      </c>
      <c r="J910" s="10" t="str">
        <f>VLOOKUP(A910,Planilha1!A:Y,25,FALSE)</f>
        <v>Não</v>
      </c>
    </row>
    <row r="911" spans="1:10" x14ac:dyDescent="0.25">
      <c r="A911" s="11">
        <v>520590</v>
      </c>
      <c r="B911" s="16" t="s">
        <v>716</v>
      </c>
      <c r="C911" s="12" t="s">
        <v>28</v>
      </c>
      <c r="D911" s="14" t="s">
        <v>334</v>
      </c>
      <c r="E911" s="10" t="str">
        <f>VLOOKUP(A911,Planilha1!A:Y,20,FALSE)</f>
        <v>Não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Não</v>
      </c>
    </row>
    <row r="912" spans="1:10" x14ac:dyDescent="0.25">
      <c r="A912" s="11">
        <v>520630</v>
      </c>
      <c r="B912" s="16" t="s">
        <v>717</v>
      </c>
      <c r="C912" s="12" t="s">
        <v>28</v>
      </c>
      <c r="D912" s="14" t="s">
        <v>334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Não</v>
      </c>
      <c r="J912" s="10" t="str">
        <f>VLOOKUP(A912,Planilha1!A:Y,25,FALSE)</f>
        <v>Não</v>
      </c>
    </row>
    <row r="913" spans="1:10" x14ac:dyDescent="0.25">
      <c r="A913" s="11">
        <v>520880</v>
      </c>
      <c r="B913" s="16" t="s">
        <v>718</v>
      </c>
      <c r="C913" s="12" t="s">
        <v>28</v>
      </c>
      <c r="D913" s="14" t="s">
        <v>334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Não</v>
      </c>
      <c r="J913" s="10" t="str">
        <f>VLOOKUP(A913,Planilha1!A:Y,25,FALSE)</f>
        <v>Não</v>
      </c>
    </row>
    <row r="914" spans="1:10" x14ac:dyDescent="0.25">
      <c r="A914" s="11">
        <v>521870</v>
      </c>
      <c r="B914" s="16" t="s">
        <v>719</v>
      </c>
      <c r="C914" s="12" t="s">
        <v>28</v>
      </c>
      <c r="D914" s="14" t="s">
        <v>334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720</v>
      </c>
      <c r="C915" s="12" t="s">
        <v>28</v>
      </c>
      <c r="D915" s="14" t="s">
        <v>334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Não</v>
      </c>
      <c r="J915" s="10" t="str">
        <f>VLOOKUP(A915,Planilha1!A:Y,25,FALSE)</f>
        <v>Não</v>
      </c>
    </row>
    <row r="916" spans="1:10" x14ac:dyDescent="0.25">
      <c r="A916" s="11">
        <v>521990</v>
      </c>
      <c r="B916" s="16" t="s">
        <v>721</v>
      </c>
      <c r="C916" s="12" t="s">
        <v>28</v>
      </c>
      <c r="D916" s="14" t="s">
        <v>334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Não</v>
      </c>
      <c r="J916" s="10" t="str">
        <f>VLOOKUP(A916,Planilha1!A:Y,25,FALSE)</f>
        <v>Não</v>
      </c>
    </row>
    <row r="917" spans="1:10" x14ac:dyDescent="0.25">
      <c r="A917" s="11">
        <v>210010</v>
      </c>
      <c r="B917" s="15" t="s">
        <v>722</v>
      </c>
      <c r="C917" s="12" t="s">
        <v>10</v>
      </c>
      <c r="D917" s="14" t="s">
        <v>42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Não</v>
      </c>
    </row>
    <row r="918" spans="1:10" x14ac:dyDescent="0.25">
      <c r="A918" s="11">
        <v>210015</v>
      </c>
      <c r="B918" s="15" t="s">
        <v>723</v>
      </c>
      <c r="C918" s="12" t="s">
        <v>10</v>
      </c>
      <c r="D918" s="14" t="s">
        <v>56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724</v>
      </c>
      <c r="C919" s="12" t="s">
        <v>10</v>
      </c>
      <c r="D919" s="14" t="s">
        <v>42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725</v>
      </c>
      <c r="C920" s="12" t="s">
        <v>10</v>
      </c>
      <c r="D920" s="14" t="s">
        <v>56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726</v>
      </c>
      <c r="C921" s="12" t="s">
        <v>10</v>
      </c>
      <c r="D921" s="14" t="s">
        <v>42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Não</v>
      </c>
    </row>
    <row r="922" spans="1:10" x14ac:dyDescent="0.25">
      <c r="A922" s="11">
        <v>210043</v>
      </c>
      <c r="B922" s="15" t="s">
        <v>727</v>
      </c>
      <c r="C922" s="12" t="s">
        <v>10</v>
      </c>
      <c r="D922" s="14" t="s">
        <v>60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Não</v>
      </c>
    </row>
    <row r="923" spans="1:10" x14ac:dyDescent="0.25">
      <c r="A923" s="11">
        <v>210047</v>
      </c>
      <c r="B923" s="15" t="s">
        <v>728</v>
      </c>
      <c r="C923" s="12" t="s">
        <v>10</v>
      </c>
      <c r="D923" s="14" t="s">
        <v>42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Não</v>
      </c>
    </row>
    <row r="924" spans="1:10" x14ac:dyDescent="0.25">
      <c r="A924" s="11">
        <v>210060</v>
      </c>
      <c r="B924" s="15" t="s">
        <v>729</v>
      </c>
      <c r="C924" s="12" t="s">
        <v>10</v>
      </c>
      <c r="D924" s="14" t="s">
        <v>67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Não</v>
      </c>
    </row>
    <row r="925" spans="1:10" x14ac:dyDescent="0.25">
      <c r="A925" s="11">
        <v>210070</v>
      </c>
      <c r="B925" s="15" t="s">
        <v>730</v>
      </c>
      <c r="C925" s="12" t="s">
        <v>10</v>
      </c>
      <c r="D925" s="14" t="s">
        <v>74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731</v>
      </c>
      <c r="C926" s="12" t="s">
        <v>10</v>
      </c>
      <c r="D926" s="14" t="s">
        <v>74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Não</v>
      </c>
    </row>
    <row r="927" spans="1:10" x14ac:dyDescent="0.25">
      <c r="A927" s="11">
        <v>210087</v>
      </c>
      <c r="B927" s="15" t="s">
        <v>732</v>
      </c>
      <c r="C927" s="12" t="s">
        <v>10</v>
      </c>
      <c r="D927" s="14" t="s">
        <v>42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733</v>
      </c>
      <c r="C928" s="12" t="s">
        <v>10</v>
      </c>
      <c r="D928" s="14" t="s">
        <v>56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734</v>
      </c>
      <c r="C929" s="12" t="s">
        <v>10</v>
      </c>
      <c r="D929" s="14" t="s">
        <v>56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735</v>
      </c>
      <c r="C930" s="12" t="s">
        <v>10</v>
      </c>
      <c r="D930" s="14" t="s">
        <v>74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736</v>
      </c>
      <c r="C931" s="12" t="s">
        <v>10</v>
      </c>
      <c r="D931" s="14" t="s">
        <v>42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Não</v>
      </c>
    </row>
    <row r="932" spans="1:10" x14ac:dyDescent="0.25">
      <c r="A932" s="11">
        <v>210177</v>
      </c>
      <c r="B932" s="15" t="s">
        <v>737</v>
      </c>
      <c r="C932" s="12" t="s">
        <v>10</v>
      </c>
      <c r="D932" s="14" t="s">
        <v>60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Não</v>
      </c>
    </row>
    <row r="933" spans="1:10" x14ac:dyDescent="0.25">
      <c r="A933" s="11">
        <v>210173</v>
      </c>
      <c r="B933" s="15" t="s">
        <v>738</v>
      </c>
      <c r="C933" s="12" t="s">
        <v>10</v>
      </c>
      <c r="D933" s="14" t="s">
        <v>56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739</v>
      </c>
      <c r="C934" s="12" t="s">
        <v>10</v>
      </c>
      <c r="D934" s="14" t="s">
        <v>60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740</v>
      </c>
      <c r="C935" s="12" t="s">
        <v>10</v>
      </c>
      <c r="D935" s="14" t="s">
        <v>56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741</v>
      </c>
      <c r="C936" s="12" t="s">
        <v>10</v>
      </c>
      <c r="D936" s="14" t="s">
        <v>60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Não</v>
      </c>
    </row>
    <row r="937" spans="1:10" x14ac:dyDescent="0.25">
      <c r="A937" s="11">
        <v>210207</v>
      </c>
      <c r="B937" s="15" t="s">
        <v>742</v>
      </c>
      <c r="C937" s="12" t="s">
        <v>10</v>
      </c>
      <c r="D937" s="14" t="s">
        <v>60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Não</v>
      </c>
    </row>
    <row r="938" spans="1:10" x14ac:dyDescent="0.25">
      <c r="A938" s="11">
        <v>210210</v>
      </c>
      <c r="B938" s="15" t="s">
        <v>743</v>
      </c>
      <c r="C938" s="12" t="s">
        <v>10</v>
      </c>
      <c r="D938" s="14" t="s">
        <v>74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744</v>
      </c>
      <c r="C939" s="12" t="s">
        <v>10</v>
      </c>
      <c r="D939" s="14" t="s">
        <v>60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Sim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Não</v>
      </c>
    </row>
    <row r="940" spans="1:10" x14ac:dyDescent="0.25">
      <c r="A940" s="11">
        <v>210220</v>
      </c>
      <c r="B940" s="15" t="s">
        <v>745</v>
      </c>
      <c r="C940" s="12" t="s">
        <v>10</v>
      </c>
      <c r="D940" s="14" t="s">
        <v>56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746</v>
      </c>
      <c r="C941" s="12" t="s">
        <v>10</v>
      </c>
      <c r="D941" s="14" t="s">
        <v>42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747</v>
      </c>
      <c r="C942" s="12" t="s">
        <v>10</v>
      </c>
      <c r="D942" s="14" t="s">
        <v>60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Não</v>
      </c>
    </row>
    <row r="943" spans="1:10" x14ac:dyDescent="0.25">
      <c r="A943" s="11">
        <v>210237</v>
      </c>
      <c r="B943" s="15" t="s">
        <v>748</v>
      </c>
      <c r="C943" s="12" t="s">
        <v>10</v>
      </c>
      <c r="D943" s="14" t="s">
        <v>60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749</v>
      </c>
      <c r="C944" s="12" t="s">
        <v>10</v>
      </c>
      <c r="D944" s="14" t="s">
        <v>60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Não</v>
      </c>
    </row>
    <row r="945" spans="1:10" x14ac:dyDescent="0.25">
      <c r="A945" s="11">
        <v>210250</v>
      </c>
      <c r="B945" s="15" t="s">
        <v>750</v>
      </c>
      <c r="C945" s="12" t="s">
        <v>10</v>
      </c>
      <c r="D945" s="14" t="s">
        <v>42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751</v>
      </c>
      <c r="C946" s="12" t="s">
        <v>10</v>
      </c>
      <c r="D946" s="14" t="s">
        <v>74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752</v>
      </c>
      <c r="C947" s="12" t="s">
        <v>10</v>
      </c>
      <c r="D947" s="14" t="s">
        <v>42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Não</v>
      </c>
      <c r="J947" s="10" t="str">
        <f>VLOOKUP(A947,Planilha1!A:Y,25,FALSE)</f>
        <v>Não</v>
      </c>
    </row>
    <row r="948" spans="1:10" x14ac:dyDescent="0.25">
      <c r="A948" s="11">
        <v>210275</v>
      </c>
      <c r="B948" s="15" t="s">
        <v>753</v>
      </c>
      <c r="C948" s="12" t="s">
        <v>10</v>
      </c>
      <c r="D948" s="14" t="s">
        <v>60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754</v>
      </c>
      <c r="C949" s="12" t="s">
        <v>10</v>
      </c>
      <c r="D949" s="14" t="s">
        <v>74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Não</v>
      </c>
    </row>
    <row r="950" spans="1:10" x14ac:dyDescent="0.25">
      <c r="A950" s="11">
        <v>210300</v>
      </c>
      <c r="B950" s="15" t="s">
        <v>755</v>
      </c>
      <c r="C950" s="12" t="s">
        <v>10</v>
      </c>
      <c r="D950" s="14" t="s">
        <v>56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756</v>
      </c>
      <c r="C951" s="12" t="s">
        <v>10</v>
      </c>
      <c r="D951" s="14" t="s">
        <v>42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757</v>
      </c>
      <c r="C952" s="12" t="s">
        <v>10</v>
      </c>
      <c r="D952" s="14" t="s">
        <v>42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758</v>
      </c>
      <c r="C953" s="12" t="s">
        <v>10</v>
      </c>
      <c r="D953" s="14" t="s">
        <v>42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Não</v>
      </c>
    </row>
    <row r="954" spans="1:10" x14ac:dyDescent="0.25">
      <c r="A954" s="11">
        <v>210330</v>
      </c>
      <c r="B954" s="15" t="s">
        <v>759</v>
      </c>
      <c r="C954" s="12" t="s">
        <v>10</v>
      </c>
      <c r="D954" s="14" t="s">
        <v>60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760</v>
      </c>
      <c r="C955" s="12" t="s">
        <v>10</v>
      </c>
      <c r="D955" s="14" t="s">
        <v>60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Não</v>
      </c>
    </row>
    <row r="956" spans="1:10" x14ac:dyDescent="0.25">
      <c r="A956" s="11">
        <v>210355</v>
      </c>
      <c r="B956" s="15" t="s">
        <v>761</v>
      </c>
      <c r="C956" s="12" t="s">
        <v>10</v>
      </c>
      <c r="D956" s="14" t="s">
        <v>56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Não</v>
      </c>
    </row>
    <row r="957" spans="1:10" x14ac:dyDescent="0.25">
      <c r="A957" s="11">
        <v>210360</v>
      </c>
      <c r="B957" s="15" t="s">
        <v>762</v>
      </c>
      <c r="C957" s="12" t="s">
        <v>10</v>
      </c>
      <c r="D957" s="14" t="s">
        <v>60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Não</v>
      </c>
      <c r="J957" s="10" t="str">
        <f>VLOOKUP(A957,Planilha1!A:Y,25,FALSE)</f>
        <v>Não</v>
      </c>
    </row>
    <row r="958" spans="1:10" x14ac:dyDescent="0.25">
      <c r="A958" s="11">
        <v>210390</v>
      </c>
      <c r="B958" s="15" t="s">
        <v>763</v>
      </c>
      <c r="C958" s="12" t="s">
        <v>10</v>
      </c>
      <c r="D958" s="14" t="s">
        <v>60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Não</v>
      </c>
    </row>
    <row r="959" spans="1:10" x14ac:dyDescent="0.25">
      <c r="A959" s="11">
        <v>210407</v>
      </c>
      <c r="B959" s="15" t="s">
        <v>764</v>
      </c>
      <c r="C959" s="12" t="s">
        <v>10</v>
      </c>
      <c r="D959" s="14" t="s">
        <v>42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Não</v>
      </c>
    </row>
    <row r="960" spans="1:10" x14ac:dyDescent="0.25">
      <c r="A960" s="11">
        <v>210408</v>
      </c>
      <c r="B960" s="15" t="s">
        <v>765</v>
      </c>
      <c r="C960" s="12" t="s">
        <v>10</v>
      </c>
      <c r="D960" s="14" t="s">
        <v>56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766</v>
      </c>
      <c r="C961" s="12" t="s">
        <v>10</v>
      </c>
      <c r="D961" s="14" t="s">
        <v>42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Não</v>
      </c>
    </row>
    <row r="962" spans="1:10" x14ac:dyDescent="0.25">
      <c r="A962" s="11">
        <v>210420</v>
      </c>
      <c r="B962" s="15" t="s">
        <v>767</v>
      </c>
      <c r="C962" s="12" t="s">
        <v>10</v>
      </c>
      <c r="D962" s="14" t="s">
        <v>42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Não</v>
      </c>
    </row>
    <row r="963" spans="1:10" x14ac:dyDescent="0.25">
      <c r="A963" s="11">
        <v>210440</v>
      </c>
      <c r="B963" s="15" t="s">
        <v>768</v>
      </c>
      <c r="C963" s="12" t="s">
        <v>10</v>
      </c>
      <c r="D963" s="14" t="s">
        <v>74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769</v>
      </c>
      <c r="C964" s="12" t="s">
        <v>10</v>
      </c>
      <c r="D964" s="14" t="s">
        <v>74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770</v>
      </c>
      <c r="C965" s="12" t="s">
        <v>10</v>
      </c>
      <c r="D965" s="14" t="s">
        <v>74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771</v>
      </c>
      <c r="C966" s="12" t="s">
        <v>10</v>
      </c>
      <c r="D966" s="14" t="s">
        <v>67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Não</v>
      </c>
    </row>
    <row r="967" spans="1:10" x14ac:dyDescent="0.25">
      <c r="A967" s="11">
        <v>210465</v>
      </c>
      <c r="B967" s="15" t="s">
        <v>772</v>
      </c>
      <c r="C967" s="12" t="s">
        <v>10</v>
      </c>
      <c r="D967" s="14" t="s">
        <v>60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773</v>
      </c>
      <c r="C968" s="12" t="s">
        <v>10</v>
      </c>
      <c r="D968" s="14" t="s">
        <v>60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774</v>
      </c>
      <c r="C969" s="12" t="s">
        <v>10</v>
      </c>
      <c r="D969" s="14" t="s">
        <v>56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Não</v>
      </c>
    </row>
    <row r="970" spans="1:10" x14ac:dyDescent="0.25">
      <c r="A970" s="11">
        <v>210510</v>
      </c>
      <c r="B970" s="15" t="s">
        <v>775</v>
      </c>
      <c r="C970" s="12" t="s">
        <v>10</v>
      </c>
      <c r="D970" s="14" t="s">
        <v>42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776</v>
      </c>
      <c r="C971" s="12" t="s">
        <v>10</v>
      </c>
      <c r="D971" s="14" t="s">
        <v>60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Não</v>
      </c>
    </row>
    <row r="972" spans="1:10" x14ac:dyDescent="0.25">
      <c r="A972" s="11">
        <v>210540</v>
      </c>
      <c r="B972" s="15" t="s">
        <v>777</v>
      </c>
      <c r="C972" s="12" t="s">
        <v>10</v>
      </c>
      <c r="D972" s="14" t="s">
        <v>74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778</v>
      </c>
      <c r="C973" s="12" t="s">
        <v>10</v>
      </c>
      <c r="D973" s="14" t="s">
        <v>74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779</v>
      </c>
      <c r="C974" s="12" t="s">
        <v>10</v>
      </c>
      <c r="D974" s="14" t="s">
        <v>56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780</v>
      </c>
      <c r="C975" s="12" t="s">
        <v>10</v>
      </c>
      <c r="D975" s="14" t="s">
        <v>60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781</v>
      </c>
      <c r="C976" s="12" t="s">
        <v>10</v>
      </c>
      <c r="D976" s="14" t="s">
        <v>60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782</v>
      </c>
      <c r="C977" s="12" t="s">
        <v>10</v>
      </c>
      <c r="D977" s="14" t="s">
        <v>42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Não</v>
      </c>
    </row>
    <row r="978" spans="1:10" x14ac:dyDescent="0.25">
      <c r="A978" s="11">
        <v>210592</v>
      </c>
      <c r="B978" s="15" t="s">
        <v>783</v>
      </c>
      <c r="C978" s="12" t="s">
        <v>10</v>
      </c>
      <c r="D978" s="14" t="s">
        <v>42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Não</v>
      </c>
    </row>
    <row r="979" spans="1:10" x14ac:dyDescent="0.25">
      <c r="A979" s="11">
        <v>210596</v>
      </c>
      <c r="B979" s="15" t="s">
        <v>784</v>
      </c>
      <c r="C979" s="12" t="s">
        <v>10</v>
      </c>
      <c r="D979" s="14" t="s">
        <v>56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785</v>
      </c>
      <c r="C980" s="12" t="s">
        <v>10</v>
      </c>
      <c r="D980" s="14" t="s">
        <v>74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Não</v>
      </c>
    </row>
    <row r="981" spans="1:10" x14ac:dyDescent="0.25">
      <c r="A981" s="11">
        <v>210610</v>
      </c>
      <c r="B981" s="15" t="s">
        <v>786</v>
      </c>
      <c r="C981" s="12" t="s">
        <v>10</v>
      </c>
      <c r="D981" s="14" t="s">
        <v>42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Não</v>
      </c>
    </row>
    <row r="982" spans="1:10" x14ac:dyDescent="0.25">
      <c r="A982" s="11">
        <v>210620</v>
      </c>
      <c r="B982" s="15" t="s">
        <v>787</v>
      </c>
      <c r="C982" s="12" t="s">
        <v>10</v>
      </c>
      <c r="D982" s="14" t="s">
        <v>74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788</v>
      </c>
      <c r="C983" s="12" t="s">
        <v>10</v>
      </c>
      <c r="D983" s="14" t="s">
        <v>74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789</v>
      </c>
      <c r="C984" s="12" t="s">
        <v>10</v>
      </c>
      <c r="D984" s="14" t="s">
        <v>74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790</v>
      </c>
      <c r="C985" s="12" t="s">
        <v>10</v>
      </c>
      <c r="D985" s="14" t="s">
        <v>42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791</v>
      </c>
      <c r="C986" s="12" t="s">
        <v>10</v>
      </c>
      <c r="D986" s="14" t="s">
        <v>60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792</v>
      </c>
      <c r="C987" s="12" t="s">
        <v>10</v>
      </c>
      <c r="D987" s="14" t="s">
        <v>42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Não</v>
      </c>
    </row>
    <row r="988" spans="1:10" x14ac:dyDescent="0.25">
      <c r="A988" s="11">
        <v>210660</v>
      </c>
      <c r="B988" s="15" t="s">
        <v>793</v>
      </c>
      <c r="C988" s="12" t="s">
        <v>10</v>
      </c>
      <c r="D988" s="14" t="s">
        <v>60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794</v>
      </c>
      <c r="C989" s="12" t="s">
        <v>10</v>
      </c>
      <c r="D989" s="14" t="s">
        <v>60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795</v>
      </c>
      <c r="C990" s="12" t="s">
        <v>10</v>
      </c>
      <c r="D990" s="14" t="s">
        <v>42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796</v>
      </c>
      <c r="C991" s="12" t="s">
        <v>10</v>
      </c>
      <c r="D991" s="14" t="s">
        <v>60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797</v>
      </c>
      <c r="C992" s="12" t="s">
        <v>10</v>
      </c>
      <c r="D992" s="14" t="s">
        <v>42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Não</v>
      </c>
      <c r="J992" s="10" t="str">
        <f>VLOOKUP(A992,Planilha1!A:Y,25,FALSE)</f>
        <v>Não</v>
      </c>
    </row>
    <row r="993" spans="1:10" x14ac:dyDescent="0.25">
      <c r="A993" s="11">
        <v>210710</v>
      </c>
      <c r="B993" s="15" t="s">
        <v>798</v>
      </c>
      <c r="C993" s="12" t="s">
        <v>10</v>
      </c>
      <c r="D993" s="14" t="s">
        <v>67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Não</v>
      </c>
    </row>
    <row r="994" spans="1:10" x14ac:dyDescent="0.25">
      <c r="A994" s="11">
        <v>210720</v>
      </c>
      <c r="B994" s="15" t="s">
        <v>799</v>
      </c>
      <c r="C994" s="12" t="s">
        <v>10</v>
      </c>
      <c r="D994" s="14" t="s">
        <v>42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800</v>
      </c>
      <c r="C995" s="12" t="s">
        <v>10</v>
      </c>
      <c r="D995" s="14" t="s">
        <v>42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Não</v>
      </c>
      <c r="J995" s="10" t="str">
        <f>VLOOKUP(A995,Planilha1!A:Y,25,FALSE)</f>
        <v>Não</v>
      </c>
    </row>
    <row r="996" spans="1:10" x14ac:dyDescent="0.25">
      <c r="A996" s="11">
        <v>210735</v>
      </c>
      <c r="B996" s="15" t="s">
        <v>801</v>
      </c>
      <c r="C996" s="12" t="s">
        <v>10</v>
      </c>
      <c r="D996" s="14" t="s">
        <v>74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Não</v>
      </c>
    </row>
    <row r="997" spans="1:10" x14ac:dyDescent="0.25">
      <c r="A997" s="11">
        <v>210745</v>
      </c>
      <c r="B997" s="15" t="s">
        <v>802</v>
      </c>
      <c r="C997" s="12" t="s">
        <v>10</v>
      </c>
      <c r="D997" s="14" t="s">
        <v>74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Não</v>
      </c>
    </row>
    <row r="998" spans="1:10" x14ac:dyDescent="0.25">
      <c r="A998" s="11">
        <v>210760</v>
      </c>
      <c r="B998" s="15" t="s">
        <v>803</v>
      </c>
      <c r="C998" s="12" t="s">
        <v>10</v>
      </c>
      <c r="D998" s="14" t="s">
        <v>42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804</v>
      </c>
      <c r="C999" s="12" t="s">
        <v>10</v>
      </c>
      <c r="D999" s="14" t="s">
        <v>74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805</v>
      </c>
      <c r="C1000" s="12" t="s">
        <v>10</v>
      </c>
      <c r="D1000" s="14" t="s">
        <v>56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806</v>
      </c>
      <c r="C1001" s="12" t="s">
        <v>10</v>
      </c>
      <c r="D1001" s="14" t="s">
        <v>60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Sim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Não</v>
      </c>
    </row>
    <row r="1002" spans="1:10" x14ac:dyDescent="0.25">
      <c r="A1002" s="11">
        <v>210825</v>
      </c>
      <c r="B1002" s="15" t="s">
        <v>807</v>
      </c>
      <c r="C1002" s="12" t="s">
        <v>10</v>
      </c>
      <c r="D1002" s="14" t="s">
        <v>60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808</v>
      </c>
      <c r="C1003" s="12" t="s">
        <v>10</v>
      </c>
      <c r="D1003" s="14" t="s">
        <v>60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809</v>
      </c>
      <c r="C1004" s="12" t="s">
        <v>10</v>
      </c>
      <c r="D1004" s="14" t="s">
        <v>60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Não</v>
      </c>
    </row>
    <row r="1005" spans="1:10" x14ac:dyDescent="0.25">
      <c r="A1005" s="11">
        <v>210870</v>
      </c>
      <c r="B1005" s="15" t="s">
        <v>810</v>
      </c>
      <c r="C1005" s="12" t="s">
        <v>10</v>
      </c>
      <c r="D1005" s="14" t="s">
        <v>56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811</v>
      </c>
      <c r="C1006" s="12" t="s">
        <v>10</v>
      </c>
      <c r="D1006" s="14" t="s">
        <v>42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Não</v>
      </c>
      <c r="J1006" s="10" t="str">
        <f>VLOOKUP(A1006,Planilha1!A:Y,25,FALSE)</f>
        <v>Não</v>
      </c>
    </row>
    <row r="1007" spans="1:10" x14ac:dyDescent="0.25">
      <c r="A1007" s="11">
        <v>210890</v>
      </c>
      <c r="B1007" s="15" t="s">
        <v>812</v>
      </c>
      <c r="C1007" s="12" t="s">
        <v>10</v>
      </c>
      <c r="D1007" s="14" t="s">
        <v>74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813</v>
      </c>
      <c r="C1008" s="12" t="s">
        <v>10</v>
      </c>
      <c r="D1008" s="14" t="s">
        <v>56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814</v>
      </c>
      <c r="C1009" s="12" t="s">
        <v>10</v>
      </c>
      <c r="D1009" s="14" t="s">
        <v>74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Não</v>
      </c>
    </row>
    <row r="1010" spans="1:10" x14ac:dyDescent="0.25">
      <c r="A1010" s="11">
        <v>210970</v>
      </c>
      <c r="B1010" s="15" t="s">
        <v>815</v>
      </c>
      <c r="C1010" s="12" t="s">
        <v>10</v>
      </c>
      <c r="D1010" s="14" t="s">
        <v>42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816</v>
      </c>
      <c r="C1011" s="12" t="s">
        <v>10</v>
      </c>
      <c r="D1011" s="14" t="s">
        <v>60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Não</v>
      </c>
    </row>
    <row r="1012" spans="1:10" x14ac:dyDescent="0.25">
      <c r="A1012" s="11">
        <v>211000</v>
      </c>
      <c r="B1012" s="15" t="s">
        <v>277</v>
      </c>
      <c r="C1012" s="12" t="s">
        <v>10</v>
      </c>
      <c r="D1012" s="14" t="s">
        <v>56</v>
      </c>
      <c r="E1012" s="10" t="str">
        <f>VLOOKUP(A1012,Planilha1!A:Y,20,FALSE)</f>
        <v>Sim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Não</v>
      </c>
    </row>
    <row r="1013" spans="1:10" x14ac:dyDescent="0.25">
      <c r="A1013" s="11">
        <v>211010</v>
      </c>
      <c r="B1013" s="15" t="s">
        <v>817</v>
      </c>
      <c r="C1013" s="12" t="s">
        <v>10</v>
      </c>
      <c r="D1013" s="14" t="s">
        <v>60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818</v>
      </c>
      <c r="C1014" s="12" t="s">
        <v>10</v>
      </c>
      <c r="D1014" s="14" t="s">
        <v>56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Não</v>
      </c>
    </row>
    <row r="1015" spans="1:10" x14ac:dyDescent="0.25">
      <c r="A1015" s="11">
        <v>211027</v>
      </c>
      <c r="B1015" s="15" t="s">
        <v>819</v>
      </c>
      <c r="C1015" s="12" t="s">
        <v>10</v>
      </c>
      <c r="D1015" s="14" t="s">
        <v>56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820</v>
      </c>
      <c r="C1016" s="12" t="s">
        <v>10</v>
      </c>
      <c r="D1016" s="14" t="s">
        <v>42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Não</v>
      </c>
    </row>
    <row r="1017" spans="1:10" x14ac:dyDescent="0.25">
      <c r="A1017" s="11">
        <v>211070</v>
      </c>
      <c r="B1017" s="15" t="s">
        <v>821</v>
      </c>
      <c r="C1017" s="12" t="s">
        <v>10</v>
      </c>
      <c r="D1017" s="14" t="s">
        <v>74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822</v>
      </c>
      <c r="C1018" s="12" t="s">
        <v>10</v>
      </c>
      <c r="D1018" s="14" t="s">
        <v>60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823</v>
      </c>
      <c r="C1019" s="12" t="s">
        <v>10</v>
      </c>
      <c r="D1019" s="14" t="s">
        <v>56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Não</v>
      </c>
    </row>
    <row r="1020" spans="1:10" x14ac:dyDescent="0.25">
      <c r="A1020" s="11">
        <v>211107</v>
      </c>
      <c r="B1020" s="15" t="s">
        <v>824</v>
      </c>
      <c r="C1020" s="12" t="s">
        <v>10</v>
      </c>
      <c r="D1020" s="14" t="s">
        <v>56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825</v>
      </c>
      <c r="C1021" s="12" t="s">
        <v>10</v>
      </c>
      <c r="D1021" s="14" t="s">
        <v>42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Não</v>
      </c>
      <c r="J1021" s="10" t="str">
        <f>VLOOKUP(A1021,Planilha1!A:Y,25,FALSE)</f>
        <v>Não</v>
      </c>
    </row>
    <row r="1022" spans="1:10" x14ac:dyDescent="0.25">
      <c r="A1022" s="11">
        <v>211140</v>
      </c>
      <c r="B1022" s="15" t="s">
        <v>826</v>
      </c>
      <c r="C1022" s="12" t="s">
        <v>10</v>
      </c>
      <c r="D1022" s="14" t="s">
        <v>74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827</v>
      </c>
      <c r="C1023" s="12" t="s">
        <v>10</v>
      </c>
      <c r="D1023" s="14" t="s">
        <v>56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Não</v>
      </c>
      <c r="J1023" s="10" t="str">
        <f>VLOOKUP(A1023,Planilha1!A:Y,25,FALSE)</f>
        <v>Não</v>
      </c>
    </row>
    <row r="1024" spans="1:10" x14ac:dyDescent="0.25">
      <c r="A1024" s="11">
        <v>211163</v>
      </c>
      <c r="B1024" s="15" t="s">
        <v>828</v>
      </c>
      <c r="C1024" s="12" t="s">
        <v>10</v>
      </c>
      <c r="D1024" s="14" t="s">
        <v>56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829</v>
      </c>
      <c r="C1025" s="12" t="s">
        <v>10</v>
      </c>
      <c r="D1025" s="14" t="s">
        <v>56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830</v>
      </c>
      <c r="C1026" s="12" t="s">
        <v>10</v>
      </c>
      <c r="D1026" s="14" t="s">
        <v>74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831</v>
      </c>
      <c r="C1027" s="12" t="s">
        <v>10</v>
      </c>
      <c r="D1027" s="14" t="s">
        <v>56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Não</v>
      </c>
      <c r="J1027" s="10" t="str">
        <f>VLOOKUP(A1027,Planilha1!A:Y,25,FALSE)</f>
        <v>Não</v>
      </c>
    </row>
    <row r="1028" spans="1:10" x14ac:dyDescent="0.25">
      <c r="A1028" s="11">
        <v>211178</v>
      </c>
      <c r="B1028" s="15" t="s">
        <v>832</v>
      </c>
      <c r="C1028" s="12" t="s">
        <v>10</v>
      </c>
      <c r="D1028" s="14" t="s">
        <v>42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833</v>
      </c>
      <c r="C1029" s="12" t="s">
        <v>10</v>
      </c>
      <c r="D1029" s="14" t="s">
        <v>42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Não</v>
      </c>
    </row>
    <row r="1030" spans="1:10" x14ac:dyDescent="0.25">
      <c r="A1030" s="11">
        <v>211190</v>
      </c>
      <c r="B1030" s="15" t="s">
        <v>834</v>
      </c>
      <c r="C1030" s="12" t="s">
        <v>10</v>
      </c>
      <c r="D1030" s="14" t="s">
        <v>74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835</v>
      </c>
      <c r="C1031" s="12" t="s">
        <v>10</v>
      </c>
      <c r="D1031" s="14" t="s">
        <v>74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836</v>
      </c>
      <c r="C1032" s="12" t="s">
        <v>10</v>
      </c>
      <c r="D1032" s="14" t="s">
        <v>56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837</v>
      </c>
      <c r="C1033" s="12" t="s">
        <v>10</v>
      </c>
      <c r="D1033" s="14" t="s">
        <v>42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Não</v>
      </c>
    </row>
    <row r="1034" spans="1:10" x14ac:dyDescent="0.25">
      <c r="A1034" s="11">
        <v>211230</v>
      </c>
      <c r="B1034" s="15" t="s">
        <v>838</v>
      </c>
      <c r="C1034" s="12" t="s">
        <v>10</v>
      </c>
      <c r="D1034" s="14" t="s">
        <v>74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839</v>
      </c>
      <c r="C1035" s="12" t="s">
        <v>10</v>
      </c>
      <c r="D1035" s="14" t="s">
        <v>74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Não</v>
      </c>
    </row>
    <row r="1036" spans="1:10" x14ac:dyDescent="0.25">
      <c r="A1036" s="11">
        <v>211270</v>
      </c>
      <c r="B1036" s="15" t="s">
        <v>840</v>
      </c>
      <c r="C1036" s="12" t="s">
        <v>10</v>
      </c>
      <c r="D1036" s="14" t="s">
        <v>56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841</v>
      </c>
      <c r="C1037" s="12" t="s">
        <v>10</v>
      </c>
      <c r="D1037" s="14" t="s">
        <v>74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Sim</v>
      </c>
      <c r="H1037" s="10" t="str">
        <f>VLOOKUP(A1037,Planilha1!A:Y,23,FALSE)</f>
        <v>Sim</v>
      </c>
      <c r="I1037" s="10" t="str">
        <f>VLOOKUP(A1037,Planilha1!A:Y,24,FALSE)</f>
        <v>Não</v>
      </c>
      <c r="J1037" s="10" t="str">
        <f>VLOOKUP(A1037,Planilha1!A:Y,25,FALSE)</f>
        <v>Não</v>
      </c>
    </row>
    <row r="1038" spans="1:10" x14ac:dyDescent="0.25">
      <c r="A1038" s="11">
        <v>211400</v>
      </c>
      <c r="B1038" s="15" t="s">
        <v>842</v>
      </c>
      <c r="C1038" s="12" t="s">
        <v>10</v>
      </c>
      <c r="D1038" s="14" t="s">
        <v>74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Não</v>
      </c>
    </row>
    <row r="1039" spans="1:10" x14ac:dyDescent="0.25">
      <c r="A1039" s="11">
        <v>210055</v>
      </c>
      <c r="B1039" s="16" t="s">
        <v>843</v>
      </c>
      <c r="C1039" s="12" t="s">
        <v>10</v>
      </c>
      <c r="D1039" s="14" t="s">
        <v>334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844</v>
      </c>
      <c r="C1040" s="12" t="s">
        <v>10</v>
      </c>
      <c r="D1040" s="14" t="s">
        <v>334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845</v>
      </c>
      <c r="C1041" s="12" t="s">
        <v>10</v>
      </c>
      <c r="D1041" s="14" t="s">
        <v>334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Não</v>
      </c>
      <c r="J1041" s="10" t="str">
        <f>VLOOKUP(A1041,Planilha1!A:Y,25,FALSE)</f>
        <v>Não</v>
      </c>
    </row>
    <row r="1042" spans="1:10" x14ac:dyDescent="0.25">
      <c r="A1042" s="11">
        <v>210110</v>
      </c>
      <c r="B1042" s="16" t="s">
        <v>846</v>
      </c>
      <c r="C1042" s="12" t="s">
        <v>10</v>
      </c>
      <c r="D1042" s="14" t="s">
        <v>334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847</v>
      </c>
      <c r="C1043" s="12" t="s">
        <v>10</v>
      </c>
      <c r="D1043" s="14" t="s">
        <v>334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848</v>
      </c>
      <c r="C1044" s="12" t="s">
        <v>10</v>
      </c>
      <c r="D1044" s="14" t="s">
        <v>334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849</v>
      </c>
      <c r="C1045" s="12" t="s">
        <v>10</v>
      </c>
      <c r="D1045" s="14" t="s">
        <v>334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850</v>
      </c>
      <c r="C1046" s="12" t="s">
        <v>10</v>
      </c>
      <c r="D1046" s="14" t="s">
        <v>334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851</v>
      </c>
      <c r="C1047" s="12" t="s">
        <v>10</v>
      </c>
      <c r="D1047" s="14" t="s">
        <v>334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852</v>
      </c>
      <c r="C1048" s="12" t="s">
        <v>10</v>
      </c>
      <c r="D1048" s="14" t="s">
        <v>334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853</v>
      </c>
      <c r="C1049" s="12" t="s">
        <v>10</v>
      </c>
      <c r="D1049" s="14" t="s">
        <v>334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854</v>
      </c>
      <c r="C1050" s="12" t="s">
        <v>10</v>
      </c>
      <c r="D1050" s="14" t="s">
        <v>334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855</v>
      </c>
      <c r="C1051" s="12" t="s">
        <v>10</v>
      </c>
      <c r="D1051" s="14" t="s">
        <v>334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856</v>
      </c>
      <c r="C1052" s="12" t="s">
        <v>10</v>
      </c>
      <c r="D1052" s="14" t="s">
        <v>334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857</v>
      </c>
      <c r="C1053" s="12" t="s">
        <v>10</v>
      </c>
      <c r="D1053" s="14" t="s">
        <v>334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858</v>
      </c>
      <c r="C1054" s="12" t="s">
        <v>10</v>
      </c>
      <c r="D1054" s="14" t="s">
        <v>334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859</v>
      </c>
      <c r="C1055" s="12" t="s">
        <v>10</v>
      </c>
      <c r="D1055" s="14" t="s">
        <v>334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860</v>
      </c>
      <c r="C1056" s="12" t="s">
        <v>10</v>
      </c>
      <c r="D1056" s="14" t="s">
        <v>334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861</v>
      </c>
      <c r="C1057" s="12" t="s">
        <v>10</v>
      </c>
      <c r="D1057" s="14" t="s">
        <v>334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862</v>
      </c>
      <c r="C1058" s="12" t="s">
        <v>10</v>
      </c>
      <c r="D1058" s="14" t="s">
        <v>334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863</v>
      </c>
      <c r="C1059" s="12" t="s">
        <v>10</v>
      </c>
      <c r="D1059" s="14" t="s">
        <v>334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864</v>
      </c>
      <c r="C1060" s="12" t="s">
        <v>10</v>
      </c>
      <c r="D1060" s="14" t="s">
        <v>334</v>
      </c>
      <c r="E1060" s="10" t="str">
        <f>VLOOKUP(A1060,Planilha1!A:Y,20,FALSE)</f>
        <v>Não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Não</v>
      </c>
    </row>
    <row r="1061" spans="1:10" x14ac:dyDescent="0.25">
      <c r="A1061" s="11">
        <v>210600</v>
      </c>
      <c r="B1061" s="16" t="s">
        <v>865</v>
      </c>
      <c r="C1061" s="12" t="s">
        <v>10</v>
      </c>
      <c r="D1061" s="14" t="s">
        <v>334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866</v>
      </c>
      <c r="C1062" s="12" t="s">
        <v>10</v>
      </c>
      <c r="D1062" s="14" t="s">
        <v>334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867</v>
      </c>
      <c r="C1063" s="12" t="s">
        <v>10</v>
      </c>
      <c r="D1063" s="14" t="s">
        <v>334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868</v>
      </c>
      <c r="C1064" s="12" t="s">
        <v>10</v>
      </c>
      <c r="D1064" s="14" t="s">
        <v>334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869</v>
      </c>
      <c r="C1065" s="12" t="s">
        <v>10</v>
      </c>
      <c r="D1065" s="14" t="s">
        <v>334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870</v>
      </c>
      <c r="C1066" s="12" t="s">
        <v>10</v>
      </c>
      <c r="D1066" s="14" t="s">
        <v>334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871</v>
      </c>
      <c r="C1067" s="12" t="s">
        <v>10</v>
      </c>
      <c r="D1067" s="14" t="s">
        <v>334</v>
      </c>
      <c r="E1067" s="10" t="str">
        <f>VLOOKUP(A1067,Planilha1!A:Y,20,FALSE)</f>
        <v>Sim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Não</v>
      </c>
    </row>
    <row r="1068" spans="1:10" x14ac:dyDescent="0.25">
      <c r="A1068" s="11">
        <v>210905</v>
      </c>
      <c r="B1068" s="16" t="s">
        <v>872</v>
      </c>
      <c r="C1068" s="12" t="s">
        <v>10</v>
      </c>
      <c r="D1068" s="14" t="s">
        <v>334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873</v>
      </c>
      <c r="C1069" s="12" t="s">
        <v>10</v>
      </c>
      <c r="D1069" s="14" t="s">
        <v>334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874</v>
      </c>
      <c r="C1070" s="12" t="s">
        <v>10</v>
      </c>
      <c r="D1070" s="14" t="s">
        <v>334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875</v>
      </c>
      <c r="C1071" s="12" t="s">
        <v>10</v>
      </c>
      <c r="D1071" s="14" t="s">
        <v>334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876</v>
      </c>
      <c r="C1072" s="12" t="s">
        <v>10</v>
      </c>
      <c r="D1072" s="14" t="s">
        <v>334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Não</v>
      </c>
    </row>
    <row r="1073" spans="1:10" x14ac:dyDescent="0.25">
      <c r="A1073" s="11">
        <v>210980</v>
      </c>
      <c r="B1073" s="16" t="s">
        <v>877</v>
      </c>
      <c r="C1073" s="12" t="s">
        <v>10</v>
      </c>
      <c r="D1073" s="14" t="s">
        <v>334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878</v>
      </c>
      <c r="C1074" s="12" t="s">
        <v>10</v>
      </c>
      <c r="D1074" s="14" t="s">
        <v>334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879</v>
      </c>
      <c r="C1075" s="12" t="s">
        <v>10</v>
      </c>
      <c r="D1075" s="14" t="s">
        <v>334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880</v>
      </c>
      <c r="C1076" s="12" t="s">
        <v>10</v>
      </c>
      <c r="D1076" s="14" t="s">
        <v>334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881</v>
      </c>
      <c r="C1077" s="12" t="s">
        <v>10</v>
      </c>
      <c r="D1077" s="14" t="s">
        <v>334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882</v>
      </c>
      <c r="C1078" s="12" t="s">
        <v>10</v>
      </c>
      <c r="D1078" s="14" t="s">
        <v>334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883</v>
      </c>
      <c r="C1079" s="12" t="s">
        <v>10</v>
      </c>
      <c r="D1079" s="14" t="s">
        <v>334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884</v>
      </c>
      <c r="C1080" s="12" t="s">
        <v>10</v>
      </c>
      <c r="D1080" s="14" t="s">
        <v>334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885</v>
      </c>
      <c r="C1081" s="12" t="s">
        <v>10</v>
      </c>
      <c r="D1081" s="14" t="s">
        <v>334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Não</v>
      </c>
    </row>
    <row r="1082" spans="1:10" x14ac:dyDescent="0.25">
      <c r="A1082" s="11">
        <v>211100</v>
      </c>
      <c r="B1082" s="16" t="s">
        <v>886</v>
      </c>
      <c r="C1082" s="12" t="s">
        <v>10</v>
      </c>
      <c r="D1082" s="14" t="s">
        <v>334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887</v>
      </c>
      <c r="C1083" s="12" t="s">
        <v>10</v>
      </c>
      <c r="D1083" s="14" t="s">
        <v>334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Não</v>
      </c>
    </row>
    <row r="1084" spans="1:10" x14ac:dyDescent="0.25">
      <c r="A1084" s="11">
        <v>211174</v>
      </c>
      <c r="B1084" s="16" t="s">
        <v>888</v>
      </c>
      <c r="C1084" s="12" t="s">
        <v>10</v>
      </c>
      <c r="D1084" s="14" t="s">
        <v>334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889</v>
      </c>
      <c r="C1085" s="12" t="s">
        <v>10</v>
      </c>
      <c r="D1085" s="14" t="s">
        <v>334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890</v>
      </c>
      <c r="C1086" s="12" t="s">
        <v>10</v>
      </c>
      <c r="D1086" s="14" t="s">
        <v>334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891</v>
      </c>
      <c r="C1087" s="12" t="s">
        <v>10</v>
      </c>
      <c r="D1087" s="14" t="s">
        <v>334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578</v>
      </c>
      <c r="C1088" s="12" t="s">
        <v>10</v>
      </c>
      <c r="D1088" s="14" t="s">
        <v>334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892</v>
      </c>
      <c r="C1089" s="12" t="s">
        <v>10</v>
      </c>
      <c r="D1089" s="14" t="s">
        <v>334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893</v>
      </c>
      <c r="C1090" s="12" t="s">
        <v>19</v>
      </c>
      <c r="D1090" s="14" t="s">
        <v>74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Não</v>
      </c>
      <c r="H1090" s="10" t="str">
        <f>VLOOKUP(A1090,Planilha1!A:Y,23,FALSE)</f>
        <v>Não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894</v>
      </c>
      <c r="C1091" s="12" t="s">
        <v>19</v>
      </c>
      <c r="D1091" s="14" t="s">
        <v>60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Não</v>
      </c>
      <c r="H1091" s="10" t="str">
        <f>VLOOKUP(A1091,Planilha1!A:Y,23,FALSE)</f>
        <v>Não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895</v>
      </c>
      <c r="C1092" s="12" t="s">
        <v>19</v>
      </c>
      <c r="D1092" s="14" t="s">
        <v>60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Não</v>
      </c>
      <c r="H1092" s="10" t="str">
        <f>VLOOKUP(A1092,Planilha1!A:Y,23,FALSE)</f>
        <v>Não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896</v>
      </c>
      <c r="C1093" s="12" t="s">
        <v>19</v>
      </c>
      <c r="D1093" s="14" t="s">
        <v>60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Não</v>
      </c>
      <c r="H1093" s="10" t="str">
        <f>VLOOKUP(A1093,Planilha1!A:Y,23,FALSE)</f>
        <v>Não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897</v>
      </c>
      <c r="C1094" s="12" t="s">
        <v>19</v>
      </c>
      <c r="D1094" s="14" t="s">
        <v>44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Não</v>
      </c>
      <c r="H1094" s="10" t="str">
        <f>VLOOKUP(A1094,Planilha1!A:Y,23,FALSE)</f>
        <v>Não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898</v>
      </c>
      <c r="C1095" s="12" t="s">
        <v>19</v>
      </c>
      <c r="D1095" s="14" t="s">
        <v>74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Não</v>
      </c>
      <c r="H1095" s="10" t="str">
        <f>VLOOKUP(A1095,Planilha1!A:Y,23,FALSE)</f>
        <v>Não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899</v>
      </c>
      <c r="C1096" s="12" t="s">
        <v>19</v>
      </c>
      <c r="D1096" s="14" t="s">
        <v>42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Não</v>
      </c>
      <c r="H1096" s="10" t="str">
        <f>VLOOKUP(A1096,Planilha1!A:Y,23,FALSE)</f>
        <v>Não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900</v>
      </c>
      <c r="C1097" s="12" t="s">
        <v>19</v>
      </c>
      <c r="D1097" s="14" t="s">
        <v>44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Não</v>
      </c>
      <c r="H1097" s="10" t="str">
        <f>VLOOKUP(A1097,Planilha1!A:Y,23,FALSE)</f>
        <v>Não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901</v>
      </c>
      <c r="C1098" s="12" t="s">
        <v>19</v>
      </c>
      <c r="D1098" s="14" t="s">
        <v>60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Não</v>
      </c>
      <c r="H1098" s="10" t="str">
        <f>VLOOKUP(A1098,Planilha1!A:Y,23,FALSE)</f>
        <v>Não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902</v>
      </c>
      <c r="C1099" s="12" t="s">
        <v>19</v>
      </c>
      <c r="D1099" s="14" t="s">
        <v>74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Não</v>
      </c>
      <c r="H1099" s="10" t="str">
        <f>VLOOKUP(A1099,Planilha1!A:Y,23,FALSE)</f>
        <v>Não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903</v>
      </c>
      <c r="C1100" s="12" t="s">
        <v>19</v>
      </c>
      <c r="D1100" s="14" t="s">
        <v>44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Não</v>
      </c>
      <c r="H1100" s="10" t="str">
        <f>VLOOKUP(A1100,Planilha1!A:Y,23,FALSE)</f>
        <v>Não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904</v>
      </c>
      <c r="C1101" s="12" t="s">
        <v>19</v>
      </c>
      <c r="D1101" s="14" t="s">
        <v>74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Não</v>
      </c>
      <c r="H1101" s="10" t="str">
        <f>VLOOKUP(A1101,Planilha1!A:Y,23,FALSE)</f>
        <v>Não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905</v>
      </c>
      <c r="C1102" s="12" t="s">
        <v>19</v>
      </c>
      <c r="D1102" s="14" t="s">
        <v>74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Não</v>
      </c>
      <c r="H1102" s="10" t="str">
        <f>VLOOKUP(A1102,Planilha1!A:Y,23,FALSE)</f>
        <v>Não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906</v>
      </c>
      <c r="C1103" s="12" t="s">
        <v>19</v>
      </c>
      <c r="D1103" s="14" t="s">
        <v>42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Não</v>
      </c>
      <c r="H1103" s="10" t="str">
        <f>VLOOKUP(A1103,Planilha1!A:Y,23,FALSE)</f>
        <v>Não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907</v>
      </c>
      <c r="C1104" s="12" t="s">
        <v>19</v>
      </c>
      <c r="D1104" s="14" t="s">
        <v>42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Não</v>
      </c>
      <c r="H1104" s="10" t="str">
        <f>VLOOKUP(A1104,Planilha1!A:Y,23,FALSE)</f>
        <v>Não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908</v>
      </c>
      <c r="C1105" s="12" t="s">
        <v>19</v>
      </c>
      <c r="D1105" s="14" t="s">
        <v>74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Não</v>
      </c>
      <c r="H1105" s="10" t="str">
        <f>VLOOKUP(A1105,Planilha1!A:Y,23,FALSE)</f>
        <v>Não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909</v>
      </c>
      <c r="C1106" s="12" t="s">
        <v>19</v>
      </c>
      <c r="D1106" s="14" t="s">
        <v>56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Não</v>
      </c>
      <c r="H1106" s="10" t="str">
        <f>VLOOKUP(A1106,Planilha1!A:Y,23,FALSE)</f>
        <v>Não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910</v>
      </c>
      <c r="C1107" s="12" t="s">
        <v>19</v>
      </c>
      <c r="D1107" s="14" t="s">
        <v>60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Não</v>
      </c>
      <c r="H1107" s="10" t="str">
        <f>VLOOKUP(A1107,Planilha1!A:Y,23,FALSE)</f>
        <v>Não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911</v>
      </c>
      <c r="C1108" s="12" t="s">
        <v>19</v>
      </c>
      <c r="D1108" s="14" t="s">
        <v>42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Não</v>
      </c>
      <c r="H1108" s="10" t="str">
        <f>VLOOKUP(A1108,Planilha1!A:Y,23,FALSE)</f>
        <v>Não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912</v>
      </c>
      <c r="C1109" s="12" t="s">
        <v>19</v>
      </c>
      <c r="D1109" s="14" t="s">
        <v>74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Não</v>
      </c>
      <c r="H1109" s="10" t="str">
        <f>VLOOKUP(A1109,Planilha1!A:Y,23,FALSE)</f>
        <v>Não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913</v>
      </c>
      <c r="C1110" s="12" t="s">
        <v>19</v>
      </c>
      <c r="D1110" s="14" t="s">
        <v>74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Não</v>
      </c>
      <c r="H1110" s="10" t="str">
        <f>VLOOKUP(A1110,Planilha1!A:Y,23,FALSE)</f>
        <v>Não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914</v>
      </c>
      <c r="C1111" s="12" t="s">
        <v>19</v>
      </c>
      <c r="D1111" s="14" t="s">
        <v>67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Não</v>
      </c>
      <c r="H1111" s="10" t="str">
        <f>VLOOKUP(A1111,Planilha1!A:Y,23,FALSE)</f>
        <v>Não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915</v>
      </c>
      <c r="C1112" s="12" t="s">
        <v>19</v>
      </c>
      <c r="D1112" s="14" t="s">
        <v>60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Não</v>
      </c>
      <c r="H1112" s="10" t="str">
        <f>VLOOKUP(A1112,Planilha1!A:Y,23,FALSE)</f>
        <v>Não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916</v>
      </c>
      <c r="C1113" s="12" t="s">
        <v>19</v>
      </c>
      <c r="D1113" s="14" t="s">
        <v>74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Não</v>
      </c>
      <c r="H1113" s="10" t="str">
        <f>VLOOKUP(A1113,Planilha1!A:Y,23,FALSE)</f>
        <v>Não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917</v>
      </c>
      <c r="C1114" s="12" t="s">
        <v>19</v>
      </c>
      <c r="D1114" s="14" t="s">
        <v>56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Não</v>
      </c>
      <c r="H1114" s="10" t="str">
        <f>VLOOKUP(A1114,Planilha1!A:Y,23,FALSE)</f>
        <v>Não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918</v>
      </c>
      <c r="C1115" s="12" t="s">
        <v>19</v>
      </c>
      <c r="D1115" s="14" t="s">
        <v>44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Não</v>
      </c>
      <c r="H1115" s="10" t="str">
        <f>VLOOKUP(A1115,Planilha1!A:Y,23,FALSE)</f>
        <v>Não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919</v>
      </c>
      <c r="C1116" s="12" t="s">
        <v>19</v>
      </c>
      <c r="D1116" s="14" t="s">
        <v>56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Não</v>
      </c>
      <c r="H1116" s="10" t="str">
        <f>VLOOKUP(A1116,Planilha1!A:Y,23,FALSE)</f>
        <v>Não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920</v>
      </c>
      <c r="C1117" s="12" t="s">
        <v>19</v>
      </c>
      <c r="D1117" s="14" t="s">
        <v>74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Não</v>
      </c>
      <c r="H1117" s="10" t="str">
        <f>VLOOKUP(A1117,Planilha1!A:Y,23,FALSE)</f>
        <v>Não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921</v>
      </c>
      <c r="C1118" s="12" t="s">
        <v>19</v>
      </c>
      <c r="D1118" s="14" t="s">
        <v>74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Não</v>
      </c>
      <c r="H1118" s="10" t="str">
        <f>VLOOKUP(A1118,Planilha1!A:Y,23,FALSE)</f>
        <v>Não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922</v>
      </c>
      <c r="C1119" s="12" t="s">
        <v>19</v>
      </c>
      <c r="D1119" s="14" t="s">
        <v>56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Não</v>
      </c>
      <c r="H1119" s="10" t="str">
        <f>VLOOKUP(A1119,Planilha1!A:Y,23,FALSE)</f>
        <v>Não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923</v>
      </c>
      <c r="C1120" s="12" t="s">
        <v>19</v>
      </c>
      <c r="D1120" s="14" t="s">
        <v>74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Não</v>
      </c>
      <c r="H1120" s="10" t="str">
        <f>VLOOKUP(A1120,Planilha1!A:Y,23,FALSE)</f>
        <v>Não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924</v>
      </c>
      <c r="C1121" s="12" t="s">
        <v>19</v>
      </c>
      <c r="D1121" s="14" t="s">
        <v>74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Não</v>
      </c>
      <c r="H1121" s="10" t="str">
        <f>VLOOKUP(A1121,Planilha1!A:Y,23,FALSE)</f>
        <v>Não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925</v>
      </c>
      <c r="C1122" s="12" t="s">
        <v>19</v>
      </c>
      <c r="D1122" s="14" t="s">
        <v>60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Não</v>
      </c>
      <c r="H1122" s="10" t="str">
        <f>VLOOKUP(A1122,Planilha1!A:Y,23,FALSE)</f>
        <v>Não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926</v>
      </c>
      <c r="C1123" s="12" t="s">
        <v>19</v>
      </c>
      <c r="D1123" s="14" t="s">
        <v>74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Não</v>
      </c>
      <c r="H1123" s="10" t="str">
        <f>VLOOKUP(A1123,Planilha1!A:Y,23,FALSE)</f>
        <v>Não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927</v>
      </c>
      <c r="C1124" s="12" t="s">
        <v>19</v>
      </c>
      <c r="D1124" s="14" t="s">
        <v>42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Não</v>
      </c>
      <c r="H1124" s="10" t="str">
        <f>VLOOKUP(A1124,Planilha1!A:Y,23,FALSE)</f>
        <v>Não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928</v>
      </c>
      <c r="C1125" s="12" t="s">
        <v>19</v>
      </c>
      <c r="D1125" s="14" t="s">
        <v>56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Não</v>
      </c>
      <c r="H1125" s="10" t="str">
        <f>VLOOKUP(A1125,Planilha1!A:Y,23,FALSE)</f>
        <v>Não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929</v>
      </c>
      <c r="C1126" s="12" t="s">
        <v>19</v>
      </c>
      <c r="D1126" s="14" t="s">
        <v>56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Não</v>
      </c>
      <c r="H1126" s="10" t="str">
        <f>VLOOKUP(A1126,Planilha1!A:Y,23,FALSE)</f>
        <v>Não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930</v>
      </c>
      <c r="C1127" s="12" t="s">
        <v>19</v>
      </c>
      <c r="D1127" s="14" t="s">
        <v>56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Não</v>
      </c>
      <c r="H1127" s="10" t="str">
        <f>VLOOKUP(A1127,Planilha1!A:Y,23,FALSE)</f>
        <v>Não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540</v>
      </c>
      <c r="C1128" s="12" t="s">
        <v>19</v>
      </c>
      <c r="D1128" s="14" t="s">
        <v>74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Não</v>
      </c>
      <c r="H1128" s="10" t="str">
        <f>VLOOKUP(A1128,Planilha1!A:Y,23,FALSE)</f>
        <v>Não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931</v>
      </c>
      <c r="C1129" s="12" t="s">
        <v>19</v>
      </c>
      <c r="D1129" s="14" t="s">
        <v>74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Não</v>
      </c>
      <c r="H1129" s="10" t="str">
        <f>VLOOKUP(A1129,Planilha1!A:Y,23,FALSE)</f>
        <v>Não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932</v>
      </c>
      <c r="C1130" s="12" t="s">
        <v>19</v>
      </c>
      <c r="D1130" s="14" t="s">
        <v>74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Não</v>
      </c>
      <c r="H1130" s="10" t="str">
        <f>VLOOKUP(A1130,Planilha1!A:Y,23,FALSE)</f>
        <v>Não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933</v>
      </c>
      <c r="C1131" s="12" t="s">
        <v>19</v>
      </c>
      <c r="D1131" s="14" t="s">
        <v>74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Não</v>
      </c>
      <c r="H1131" s="10" t="str">
        <f>VLOOKUP(A1131,Planilha1!A:Y,23,FALSE)</f>
        <v>Não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934</v>
      </c>
      <c r="C1132" s="12" t="s">
        <v>19</v>
      </c>
      <c r="D1132" s="14" t="s">
        <v>74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Não</v>
      </c>
      <c r="H1132" s="10" t="str">
        <f>VLOOKUP(A1132,Planilha1!A:Y,23,FALSE)</f>
        <v>Não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935</v>
      </c>
      <c r="C1133" s="12" t="s">
        <v>19</v>
      </c>
      <c r="D1133" s="14" t="s">
        <v>60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Não</v>
      </c>
      <c r="H1133" s="10" t="str">
        <f>VLOOKUP(A1133,Planilha1!A:Y,23,FALSE)</f>
        <v>Não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936</v>
      </c>
      <c r="C1134" s="12" t="s">
        <v>19</v>
      </c>
      <c r="D1134" s="14" t="s">
        <v>74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Não</v>
      </c>
      <c r="H1134" s="10" t="str">
        <f>VLOOKUP(A1134,Planilha1!A:Y,23,FALSE)</f>
        <v>Não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937</v>
      </c>
      <c r="C1135" s="12" t="s">
        <v>19</v>
      </c>
      <c r="D1135" s="14" t="s">
        <v>67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Não</v>
      </c>
      <c r="H1135" s="10" t="str">
        <f>VLOOKUP(A1135,Planilha1!A:Y,23,FALSE)</f>
        <v>Não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938</v>
      </c>
      <c r="C1136" s="12" t="s">
        <v>19</v>
      </c>
      <c r="D1136" s="14" t="s">
        <v>56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Não</v>
      </c>
      <c r="H1136" s="10" t="str">
        <f>VLOOKUP(A1136,Planilha1!A:Y,23,FALSE)</f>
        <v>Não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939</v>
      </c>
      <c r="C1137" s="12" t="s">
        <v>19</v>
      </c>
      <c r="D1137" s="14" t="s">
        <v>67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Não</v>
      </c>
      <c r="H1137" s="10" t="str">
        <f>VLOOKUP(A1137,Planilha1!A:Y,23,FALSE)</f>
        <v>Não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940</v>
      </c>
      <c r="C1138" s="12" t="s">
        <v>19</v>
      </c>
      <c r="D1138" s="14" t="s">
        <v>74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Não</v>
      </c>
      <c r="H1138" s="10" t="str">
        <f>VLOOKUP(A1138,Planilha1!A:Y,23,FALSE)</f>
        <v>Não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941</v>
      </c>
      <c r="C1139" s="12" t="s">
        <v>19</v>
      </c>
      <c r="D1139" s="14" t="s">
        <v>56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Não</v>
      </c>
      <c r="H1139" s="10" t="str">
        <f>VLOOKUP(A1139,Planilha1!A:Y,23,FALSE)</f>
        <v>Não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942</v>
      </c>
      <c r="C1140" s="12" t="s">
        <v>19</v>
      </c>
      <c r="D1140" s="14" t="s">
        <v>56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Não</v>
      </c>
      <c r="H1140" s="10" t="str">
        <f>VLOOKUP(A1140,Planilha1!A:Y,23,FALSE)</f>
        <v>Não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943</v>
      </c>
      <c r="C1141" s="12" t="s">
        <v>19</v>
      </c>
      <c r="D1141" s="14" t="s">
        <v>60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Não</v>
      </c>
      <c r="H1141" s="10" t="str">
        <f>VLOOKUP(A1141,Planilha1!A:Y,23,FALSE)</f>
        <v>Não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944</v>
      </c>
      <c r="C1142" s="12" t="s">
        <v>19</v>
      </c>
      <c r="D1142" s="14" t="s">
        <v>60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Não</v>
      </c>
      <c r="H1142" s="10" t="str">
        <f>VLOOKUP(A1142,Planilha1!A:Y,23,FALSE)</f>
        <v>Não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945</v>
      </c>
      <c r="C1143" s="12" t="s">
        <v>19</v>
      </c>
      <c r="D1143" s="14" t="s">
        <v>56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Não</v>
      </c>
      <c r="H1143" s="10" t="str">
        <f>VLOOKUP(A1143,Planilha1!A:Y,23,FALSE)</f>
        <v>Não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946</v>
      </c>
      <c r="C1144" s="12" t="s">
        <v>19</v>
      </c>
      <c r="D1144" s="14" t="s">
        <v>56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Não</v>
      </c>
      <c r="H1144" s="10" t="str">
        <f>VLOOKUP(A1144,Planilha1!A:Y,23,FALSE)</f>
        <v>Não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947</v>
      </c>
      <c r="C1145" s="12" t="s">
        <v>19</v>
      </c>
      <c r="D1145" s="14" t="s">
        <v>44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Não</v>
      </c>
      <c r="H1145" s="10" t="str">
        <f>VLOOKUP(A1145,Planilha1!A:Y,23,FALSE)</f>
        <v>Não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948</v>
      </c>
      <c r="C1146" s="12" t="s">
        <v>19</v>
      </c>
      <c r="D1146" s="14" t="s">
        <v>60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Não</v>
      </c>
      <c r="H1146" s="10" t="str">
        <f>VLOOKUP(A1146,Planilha1!A:Y,23,FALSE)</f>
        <v>Não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949</v>
      </c>
      <c r="C1147" s="12" t="s">
        <v>19</v>
      </c>
      <c r="D1147" s="14" t="s">
        <v>56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Não</v>
      </c>
      <c r="H1147" s="10" t="str">
        <f>VLOOKUP(A1147,Planilha1!A:Y,23,FALSE)</f>
        <v>Não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950</v>
      </c>
      <c r="C1148" s="12" t="s">
        <v>19</v>
      </c>
      <c r="D1148" s="14" t="s">
        <v>56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Não</v>
      </c>
      <c r="H1148" s="10" t="str">
        <f>VLOOKUP(A1148,Planilha1!A:Y,23,FALSE)</f>
        <v>Não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951</v>
      </c>
      <c r="C1149" s="12" t="s">
        <v>19</v>
      </c>
      <c r="D1149" s="14" t="s">
        <v>74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Não</v>
      </c>
      <c r="H1149" s="10" t="str">
        <f>VLOOKUP(A1149,Planilha1!A:Y,23,FALSE)</f>
        <v>Não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952</v>
      </c>
      <c r="C1150" s="12" t="s">
        <v>19</v>
      </c>
      <c r="D1150" s="14" t="s">
        <v>42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Não</v>
      </c>
      <c r="H1150" s="10" t="str">
        <f>VLOOKUP(A1150,Planilha1!A:Y,23,FALSE)</f>
        <v>Não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953</v>
      </c>
      <c r="C1151" s="12" t="s">
        <v>19</v>
      </c>
      <c r="D1151" s="14" t="s">
        <v>56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Não</v>
      </c>
      <c r="H1151" s="10" t="str">
        <f>VLOOKUP(A1151,Planilha1!A:Y,23,FALSE)</f>
        <v>Não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954</v>
      </c>
      <c r="C1152" s="12" t="s">
        <v>19</v>
      </c>
      <c r="D1152" s="14" t="s">
        <v>74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Não</v>
      </c>
      <c r="H1152" s="10" t="str">
        <f>VLOOKUP(A1152,Planilha1!A:Y,23,FALSE)</f>
        <v>Não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955</v>
      </c>
      <c r="C1153" s="12" t="s">
        <v>19</v>
      </c>
      <c r="D1153" s="14" t="s">
        <v>60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Não</v>
      </c>
      <c r="H1153" s="10" t="str">
        <f>VLOOKUP(A1153,Planilha1!A:Y,23,FALSE)</f>
        <v>Não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956</v>
      </c>
      <c r="C1154" s="12" t="s">
        <v>19</v>
      </c>
      <c r="D1154" s="14" t="s">
        <v>74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Não</v>
      </c>
      <c r="H1154" s="10" t="str">
        <f>VLOOKUP(A1154,Planilha1!A:Y,23,FALSE)</f>
        <v>Não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957</v>
      </c>
      <c r="C1155" s="12" t="s">
        <v>19</v>
      </c>
      <c r="D1155" s="14" t="s">
        <v>60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Não</v>
      </c>
      <c r="H1155" s="10" t="str">
        <f>VLOOKUP(A1155,Planilha1!A:Y,23,FALSE)</f>
        <v>Não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958</v>
      </c>
      <c r="C1156" s="12" t="s">
        <v>19</v>
      </c>
      <c r="D1156" s="14" t="s">
        <v>56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Não</v>
      </c>
      <c r="H1156" s="10" t="str">
        <f>VLOOKUP(A1156,Planilha1!A:Y,23,FALSE)</f>
        <v>Não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959</v>
      </c>
      <c r="C1157" s="12" t="s">
        <v>19</v>
      </c>
      <c r="D1157" s="14" t="s">
        <v>60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Não</v>
      </c>
      <c r="H1157" s="10" t="str">
        <f>VLOOKUP(A1157,Planilha1!A:Y,23,FALSE)</f>
        <v>Não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960</v>
      </c>
      <c r="C1158" s="12" t="s">
        <v>19</v>
      </c>
      <c r="D1158" s="14" t="s">
        <v>74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Não</v>
      </c>
      <c r="H1158" s="10" t="str">
        <f>VLOOKUP(A1158,Planilha1!A:Y,23,FALSE)</f>
        <v>Não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961</v>
      </c>
      <c r="C1159" s="12" t="s">
        <v>19</v>
      </c>
      <c r="D1159" s="14" t="s">
        <v>56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Não</v>
      </c>
      <c r="H1159" s="10" t="str">
        <f>VLOOKUP(A1159,Planilha1!A:Y,23,FALSE)</f>
        <v>Não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962</v>
      </c>
      <c r="C1160" s="12" t="s">
        <v>19</v>
      </c>
      <c r="D1160" s="14" t="s">
        <v>67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Não</v>
      </c>
      <c r="H1160" s="10" t="str">
        <f>VLOOKUP(A1160,Planilha1!A:Y,23,FALSE)</f>
        <v>Não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963</v>
      </c>
      <c r="C1161" s="12" t="s">
        <v>19</v>
      </c>
      <c r="D1161" s="14" t="s">
        <v>67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Não</v>
      </c>
      <c r="H1161" s="10" t="str">
        <f>VLOOKUP(A1161,Planilha1!A:Y,23,FALSE)</f>
        <v>Não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964</v>
      </c>
      <c r="C1162" s="12" t="s">
        <v>19</v>
      </c>
      <c r="D1162" s="14" t="s">
        <v>44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Não</v>
      </c>
      <c r="H1162" s="10" t="str">
        <f>VLOOKUP(A1162,Planilha1!A:Y,23,FALSE)</f>
        <v>Não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965</v>
      </c>
      <c r="C1163" s="12" t="s">
        <v>19</v>
      </c>
      <c r="D1163" s="14" t="s">
        <v>60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Não</v>
      </c>
      <c r="H1163" s="10" t="str">
        <f>VLOOKUP(A1163,Planilha1!A:Y,23,FALSE)</f>
        <v>Não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966</v>
      </c>
      <c r="C1164" s="12" t="s">
        <v>19</v>
      </c>
      <c r="D1164" s="14" t="s">
        <v>60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Não</v>
      </c>
      <c r="H1164" s="10" t="str">
        <f>VLOOKUP(A1164,Planilha1!A:Y,23,FALSE)</f>
        <v>Não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967</v>
      </c>
      <c r="C1165" s="12" t="s">
        <v>19</v>
      </c>
      <c r="D1165" s="14" t="s">
        <v>74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Não</v>
      </c>
      <c r="H1165" s="10" t="str">
        <f>VLOOKUP(A1165,Planilha1!A:Y,23,FALSE)</f>
        <v>Não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968</v>
      </c>
      <c r="C1166" s="12" t="s">
        <v>19</v>
      </c>
      <c r="D1166" s="14" t="s">
        <v>60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Não</v>
      </c>
      <c r="H1166" s="10" t="str">
        <f>VLOOKUP(A1166,Planilha1!A:Y,23,FALSE)</f>
        <v>Não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969</v>
      </c>
      <c r="C1167" s="12" t="s">
        <v>19</v>
      </c>
      <c r="D1167" s="14" t="s">
        <v>56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Não</v>
      </c>
      <c r="H1167" s="10" t="str">
        <f>VLOOKUP(A1167,Planilha1!A:Y,23,FALSE)</f>
        <v>Não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970</v>
      </c>
      <c r="C1168" s="12" t="s">
        <v>19</v>
      </c>
      <c r="D1168" s="14" t="s">
        <v>60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Não</v>
      </c>
      <c r="H1168" s="10" t="str">
        <f>VLOOKUP(A1168,Planilha1!A:Y,23,FALSE)</f>
        <v>Não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971</v>
      </c>
      <c r="C1169" s="12" t="s">
        <v>19</v>
      </c>
      <c r="D1169" s="14" t="s">
        <v>74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Não</v>
      </c>
      <c r="H1169" s="10" t="str">
        <f>VLOOKUP(A1169,Planilha1!A:Y,23,FALSE)</f>
        <v>Não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972</v>
      </c>
      <c r="C1170" s="12" t="s">
        <v>19</v>
      </c>
      <c r="D1170" s="14" t="s">
        <v>74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Não</v>
      </c>
      <c r="H1170" s="10" t="str">
        <f>VLOOKUP(A1170,Planilha1!A:Y,23,FALSE)</f>
        <v>Não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973</v>
      </c>
      <c r="C1171" s="12" t="s">
        <v>19</v>
      </c>
      <c r="D1171" s="14" t="s">
        <v>74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Não</v>
      </c>
      <c r="H1171" s="10" t="str">
        <f>VLOOKUP(A1171,Planilha1!A:Y,23,FALSE)</f>
        <v>Não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974</v>
      </c>
      <c r="C1172" s="12" t="s">
        <v>19</v>
      </c>
      <c r="D1172" s="14" t="s">
        <v>74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Não</v>
      </c>
      <c r="H1172" s="10" t="str">
        <f>VLOOKUP(A1172,Planilha1!A:Y,23,FALSE)</f>
        <v>Não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975</v>
      </c>
      <c r="C1173" s="12" t="s">
        <v>19</v>
      </c>
      <c r="D1173" s="14" t="s">
        <v>56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Não</v>
      </c>
      <c r="H1173" s="10" t="str">
        <f>VLOOKUP(A1173,Planilha1!A:Y,23,FALSE)</f>
        <v>Não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976</v>
      </c>
      <c r="C1174" s="12" t="s">
        <v>19</v>
      </c>
      <c r="D1174" s="14" t="s">
        <v>67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Não</v>
      </c>
      <c r="H1174" s="10" t="str">
        <f>VLOOKUP(A1174,Planilha1!A:Y,23,FALSE)</f>
        <v>Não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977</v>
      </c>
      <c r="C1175" s="12" t="s">
        <v>19</v>
      </c>
      <c r="D1175" s="14" t="s">
        <v>42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Não</v>
      </c>
      <c r="H1175" s="10" t="str">
        <f>VLOOKUP(A1175,Planilha1!A:Y,23,FALSE)</f>
        <v>Não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978</v>
      </c>
      <c r="C1176" s="12" t="s">
        <v>19</v>
      </c>
      <c r="D1176" s="14" t="s">
        <v>74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Não</v>
      </c>
      <c r="H1176" s="10" t="str">
        <f>VLOOKUP(A1176,Planilha1!A:Y,23,FALSE)</f>
        <v>Não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979</v>
      </c>
      <c r="C1177" s="12" t="s">
        <v>19</v>
      </c>
      <c r="D1177" s="14" t="s">
        <v>74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Não</v>
      </c>
      <c r="H1177" s="10" t="str">
        <f>VLOOKUP(A1177,Planilha1!A:Y,23,FALSE)</f>
        <v>Não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980</v>
      </c>
      <c r="C1178" s="12" t="s">
        <v>19</v>
      </c>
      <c r="D1178" s="14" t="s">
        <v>67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Não</v>
      </c>
      <c r="H1178" s="10" t="str">
        <f>VLOOKUP(A1178,Planilha1!A:Y,23,FALSE)</f>
        <v>Não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981</v>
      </c>
      <c r="C1179" s="12" t="s">
        <v>19</v>
      </c>
      <c r="D1179" s="14" t="s">
        <v>42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Não</v>
      </c>
      <c r="H1179" s="10" t="str">
        <f>VLOOKUP(A1179,Planilha1!A:Y,23,FALSE)</f>
        <v>Não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982</v>
      </c>
      <c r="C1180" s="12" t="s">
        <v>19</v>
      </c>
      <c r="D1180" s="14" t="s">
        <v>42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Não</v>
      </c>
      <c r="H1180" s="10" t="str">
        <f>VLOOKUP(A1180,Planilha1!A:Y,23,FALSE)</f>
        <v>Não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983</v>
      </c>
      <c r="C1181" s="12" t="s">
        <v>19</v>
      </c>
      <c r="D1181" s="14" t="s">
        <v>74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Não</v>
      </c>
      <c r="H1181" s="10" t="str">
        <f>VLOOKUP(A1181,Planilha1!A:Y,23,FALSE)</f>
        <v>Não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984</v>
      </c>
      <c r="C1182" s="12" t="s">
        <v>19</v>
      </c>
      <c r="D1182" s="14" t="s">
        <v>42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Não</v>
      </c>
      <c r="H1182" s="10" t="str">
        <f>VLOOKUP(A1182,Planilha1!A:Y,23,FALSE)</f>
        <v>Não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985</v>
      </c>
      <c r="C1183" s="12" t="s">
        <v>19</v>
      </c>
      <c r="D1183" s="14" t="s">
        <v>56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Não</v>
      </c>
      <c r="H1183" s="10" t="str">
        <f>VLOOKUP(A1183,Planilha1!A:Y,23,FALSE)</f>
        <v>Não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986</v>
      </c>
      <c r="C1184" s="12" t="s">
        <v>19</v>
      </c>
      <c r="D1184" s="14" t="s">
        <v>74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Não</v>
      </c>
      <c r="H1184" s="10" t="str">
        <f>VLOOKUP(A1184,Planilha1!A:Y,23,FALSE)</f>
        <v>Não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987</v>
      </c>
      <c r="C1185" s="12" t="s">
        <v>19</v>
      </c>
      <c r="D1185" s="14" t="s">
        <v>56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Não</v>
      </c>
      <c r="H1185" s="10" t="str">
        <f>VLOOKUP(A1185,Planilha1!A:Y,23,FALSE)</f>
        <v>Não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988</v>
      </c>
      <c r="C1186" s="12" t="s">
        <v>19</v>
      </c>
      <c r="D1186" s="14" t="s">
        <v>60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989</v>
      </c>
      <c r="C1187" s="12" t="s">
        <v>19</v>
      </c>
      <c r="D1187" s="14" t="s">
        <v>60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Não</v>
      </c>
      <c r="H1187" s="10" t="str">
        <f>VLOOKUP(A1187,Planilha1!A:Y,23,FALSE)</f>
        <v>Não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990</v>
      </c>
      <c r="C1188" s="12" t="s">
        <v>19</v>
      </c>
      <c r="D1188" s="14" t="s">
        <v>56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Não</v>
      </c>
      <c r="H1188" s="10" t="str">
        <f>VLOOKUP(A1188,Planilha1!A:Y,23,FALSE)</f>
        <v>Não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991</v>
      </c>
      <c r="C1189" s="12" t="s">
        <v>19</v>
      </c>
      <c r="D1189" s="14" t="s">
        <v>74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Não</v>
      </c>
      <c r="H1189" s="10" t="str">
        <f>VLOOKUP(A1189,Planilha1!A:Y,23,FALSE)</f>
        <v>Não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992</v>
      </c>
      <c r="C1190" s="12" t="s">
        <v>19</v>
      </c>
      <c r="D1190" s="14" t="s">
        <v>60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Não</v>
      </c>
      <c r="H1190" s="10" t="str">
        <f>VLOOKUP(A1190,Planilha1!A:Y,23,FALSE)</f>
        <v>Não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993</v>
      </c>
      <c r="C1191" s="12" t="s">
        <v>19</v>
      </c>
      <c r="D1191" s="14" t="s">
        <v>56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Não</v>
      </c>
      <c r="H1191" s="10" t="str">
        <f>VLOOKUP(A1191,Planilha1!A:Y,23,FALSE)</f>
        <v>Não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994</v>
      </c>
      <c r="C1192" s="12" t="s">
        <v>19</v>
      </c>
      <c r="D1192" s="14" t="s">
        <v>74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Não</v>
      </c>
      <c r="H1192" s="10" t="str">
        <f>VLOOKUP(A1192,Planilha1!A:Y,23,FALSE)</f>
        <v>Não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995</v>
      </c>
      <c r="C1193" s="12" t="s">
        <v>19</v>
      </c>
      <c r="D1193" s="14" t="s">
        <v>74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Não</v>
      </c>
      <c r="H1193" s="10" t="str">
        <f>VLOOKUP(A1193,Planilha1!A:Y,23,FALSE)</f>
        <v>Não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996</v>
      </c>
      <c r="C1194" s="12" t="s">
        <v>19</v>
      </c>
      <c r="D1194" s="14" t="s">
        <v>60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Não</v>
      </c>
      <c r="H1194" s="10" t="str">
        <f>VLOOKUP(A1194,Planilha1!A:Y,23,FALSE)</f>
        <v>Não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997</v>
      </c>
      <c r="C1195" s="12" t="s">
        <v>19</v>
      </c>
      <c r="D1195" s="14" t="s">
        <v>56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Não</v>
      </c>
      <c r="H1195" s="10" t="str">
        <f>VLOOKUP(A1195,Planilha1!A:Y,23,FALSE)</f>
        <v>Não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998</v>
      </c>
      <c r="C1196" s="12" t="s">
        <v>19</v>
      </c>
      <c r="D1196" s="14" t="s">
        <v>74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Não</v>
      </c>
      <c r="H1196" s="10" t="str">
        <f>VLOOKUP(A1196,Planilha1!A:Y,23,FALSE)</f>
        <v>Não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999</v>
      </c>
      <c r="C1197" s="12" t="s">
        <v>19</v>
      </c>
      <c r="D1197" s="14" t="s">
        <v>74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Não</v>
      </c>
      <c r="H1197" s="10" t="str">
        <f>VLOOKUP(A1197,Planilha1!A:Y,23,FALSE)</f>
        <v>Não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1000</v>
      </c>
      <c r="C1198" s="12" t="s">
        <v>19</v>
      </c>
      <c r="D1198" s="14" t="s">
        <v>67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Não</v>
      </c>
      <c r="H1198" s="10" t="str">
        <f>VLOOKUP(A1198,Planilha1!A:Y,23,FALSE)</f>
        <v>Não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1001</v>
      </c>
      <c r="C1199" s="12" t="s">
        <v>19</v>
      </c>
      <c r="D1199" s="14" t="s">
        <v>74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Não</v>
      </c>
      <c r="H1199" s="10" t="str">
        <f>VLOOKUP(A1199,Planilha1!A:Y,23,FALSE)</f>
        <v>Não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1002</v>
      </c>
      <c r="C1200" s="12" t="s">
        <v>19</v>
      </c>
      <c r="D1200" s="14" t="s">
        <v>74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Não</v>
      </c>
      <c r="H1200" s="10" t="str">
        <f>VLOOKUP(A1200,Planilha1!A:Y,23,FALSE)</f>
        <v>Não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1003</v>
      </c>
      <c r="C1201" s="12" t="s">
        <v>19</v>
      </c>
      <c r="D1201" s="14" t="s">
        <v>42</v>
      </c>
      <c r="E1201" s="10" t="str">
        <f>VLOOKUP(A1201,Planilha1!A:Y,20,FALSE)</f>
        <v>Não</v>
      </c>
      <c r="F1201" s="10" t="str">
        <f>VLOOKUP(A1201,Planilha1!A:Y,21,FALSE)</f>
        <v>Sim</v>
      </c>
      <c r="G1201" s="10" t="str">
        <f>VLOOKUP(A1201,Planilha1!A:Y,22,FALSE)</f>
        <v>Não</v>
      </c>
      <c r="H1201" s="10" t="str">
        <f>VLOOKUP(A1201,Planilha1!A:Y,23,FALSE)</f>
        <v>Não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1004</v>
      </c>
      <c r="C1202" s="12" t="s">
        <v>19</v>
      </c>
      <c r="D1202" s="14" t="s">
        <v>60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Não</v>
      </c>
      <c r="H1202" s="10" t="str">
        <f>VLOOKUP(A1202,Planilha1!A:Y,23,FALSE)</f>
        <v>Não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1005</v>
      </c>
      <c r="C1203" s="12" t="s">
        <v>19</v>
      </c>
      <c r="D1203" s="14" t="s">
        <v>60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Não</v>
      </c>
      <c r="H1203" s="10" t="str">
        <f>VLOOKUP(A1203,Planilha1!A:Y,23,FALSE)</f>
        <v>Não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1006</v>
      </c>
      <c r="C1204" s="12" t="s">
        <v>19</v>
      </c>
      <c r="D1204" s="14" t="s">
        <v>56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Não</v>
      </c>
      <c r="H1204" s="10" t="str">
        <f>VLOOKUP(A1204,Planilha1!A:Y,23,FALSE)</f>
        <v>Não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1007</v>
      </c>
      <c r="C1205" s="12" t="s">
        <v>19</v>
      </c>
      <c r="D1205" s="14" t="s">
        <v>56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Não</v>
      </c>
      <c r="H1205" s="10" t="str">
        <f>VLOOKUP(A1205,Planilha1!A:Y,23,FALSE)</f>
        <v>Não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1008</v>
      </c>
      <c r="C1206" s="12" t="s">
        <v>19</v>
      </c>
      <c r="D1206" s="14" t="s">
        <v>60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Não</v>
      </c>
      <c r="H1206" s="10" t="str">
        <f>VLOOKUP(A1206,Planilha1!A:Y,23,FALSE)</f>
        <v>Não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1009</v>
      </c>
      <c r="C1207" s="12" t="s">
        <v>19</v>
      </c>
      <c r="D1207" s="14" t="s">
        <v>56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Não</v>
      </c>
      <c r="H1207" s="10" t="str">
        <f>VLOOKUP(A1207,Planilha1!A:Y,23,FALSE)</f>
        <v>Não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1010</v>
      </c>
      <c r="C1208" s="12" t="s">
        <v>19</v>
      </c>
      <c r="D1208" s="14" t="s">
        <v>60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Não</v>
      </c>
      <c r="H1208" s="10" t="str">
        <f>VLOOKUP(A1208,Planilha1!A:Y,23,FALSE)</f>
        <v>Não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1011</v>
      </c>
      <c r="C1209" s="12" t="s">
        <v>19</v>
      </c>
      <c r="D1209" s="14" t="s">
        <v>60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Não</v>
      </c>
      <c r="H1209" s="10" t="str">
        <f>VLOOKUP(A1209,Planilha1!A:Y,23,FALSE)</f>
        <v>Não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1012</v>
      </c>
      <c r="C1210" s="12" t="s">
        <v>19</v>
      </c>
      <c r="D1210" s="14" t="s">
        <v>60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Não</v>
      </c>
      <c r="H1210" s="10" t="str">
        <f>VLOOKUP(A1210,Planilha1!A:Y,23,FALSE)</f>
        <v>Não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1013</v>
      </c>
      <c r="C1211" s="12" t="s">
        <v>19</v>
      </c>
      <c r="D1211" s="14" t="s">
        <v>44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Não</v>
      </c>
      <c r="H1211" s="10" t="str">
        <f>VLOOKUP(A1211,Planilha1!A:Y,23,FALSE)</f>
        <v>Não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1014</v>
      </c>
      <c r="C1212" s="12" t="s">
        <v>19</v>
      </c>
      <c r="D1212" s="14" t="s">
        <v>42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Não</v>
      </c>
      <c r="H1212" s="10" t="str">
        <f>VLOOKUP(A1212,Planilha1!A:Y,23,FALSE)</f>
        <v>Não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1015</v>
      </c>
      <c r="C1213" s="12" t="s">
        <v>19</v>
      </c>
      <c r="D1213" s="14" t="s">
        <v>74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Não</v>
      </c>
      <c r="H1213" s="10" t="str">
        <f>VLOOKUP(A1213,Planilha1!A:Y,23,FALSE)</f>
        <v>Não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1016</v>
      </c>
      <c r="C1214" s="12" t="s">
        <v>19</v>
      </c>
      <c r="D1214" s="14" t="s">
        <v>56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Não</v>
      </c>
      <c r="H1214" s="10" t="str">
        <f>VLOOKUP(A1214,Planilha1!A:Y,23,FALSE)</f>
        <v>Não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1017</v>
      </c>
      <c r="C1215" s="12" t="s">
        <v>19</v>
      </c>
      <c r="D1215" s="14" t="s">
        <v>74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Não</v>
      </c>
      <c r="H1215" s="10" t="str">
        <f>VLOOKUP(A1215,Planilha1!A:Y,23,FALSE)</f>
        <v>Não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1018</v>
      </c>
      <c r="C1216" s="12" t="s">
        <v>19</v>
      </c>
      <c r="D1216" s="14" t="s">
        <v>67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Não</v>
      </c>
      <c r="H1216" s="10" t="str">
        <f>VLOOKUP(A1216,Planilha1!A:Y,23,FALSE)</f>
        <v>Não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1019</v>
      </c>
      <c r="C1217" s="12" t="s">
        <v>19</v>
      </c>
      <c r="D1217" s="14" t="s">
        <v>44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Não</v>
      </c>
      <c r="H1217" s="10" t="str">
        <f>VLOOKUP(A1217,Planilha1!A:Y,23,FALSE)</f>
        <v>Não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1020</v>
      </c>
      <c r="C1218" s="12" t="s">
        <v>19</v>
      </c>
      <c r="D1218" s="14" t="s">
        <v>56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Não</v>
      </c>
      <c r="H1218" s="10" t="str">
        <f>VLOOKUP(A1218,Planilha1!A:Y,23,FALSE)</f>
        <v>Não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1021</v>
      </c>
      <c r="C1219" s="12" t="s">
        <v>19</v>
      </c>
      <c r="D1219" s="14" t="s">
        <v>74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Não</v>
      </c>
      <c r="H1219" s="10" t="str">
        <f>VLOOKUP(A1219,Planilha1!A:Y,23,FALSE)</f>
        <v>Não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1022</v>
      </c>
      <c r="C1220" s="12" t="s">
        <v>19</v>
      </c>
      <c r="D1220" s="14" t="s">
        <v>60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Não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1023</v>
      </c>
      <c r="C1221" s="12" t="s">
        <v>19</v>
      </c>
      <c r="D1221" s="14" t="s">
        <v>56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Não</v>
      </c>
      <c r="H1221" s="10" t="str">
        <f>VLOOKUP(A1221,Planilha1!A:Y,23,FALSE)</f>
        <v>Não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1024</v>
      </c>
      <c r="C1222" s="12" t="s">
        <v>19</v>
      </c>
      <c r="D1222" s="14" t="s">
        <v>60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Não</v>
      </c>
      <c r="H1222" s="10" t="str">
        <f>VLOOKUP(A1222,Planilha1!A:Y,23,FALSE)</f>
        <v>Não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1025</v>
      </c>
      <c r="C1223" s="12" t="s">
        <v>19</v>
      </c>
      <c r="D1223" s="14" t="s">
        <v>60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Não</v>
      </c>
      <c r="H1223" s="10" t="str">
        <f>VLOOKUP(A1223,Planilha1!A:Y,23,FALSE)</f>
        <v>Não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1026</v>
      </c>
      <c r="C1224" s="12" t="s">
        <v>19</v>
      </c>
      <c r="D1224" s="14" t="s">
        <v>56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Não</v>
      </c>
      <c r="H1224" s="10" t="str">
        <f>VLOOKUP(A1224,Planilha1!A:Y,23,FALSE)</f>
        <v>Não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1027</v>
      </c>
      <c r="C1225" s="12" t="s">
        <v>19</v>
      </c>
      <c r="D1225" s="14" t="s">
        <v>74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Não</v>
      </c>
      <c r="H1225" s="10" t="str">
        <f>VLOOKUP(A1225,Planilha1!A:Y,23,FALSE)</f>
        <v>Não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1028</v>
      </c>
      <c r="C1226" s="12" t="s">
        <v>19</v>
      </c>
      <c r="D1226" s="14" t="s">
        <v>74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Não</v>
      </c>
      <c r="H1226" s="10" t="str">
        <f>VLOOKUP(A1226,Planilha1!A:Y,23,FALSE)</f>
        <v>Não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1029</v>
      </c>
      <c r="C1227" s="12" t="s">
        <v>19</v>
      </c>
      <c r="D1227" s="14" t="s">
        <v>60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Não</v>
      </c>
      <c r="H1227" s="10" t="str">
        <f>VLOOKUP(A1227,Planilha1!A:Y,23,FALSE)</f>
        <v>Não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1030</v>
      </c>
      <c r="C1228" s="12" t="s">
        <v>19</v>
      </c>
      <c r="D1228" s="14" t="s">
        <v>56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Não</v>
      </c>
      <c r="H1228" s="10" t="str">
        <f>VLOOKUP(A1228,Planilha1!A:Y,23,FALSE)</f>
        <v>Não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1031</v>
      </c>
      <c r="C1229" s="12" t="s">
        <v>19</v>
      </c>
      <c r="D1229" s="14" t="s">
        <v>56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Não</v>
      </c>
      <c r="H1229" s="10" t="str">
        <f>VLOOKUP(A1229,Planilha1!A:Y,23,FALSE)</f>
        <v>Não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1032</v>
      </c>
      <c r="C1230" s="12" t="s">
        <v>19</v>
      </c>
      <c r="D1230" s="14" t="s">
        <v>42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Não</v>
      </c>
      <c r="H1230" s="10" t="str">
        <f>VLOOKUP(A1230,Planilha1!A:Y,23,FALSE)</f>
        <v>Não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1033</v>
      </c>
      <c r="C1231" s="12" t="s">
        <v>19</v>
      </c>
      <c r="D1231" s="14" t="s">
        <v>74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Não</v>
      </c>
      <c r="H1231" s="10" t="str">
        <f>VLOOKUP(A1231,Planilha1!A:Y,23,FALSE)</f>
        <v>Não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1034</v>
      </c>
      <c r="C1232" s="12" t="s">
        <v>19</v>
      </c>
      <c r="D1232" s="14" t="s">
        <v>56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Não</v>
      </c>
      <c r="H1232" s="10" t="str">
        <f>VLOOKUP(A1232,Planilha1!A:Y,23,FALSE)</f>
        <v>Não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1035</v>
      </c>
      <c r="C1233" s="12" t="s">
        <v>19</v>
      </c>
      <c r="D1233" s="14" t="s">
        <v>67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Não</v>
      </c>
      <c r="H1233" s="10" t="str">
        <f>VLOOKUP(A1233,Planilha1!A:Y,23,FALSE)</f>
        <v>Não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1036</v>
      </c>
      <c r="C1234" s="12" t="s">
        <v>19</v>
      </c>
      <c r="D1234" s="14" t="s">
        <v>60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Não</v>
      </c>
      <c r="H1234" s="10" t="str">
        <f>VLOOKUP(A1234,Planilha1!A:Y,23,FALSE)</f>
        <v>Não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1037</v>
      </c>
      <c r="C1235" s="12" t="s">
        <v>19</v>
      </c>
      <c r="D1235" s="14" t="s">
        <v>60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Não</v>
      </c>
      <c r="H1235" s="10" t="str">
        <f>VLOOKUP(A1235,Planilha1!A:Y,23,FALSE)</f>
        <v>Não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1038</v>
      </c>
      <c r="C1236" s="12" t="s">
        <v>19</v>
      </c>
      <c r="D1236" s="14" t="s">
        <v>56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Não</v>
      </c>
      <c r="H1236" s="10" t="str">
        <f>VLOOKUP(A1236,Planilha1!A:Y,23,FALSE)</f>
        <v>Não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1039</v>
      </c>
      <c r="C1237" s="12" t="s">
        <v>19</v>
      </c>
      <c r="D1237" s="14" t="s">
        <v>67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Não</v>
      </c>
      <c r="H1237" s="10" t="str">
        <f>VLOOKUP(A1237,Planilha1!A:Y,23,FALSE)</f>
        <v>Não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1040</v>
      </c>
      <c r="C1238" s="12" t="s">
        <v>19</v>
      </c>
      <c r="D1238" s="14" t="s">
        <v>74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Não</v>
      </c>
      <c r="H1238" s="10" t="str">
        <f>VLOOKUP(A1238,Planilha1!A:Y,23,FALSE)</f>
        <v>Não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1041</v>
      </c>
      <c r="C1239" s="12" t="s">
        <v>19</v>
      </c>
      <c r="D1239" s="14" t="s">
        <v>42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Não</v>
      </c>
      <c r="H1239" s="10" t="str">
        <f>VLOOKUP(A1239,Planilha1!A:Y,23,FALSE)</f>
        <v>Não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1042</v>
      </c>
      <c r="C1240" s="12" t="s">
        <v>19</v>
      </c>
      <c r="D1240" s="14" t="s">
        <v>60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Não</v>
      </c>
      <c r="H1240" s="10" t="str">
        <f>VLOOKUP(A1240,Planilha1!A:Y,23,FALSE)</f>
        <v>Não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1043</v>
      </c>
      <c r="C1241" s="12" t="s">
        <v>19</v>
      </c>
      <c r="D1241" s="14" t="s">
        <v>42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Não</v>
      </c>
      <c r="H1241" s="10" t="str">
        <f>VLOOKUP(A1241,Planilha1!A:Y,23,FALSE)</f>
        <v>Não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1044</v>
      </c>
      <c r="C1242" s="12" t="s">
        <v>19</v>
      </c>
      <c r="D1242" s="14" t="s">
        <v>56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Não</v>
      </c>
      <c r="H1242" s="10" t="str">
        <f>VLOOKUP(A1242,Planilha1!A:Y,23,FALSE)</f>
        <v>Não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1045</v>
      </c>
      <c r="C1243" s="12" t="s">
        <v>19</v>
      </c>
      <c r="D1243" s="14" t="s">
        <v>56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Não</v>
      </c>
      <c r="H1243" s="10" t="str">
        <f>VLOOKUP(A1243,Planilha1!A:Y,23,FALSE)</f>
        <v>Não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1046</v>
      </c>
      <c r="C1244" s="12" t="s">
        <v>19</v>
      </c>
      <c r="D1244" s="14" t="s">
        <v>42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Não</v>
      </c>
      <c r="H1244" s="10" t="str">
        <f>VLOOKUP(A1244,Planilha1!A:Y,23,FALSE)</f>
        <v>Não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1047</v>
      </c>
      <c r="C1245" s="12" t="s">
        <v>19</v>
      </c>
      <c r="D1245" s="14" t="s">
        <v>74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Não</v>
      </c>
      <c r="H1245" s="10" t="str">
        <f>VLOOKUP(A1245,Planilha1!A:Y,23,FALSE)</f>
        <v>Não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1048</v>
      </c>
      <c r="C1246" s="12" t="s">
        <v>19</v>
      </c>
      <c r="D1246" s="14" t="s">
        <v>56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Não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1049</v>
      </c>
      <c r="C1247" s="12" t="s">
        <v>19</v>
      </c>
      <c r="D1247" s="14" t="s">
        <v>42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Não</v>
      </c>
      <c r="H1247" s="10" t="str">
        <f>VLOOKUP(A1247,Planilha1!A:Y,23,FALSE)</f>
        <v>Não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1050</v>
      </c>
      <c r="C1248" s="12" t="s">
        <v>19</v>
      </c>
      <c r="D1248" s="14" t="s">
        <v>60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Não</v>
      </c>
      <c r="H1248" s="10" t="str">
        <f>VLOOKUP(A1248,Planilha1!A:Y,23,FALSE)</f>
        <v>Não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1051</v>
      </c>
      <c r="C1249" s="12" t="s">
        <v>19</v>
      </c>
      <c r="D1249" s="14" t="s">
        <v>74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Não</v>
      </c>
      <c r="H1249" s="10" t="str">
        <f>VLOOKUP(A1249,Planilha1!A:Y,23,FALSE)</f>
        <v>Não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1052</v>
      </c>
      <c r="C1250" s="12" t="s">
        <v>19</v>
      </c>
      <c r="D1250" s="14" t="s">
        <v>74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Não</v>
      </c>
      <c r="H1250" s="10" t="str">
        <f>VLOOKUP(A1250,Planilha1!A:Y,23,FALSE)</f>
        <v>Não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1053</v>
      </c>
      <c r="C1251" s="12" t="s">
        <v>19</v>
      </c>
      <c r="D1251" s="14" t="s">
        <v>42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Não</v>
      </c>
      <c r="H1251" s="10" t="str">
        <f>VLOOKUP(A1251,Planilha1!A:Y,23,FALSE)</f>
        <v>Não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1054</v>
      </c>
      <c r="C1252" s="12" t="s">
        <v>19</v>
      </c>
      <c r="D1252" s="14" t="s">
        <v>60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Não</v>
      </c>
      <c r="H1252" s="10" t="str">
        <f>VLOOKUP(A1252,Planilha1!A:Y,23,FALSE)</f>
        <v>Não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1055</v>
      </c>
      <c r="C1253" s="12" t="s">
        <v>19</v>
      </c>
      <c r="D1253" s="14" t="s">
        <v>56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Não</v>
      </c>
      <c r="H1253" s="10" t="str">
        <f>VLOOKUP(A1253,Planilha1!A:Y,23,FALSE)</f>
        <v>Não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1056</v>
      </c>
      <c r="C1254" s="12" t="s">
        <v>19</v>
      </c>
      <c r="D1254" s="14" t="s">
        <v>74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Não</v>
      </c>
      <c r="H1254" s="10" t="str">
        <f>VLOOKUP(A1254,Planilha1!A:Y,23,FALSE)</f>
        <v>Não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1057</v>
      </c>
      <c r="C1255" s="12" t="s">
        <v>19</v>
      </c>
      <c r="D1255" s="14" t="s">
        <v>60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Não</v>
      </c>
      <c r="H1255" s="10" t="str">
        <f>VLOOKUP(A1255,Planilha1!A:Y,23,FALSE)</f>
        <v>Não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1058</v>
      </c>
      <c r="C1256" s="12" t="s">
        <v>19</v>
      </c>
      <c r="D1256" s="14" t="s">
        <v>56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Não</v>
      </c>
      <c r="H1256" s="10" t="str">
        <f>VLOOKUP(A1256,Planilha1!A:Y,23,FALSE)</f>
        <v>Não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1059</v>
      </c>
      <c r="C1257" s="12" t="s">
        <v>19</v>
      </c>
      <c r="D1257" s="14" t="s">
        <v>60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Não</v>
      </c>
      <c r="H1257" s="10" t="str">
        <f>VLOOKUP(A1257,Planilha1!A:Y,23,FALSE)</f>
        <v>Não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1060</v>
      </c>
      <c r="C1258" s="12" t="s">
        <v>19</v>
      </c>
      <c r="D1258" s="14" t="s">
        <v>56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Não</v>
      </c>
      <c r="H1258" s="10" t="str">
        <f>VLOOKUP(A1258,Planilha1!A:Y,23,FALSE)</f>
        <v>Não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1061</v>
      </c>
      <c r="C1259" s="12" t="s">
        <v>19</v>
      </c>
      <c r="D1259" s="14" t="s">
        <v>42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Não</v>
      </c>
      <c r="H1259" s="10" t="str">
        <f>VLOOKUP(A1259,Planilha1!A:Y,23,FALSE)</f>
        <v>Não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1062</v>
      </c>
      <c r="C1260" s="12" t="s">
        <v>19</v>
      </c>
      <c r="D1260" s="14" t="s">
        <v>60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Não</v>
      </c>
      <c r="H1260" s="10" t="str">
        <f>VLOOKUP(A1260,Planilha1!A:Y,23,FALSE)</f>
        <v>Não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1063</v>
      </c>
      <c r="C1261" s="12" t="s">
        <v>19</v>
      </c>
      <c r="D1261" s="14" t="s">
        <v>60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Não</v>
      </c>
      <c r="H1261" s="10" t="str">
        <f>VLOOKUP(A1261,Planilha1!A:Y,23,FALSE)</f>
        <v>Não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1064</v>
      </c>
      <c r="C1262" s="12" t="s">
        <v>19</v>
      </c>
      <c r="D1262" s="14" t="s">
        <v>74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Não</v>
      </c>
      <c r="H1262" s="10" t="str">
        <f>VLOOKUP(A1262,Planilha1!A:Y,23,FALSE)</f>
        <v>Não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1065</v>
      </c>
      <c r="C1263" s="12" t="s">
        <v>19</v>
      </c>
      <c r="D1263" s="14" t="s">
        <v>74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Não</v>
      </c>
      <c r="H1263" s="10" t="str">
        <f>VLOOKUP(A1263,Planilha1!A:Y,23,FALSE)</f>
        <v>Não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1066</v>
      </c>
      <c r="C1264" s="12" t="s">
        <v>19</v>
      </c>
      <c r="D1264" s="14" t="s">
        <v>42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Não</v>
      </c>
      <c r="H1264" s="10" t="str">
        <f>VLOOKUP(A1264,Planilha1!A:Y,23,FALSE)</f>
        <v>Não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1067</v>
      </c>
      <c r="C1265" s="12" t="s">
        <v>19</v>
      </c>
      <c r="D1265" s="14" t="s">
        <v>56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Não</v>
      </c>
      <c r="H1265" s="10" t="str">
        <f>VLOOKUP(A1265,Planilha1!A:Y,23,FALSE)</f>
        <v>Não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1068</v>
      </c>
      <c r="C1266" s="12" t="s">
        <v>19</v>
      </c>
      <c r="D1266" s="14" t="s">
        <v>56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Não</v>
      </c>
      <c r="H1266" s="10" t="str">
        <f>VLOOKUP(A1266,Planilha1!A:Y,23,FALSE)</f>
        <v>Não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1069</v>
      </c>
      <c r="C1267" s="12" t="s">
        <v>19</v>
      </c>
      <c r="D1267" s="14" t="s">
        <v>56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Não</v>
      </c>
      <c r="H1267" s="10" t="str">
        <f>VLOOKUP(A1267,Planilha1!A:Y,23,FALSE)</f>
        <v>Não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1070</v>
      </c>
      <c r="C1268" s="12" t="s">
        <v>19</v>
      </c>
      <c r="D1268" s="14" t="s">
        <v>74</v>
      </c>
      <c r="E1268" s="10" t="str">
        <f>VLOOKUP(A1268,Planilha1!A:Y,20,FALSE)</f>
        <v>Não</v>
      </c>
      <c r="F1268" s="10" t="str">
        <f>VLOOKUP(A1268,Planilha1!A:Y,21,FALSE)</f>
        <v>Sim</v>
      </c>
      <c r="G1268" s="10" t="str">
        <f>VLOOKUP(A1268,Planilha1!A:Y,22,FALSE)</f>
        <v>Não</v>
      </c>
      <c r="H1268" s="10" t="str">
        <f>VLOOKUP(A1268,Planilha1!A:Y,23,FALSE)</f>
        <v>Não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1071</v>
      </c>
      <c r="C1269" s="12" t="s">
        <v>19</v>
      </c>
      <c r="D1269" s="14" t="s">
        <v>60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Não</v>
      </c>
      <c r="H1269" s="10" t="str">
        <f>VLOOKUP(A1269,Planilha1!A:Y,23,FALSE)</f>
        <v>Não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1072</v>
      </c>
      <c r="C1270" s="12" t="s">
        <v>19</v>
      </c>
      <c r="D1270" s="14" t="s">
        <v>67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Não</v>
      </c>
      <c r="H1270" s="10" t="str">
        <f>VLOOKUP(A1270,Planilha1!A:Y,23,FALSE)</f>
        <v>Não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1073</v>
      </c>
      <c r="C1271" s="12" t="s">
        <v>19</v>
      </c>
      <c r="D1271" s="14" t="s">
        <v>67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Não</v>
      </c>
      <c r="H1271" s="10" t="str">
        <f>VLOOKUP(A1271,Planilha1!A:Y,23,FALSE)</f>
        <v>Não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1074</v>
      </c>
      <c r="C1272" s="12" t="s">
        <v>19</v>
      </c>
      <c r="D1272" s="14" t="s">
        <v>74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Não</v>
      </c>
      <c r="H1272" s="10" t="str">
        <f>VLOOKUP(A1272,Planilha1!A:Y,23,FALSE)</f>
        <v>Não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1075</v>
      </c>
      <c r="C1273" s="12" t="s">
        <v>19</v>
      </c>
      <c r="D1273" s="14" t="s">
        <v>60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Não</v>
      </c>
      <c r="H1273" s="10" t="str">
        <f>VLOOKUP(A1273,Planilha1!A:Y,23,FALSE)</f>
        <v>Não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1076</v>
      </c>
      <c r="C1274" s="12" t="s">
        <v>19</v>
      </c>
      <c r="D1274" s="14" t="s">
        <v>74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Não</v>
      </c>
      <c r="H1274" s="10" t="str">
        <f>VLOOKUP(A1274,Planilha1!A:Y,23,FALSE)</f>
        <v>Não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1077</v>
      </c>
      <c r="C1275" s="12" t="s">
        <v>19</v>
      </c>
      <c r="D1275" s="14" t="s">
        <v>74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Não</v>
      </c>
      <c r="H1275" s="10" t="str">
        <f>VLOOKUP(A1275,Planilha1!A:Y,23,FALSE)</f>
        <v>Não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1078</v>
      </c>
      <c r="C1276" s="12" t="s">
        <v>19</v>
      </c>
      <c r="D1276" s="14" t="s">
        <v>74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Não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Não</v>
      </c>
    </row>
    <row r="1277" spans="1:10" x14ac:dyDescent="0.25">
      <c r="A1277" s="11">
        <v>313180</v>
      </c>
      <c r="B1277" s="15" t="s">
        <v>1079</v>
      </c>
      <c r="C1277" s="12" t="s">
        <v>19</v>
      </c>
      <c r="D1277" s="14" t="s">
        <v>60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Não</v>
      </c>
      <c r="H1277" s="10" t="str">
        <f>VLOOKUP(A1277,Planilha1!A:Y,23,FALSE)</f>
        <v>Não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1080</v>
      </c>
      <c r="C1278" s="12" t="s">
        <v>19</v>
      </c>
      <c r="D1278" s="14" t="s">
        <v>60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Não</v>
      </c>
      <c r="H1278" s="10" t="str">
        <f>VLOOKUP(A1278,Planilha1!A:Y,23,FALSE)</f>
        <v>Não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1081</v>
      </c>
      <c r="C1279" s="12" t="s">
        <v>19</v>
      </c>
      <c r="D1279" s="14" t="s">
        <v>44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Não</v>
      </c>
      <c r="H1279" s="10" t="str">
        <f>VLOOKUP(A1279,Planilha1!A:Y,23,FALSE)</f>
        <v>Não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1082</v>
      </c>
      <c r="C1280" s="12" t="s">
        <v>19</v>
      </c>
      <c r="D1280" s="14" t="s">
        <v>56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Não</v>
      </c>
      <c r="H1280" s="10" t="str">
        <f>VLOOKUP(A1280,Planilha1!A:Y,23,FALSE)</f>
        <v>Não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1083</v>
      </c>
      <c r="C1281" s="12" t="s">
        <v>19</v>
      </c>
      <c r="D1281" s="14" t="s">
        <v>56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Não</v>
      </c>
      <c r="H1281" s="10" t="str">
        <f>VLOOKUP(A1281,Planilha1!A:Y,23,FALSE)</f>
        <v>Não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1084</v>
      </c>
      <c r="C1282" s="12" t="s">
        <v>19</v>
      </c>
      <c r="D1282" s="14" t="s">
        <v>42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Não</v>
      </c>
      <c r="H1282" s="10" t="str">
        <f>VLOOKUP(A1282,Planilha1!A:Y,23,FALSE)</f>
        <v>Não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1085</v>
      </c>
      <c r="C1283" s="12" t="s">
        <v>19</v>
      </c>
      <c r="D1283" s="14" t="s">
        <v>60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Não</v>
      </c>
      <c r="H1283" s="10" t="str">
        <f>VLOOKUP(A1283,Planilha1!A:Y,23,FALSE)</f>
        <v>Não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1086</v>
      </c>
      <c r="C1284" s="12" t="s">
        <v>19</v>
      </c>
      <c r="D1284" s="14" t="s">
        <v>60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Não</v>
      </c>
      <c r="H1284" s="10" t="str">
        <f>VLOOKUP(A1284,Planilha1!A:Y,23,FALSE)</f>
        <v>Não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1087</v>
      </c>
      <c r="C1285" s="12" t="s">
        <v>19</v>
      </c>
      <c r="D1285" s="14" t="s">
        <v>67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Não</v>
      </c>
      <c r="H1285" s="10" t="str">
        <f>VLOOKUP(A1285,Planilha1!A:Y,23,FALSE)</f>
        <v>Não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1088</v>
      </c>
      <c r="C1286" s="12" t="s">
        <v>19</v>
      </c>
      <c r="D1286" s="14" t="s">
        <v>42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Não</v>
      </c>
      <c r="H1286" s="10" t="str">
        <f>VLOOKUP(A1286,Planilha1!A:Y,23,FALSE)</f>
        <v>Não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1089</v>
      </c>
      <c r="C1287" s="12" t="s">
        <v>19</v>
      </c>
      <c r="D1287" s="14" t="s">
        <v>56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Não</v>
      </c>
      <c r="H1287" s="10" t="str">
        <f>VLOOKUP(A1287,Planilha1!A:Y,23,FALSE)</f>
        <v>Não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1090</v>
      </c>
      <c r="C1288" s="12" t="s">
        <v>19</v>
      </c>
      <c r="D1288" s="14" t="s">
        <v>60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Não</v>
      </c>
      <c r="H1288" s="10" t="str">
        <f>VLOOKUP(A1288,Planilha1!A:Y,23,FALSE)</f>
        <v>Não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1091</v>
      </c>
      <c r="C1289" s="12" t="s">
        <v>19</v>
      </c>
      <c r="D1289" s="14" t="s">
        <v>60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Não</v>
      </c>
      <c r="H1289" s="10" t="str">
        <f>VLOOKUP(A1289,Planilha1!A:Y,23,FALSE)</f>
        <v>Não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1092</v>
      </c>
      <c r="C1290" s="12" t="s">
        <v>19</v>
      </c>
      <c r="D1290" s="14" t="s">
        <v>74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Não</v>
      </c>
      <c r="H1290" s="10" t="str">
        <f>VLOOKUP(A1290,Planilha1!A:Y,23,FALSE)</f>
        <v>Não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1093</v>
      </c>
      <c r="C1291" s="12" t="s">
        <v>19</v>
      </c>
      <c r="D1291" s="14" t="s">
        <v>44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Não</v>
      </c>
      <c r="H1291" s="10" t="str">
        <f>VLOOKUP(A1291,Planilha1!A:Y,23,FALSE)</f>
        <v>Não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1094</v>
      </c>
      <c r="C1292" s="12" t="s">
        <v>19</v>
      </c>
      <c r="D1292" s="14" t="s">
        <v>74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Não</v>
      </c>
      <c r="H1292" s="10" t="str">
        <f>VLOOKUP(A1292,Planilha1!A:Y,23,FALSE)</f>
        <v>Não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1095</v>
      </c>
      <c r="C1293" s="12" t="s">
        <v>19</v>
      </c>
      <c r="D1293" s="14" t="s">
        <v>42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Não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Não</v>
      </c>
    </row>
    <row r="1294" spans="1:10" x14ac:dyDescent="0.25">
      <c r="A1294" s="11">
        <v>313507</v>
      </c>
      <c r="B1294" s="15" t="s">
        <v>1096</v>
      </c>
      <c r="C1294" s="12" t="s">
        <v>19</v>
      </c>
      <c r="D1294" s="14" t="s">
        <v>56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Não</v>
      </c>
      <c r="H1294" s="10" t="str">
        <f>VLOOKUP(A1294,Planilha1!A:Y,23,FALSE)</f>
        <v>Não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1097</v>
      </c>
      <c r="C1295" s="12" t="s">
        <v>19</v>
      </c>
      <c r="D1295" s="14" t="s">
        <v>42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Não</v>
      </c>
      <c r="H1295" s="10" t="str">
        <f>VLOOKUP(A1295,Planilha1!A:Y,23,FALSE)</f>
        <v>Não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1098</v>
      </c>
      <c r="C1296" s="12" t="s">
        <v>19</v>
      </c>
      <c r="D1296" s="14" t="s">
        <v>56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Não</v>
      </c>
      <c r="H1296" s="10" t="str">
        <f>VLOOKUP(A1296,Planilha1!A:Y,23,FALSE)</f>
        <v>Não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1099</v>
      </c>
      <c r="C1297" s="12" t="s">
        <v>19</v>
      </c>
      <c r="D1297" s="14" t="s">
        <v>42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Não</v>
      </c>
      <c r="H1297" s="10" t="str">
        <f>VLOOKUP(A1297,Planilha1!A:Y,23,FALSE)</f>
        <v>Não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1100</v>
      </c>
      <c r="C1298" s="12" t="s">
        <v>19</v>
      </c>
      <c r="D1298" s="14" t="s">
        <v>42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Não</v>
      </c>
      <c r="H1298" s="10" t="str">
        <f>VLOOKUP(A1298,Planilha1!A:Y,23,FALSE)</f>
        <v>Não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1101</v>
      </c>
      <c r="C1299" s="12" t="s">
        <v>19</v>
      </c>
      <c r="D1299" s="14" t="s">
        <v>67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Não</v>
      </c>
      <c r="H1299" s="10" t="str">
        <f>VLOOKUP(A1299,Planilha1!A:Y,23,FALSE)</f>
        <v>Não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1102</v>
      </c>
      <c r="C1300" s="12" t="s">
        <v>19</v>
      </c>
      <c r="D1300" s="14" t="s">
        <v>60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Não</v>
      </c>
      <c r="H1300" s="10" t="str">
        <f>VLOOKUP(A1300,Planilha1!A:Y,23,FALSE)</f>
        <v>Não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1103</v>
      </c>
      <c r="C1301" s="12" t="s">
        <v>19</v>
      </c>
      <c r="D1301" s="14" t="s">
        <v>44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Não</v>
      </c>
      <c r="H1301" s="10" t="str">
        <f>VLOOKUP(A1301,Planilha1!A:Y,23,FALSE)</f>
        <v>Não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1104</v>
      </c>
      <c r="C1302" s="12" t="s">
        <v>19</v>
      </c>
      <c r="D1302" s="14" t="s">
        <v>67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Não</v>
      </c>
      <c r="H1302" s="10" t="str">
        <f>VLOOKUP(A1302,Planilha1!A:Y,23,FALSE)</f>
        <v>Não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1105</v>
      </c>
      <c r="C1303" s="12" t="s">
        <v>19</v>
      </c>
      <c r="D1303" s="14" t="s">
        <v>60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Não</v>
      </c>
      <c r="H1303" s="10" t="str">
        <f>VLOOKUP(A1303,Planilha1!A:Y,23,FALSE)</f>
        <v>Não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1106</v>
      </c>
      <c r="C1304" s="12" t="s">
        <v>19</v>
      </c>
      <c r="D1304" s="14" t="s">
        <v>74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Não</v>
      </c>
      <c r="H1304" s="10" t="str">
        <f>VLOOKUP(A1304,Planilha1!A:Y,23,FALSE)</f>
        <v>Não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1107</v>
      </c>
      <c r="C1305" s="12" t="s">
        <v>19</v>
      </c>
      <c r="D1305" s="14" t="s">
        <v>60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Não</v>
      </c>
      <c r="H1305" s="10" t="str">
        <f>VLOOKUP(A1305,Planilha1!A:Y,23,FALSE)</f>
        <v>Não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1108</v>
      </c>
      <c r="C1306" s="12" t="s">
        <v>19</v>
      </c>
      <c r="D1306" s="14" t="s">
        <v>44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Não</v>
      </c>
      <c r="H1306" s="10" t="str">
        <f>VLOOKUP(A1306,Planilha1!A:Y,23,FALSE)</f>
        <v>Não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1109</v>
      </c>
      <c r="C1307" s="12" t="s">
        <v>19</v>
      </c>
      <c r="D1307" s="14" t="s">
        <v>42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Não</v>
      </c>
      <c r="H1307" s="10" t="str">
        <f>VLOOKUP(A1307,Planilha1!A:Y,23,FALSE)</f>
        <v>Não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1110</v>
      </c>
      <c r="C1308" s="12" t="s">
        <v>19</v>
      </c>
      <c r="D1308" s="14" t="s">
        <v>56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Não</v>
      </c>
      <c r="H1308" s="10" t="str">
        <f>VLOOKUP(A1308,Planilha1!A:Y,23,FALSE)</f>
        <v>Não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1111</v>
      </c>
      <c r="C1309" s="12" t="s">
        <v>19</v>
      </c>
      <c r="D1309" s="14" t="s">
        <v>42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Não</v>
      </c>
      <c r="H1309" s="10" t="str">
        <f>VLOOKUP(A1309,Planilha1!A:Y,23,FALSE)</f>
        <v>Não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1112</v>
      </c>
      <c r="C1310" s="12" t="s">
        <v>19</v>
      </c>
      <c r="D1310" s="14" t="s">
        <v>74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Não</v>
      </c>
      <c r="H1310" s="10" t="str">
        <f>VLOOKUP(A1310,Planilha1!A:Y,23,FALSE)</f>
        <v>Não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1113</v>
      </c>
      <c r="C1311" s="12" t="s">
        <v>19</v>
      </c>
      <c r="D1311" s="14" t="s">
        <v>67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Não</v>
      </c>
      <c r="H1311" s="10" t="str">
        <f>VLOOKUP(A1311,Planilha1!A:Y,23,FALSE)</f>
        <v>Não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1114</v>
      </c>
      <c r="C1312" s="12" t="s">
        <v>19</v>
      </c>
      <c r="D1312" s="14" t="s">
        <v>42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Não</v>
      </c>
      <c r="H1312" s="10" t="str">
        <f>VLOOKUP(A1312,Planilha1!A:Y,23,FALSE)</f>
        <v>Não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1115</v>
      </c>
      <c r="C1313" s="12" t="s">
        <v>19</v>
      </c>
      <c r="D1313" s="14" t="s">
        <v>60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Não</v>
      </c>
      <c r="H1313" s="10" t="str">
        <f>VLOOKUP(A1313,Planilha1!A:Y,23,FALSE)</f>
        <v>Não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1116</v>
      </c>
      <c r="C1314" s="12" t="s">
        <v>19</v>
      </c>
      <c r="D1314" s="14" t="s">
        <v>74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Não</v>
      </c>
      <c r="H1314" s="10" t="str">
        <f>VLOOKUP(A1314,Planilha1!A:Y,23,FALSE)</f>
        <v>Não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1117</v>
      </c>
      <c r="C1315" s="12" t="s">
        <v>19</v>
      </c>
      <c r="D1315" s="14" t="s">
        <v>56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Não</v>
      </c>
      <c r="H1315" s="10" t="str">
        <f>VLOOKUP(A1315,Planilha1!A:Y,23,FALSE)</f>
        <v>Não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1118</v>
      </c>
      <c r="C1316" s="12" t="s">
        <v>19</v>
      </c>
      <c r="D1316" s="14" t="s">
        <v>74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Não</v>
      </c>
      <c r="H1316" s="10" t="str">
        <f>VLOOKUP(A1316,Planilha1!A:Y,23,FALSE)</f>
        <v>Não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1119</v>
      </c>
      <c r="C1317" s="12" t="s">
        <v>19</v>
      </c>
      <c r="D1317" s="14" t="s">
        <v>74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Não</v>
      </c>
      <c r="H1317" s="10" t="str">
        <f>VLOOKUP(A1317,Planilha1!A:Y,23,FALSE)</f>
        <v>Não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1120</v>
      </c>
      <c r="C1318" s="12" t="s">
        <v>19</v>
      </c>
      <c r="D1318" s="14" t="s">
        <v>60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Não</v>
      </c>
      <c r="H1318" s="10" t="str">
        <f>VLOOKUP(A1318,Planilha1!A:Y,23,FALSE)</f>
        <v>Não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1121</v>
      </c>
      <c r="C1319" s="12" t="s">
        <v>19</v>
      </c>
      <c r="D1319" s="14" t="s">
        <v>74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Não</v>
      </c>
      <c r="H1319" s="10" t="str">
        <f>VLOOKUP(A1319,Planilha1!A:Y,23,FALSE)</f>
        <v>Não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1122</v>
      </c>
      <c r="C1320" s="12" t="s">
        <v>19</v>
      </c>
      <c r="D1320" s="14" t="s">
        <v>60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Não</v>
      </c>
      <c r="H1320" s="10" t="str">
        <f>VLOOKUP(A1320,Planilha1!A:Y,23,FALSE)</f>
        <v>Não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1123</v>
      </c>
      <c r="C1321" s="12" t="s">
        <v>19</v>
      </c>
      <c r="D1321" s="14" t="s">
        <v>74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Não</v>
      </c>
      <c r="H1321" s="10" t="str">
        <f>VLOOKUP(A1321,Planilha1!A:Y,23,FALSE)</f>
        <v>Não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1124</v>
      </c>
      <c r="C1322" s="12" t="s">
        <v>19</v>
      </c>
      <c r="D1322" s="14" t="s">
        <v>74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Não</v>
      </c>
      <c r="H1322" s="10" t="str">
        <f>VLOOKUP(A1322,Planilha1!A:Y,23,FALSE)</f>
        <v>Não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1125</v>
      </c>
      <c r="C1323" s="12" t="s">
        <v>19</v>
      </c>
      <c r="D1323" s="14" t="s">
        <v>60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Não</v>
      </c>
      <c r="H1323" s="10" t="str">
        <f>VLOOKUP(A1323,Planilha1!A:Y,23,FALSE)</f>
        <v>Não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1126</v>
      </c>
      <c r="C1324" s="12" t="s">
        <v>19</v>
      </c>
      <c r="D1324" s="14" t="s">
        <v>56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Não</v>
      </c>
      <c r="H1324" s="10" t="str">
        <f>VLOOKUP(A1324,Planilha1!A:Y,23,FALSE)</f>
        <v>Não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1127</v>
      </c>
      <c r="C1325" s="12" t="s">
        <v>19</v>
      </c>
      <c r="D1325" s="14" t="s">
        <v>60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Não</v>
      </c>
      <c r="H1325" s="10" t="str">
        <f>VLOOKUP(A1325,Planilha1!A:Y,23,FALSE)</f>
        <v>Não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1128</v>
      </c>
      <c r="C1326" s="12" t="s">
        <v>19</v>
      </c>
      <c r="D1326" s="14" t="s">
        <v>42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Não</v>
      </c>
      <c r="H1326" s="10" t="str">
        <f>VLOOKUP(A1326,Planilha1!A:Y,23,FALSE)</f>
        <v>Não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1129</v>
      </c>
      <c r="C1327" s="12" t="s">
        <v>19</v>
      </c>
      <c r="D1327" s="14" t="s">
        <v>42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Não</v>
      </c>
      <c r="H1327" s="10" t="str">
        <f>VLOOKUP(A1327,Planilha1!A:Y,23,FALSE)</f>
        <v>Não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1130</v>
      </c>
      <c r="C1328" s="12" t="s">
        <v>19</v>
      </c>
      <c r="D1328" s="14" t="s">
        <v>67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Não</v>
      </c>
      <c r="H1328" s="10" t="str">
        <f>VLOOKUP(A1328,Planilha1!A:Y,23,FALSE)</f>
        <v>Não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1131</v>
      </c>
      <c r="C1329" s="12" t="s">
        <v>19</v>
      </c>
      <c r="D1329" s="14" t="s">
        <v>56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Não</v>
      </c>
      <c r="H1329" s="10" t="str">
        <f>VLOOKUP(A1329,Planilha1!A:Y,23,FALSE)</f>
        <v>Não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1132</v>
      </c>
      <c r="C1330" s="12" t="s">
        <v>19</v>
      </c>
      <c r="D1330" s="14" t="s">
        <v>60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Não</v>
      </c>
      <c r="H1330" s="10" t="str">
        <f>VLOOKUP(A1330,Planilha1!A:Y,23,FALSE)</f>
        <v>Não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1133</v>
      </c>
      <c r="C1331" s="12" t="s">
        <v>19</v>
      </c>
      <c r="D1331" s="14" t="s">
        <v>60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Não</v>
      </c>
      <c r="H1331" s="10" t="str">
        <f>VLOOKUP(A1331,Planilha1!A:Y,23,FALSE)</f>
        <v>Não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1134</v>
      </c>
      <c r="C1332" s="12" t="s">
        <v>19</v>
      </c>
      <c r="D1332" s="14" t="s">
        <v>74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Não</v>
      </c>
      <c r="H1332" s="10" t="str">
        <f>VLOOKUP(A1332,Planilha1!A:Y,23,FALSE)</f>
        <v>Não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1135</v>
      </c>
      <c r="C1333" s="12" t="s">
        <v>19</v>
      </c>
      <c r="D1333" s="14" t="s">
        <v>56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Não</v>
      </c>
      <c r="H1333" s="10" t="str">
        <f>VLOOKUP(A1333,Planilha1!A:Y,23,FALSE)</f>
        <v>Não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1136</v>
      </c>
      <c r="C1334" s="12" t="s">
        <v>19</v>
      </c>
      <c r="D1334" s="14" t="s">
        <v>74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Não</v>
      </c>
      <c r="H1334" s="10" t="str">
        <f>VLOOKUP(A1334,Planilha1!A:Y,23,FALSE)</f>
        <v>Não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1137</v>
      </c>
      <c r="C1335" s="12" t="s">
        <v>19</v>
      </c>
      <c r="D1335" s="14" t="s">
        <v>60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Não</v>
      </c>
      <c r="H1335" s="10" t="str">
        <f>VLOOKUP(A1335,Planilha1!A:Y,23,FALSE)</f>
        <v>Não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1138</v>
      </c>
      <c r="C1336" s="12" t="s">
        <v>19</v>
      </c>
      <c r="D1336" s="14" t="s">
        <v>60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Não</v>
      </c>
      <c r="H1336" s="10" t="str">
        <f>VLOOKUP(A1336,Planilha1!A:Y,23,FALSE)</f>
        <v>Não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1139</v>
      </c>
      <c r="C1337" s="12" t="s">
        <v>19</v>
      </c>
      <c r="D1337" s="14" t="s">
        <v>56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Não</v>
      </c>
      <c r="H1337" s="10" t="str">
        <f>VLOOKUP(A1337,Planilha1!A:Y,23,FALSE)</f>
        <v>Não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1140</v>
      </c>
      <c r="C1338" s="12" t="s">
        <v>19</v>
      </c>
      <c r="D1338" s="14" t="s">
        <v>56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Não</v>
      </c>
      <c r="H1338" s="10" t="str">
        <f>VLOOKUP(A1338,Planilha1!A:Y,23,FALSE)</f>
        <v>Não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1141</v>
      </c>
      <c r="C1339" s="12" t="s">
        <v>19</v>
      </c>
      <c r="D1339" s="14" t="s">
        <v>56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Não</v>
      </c>
      <c r="H1339" s="10" t="str">
        <f>VLOOKUP(A1339,Planilha1!A:Y,23,FALSE)</f>
        <v>Não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1142</v>
      </c>
      <c r="C1340" s="12" t="s">
        <v>19</v>
      </c>
      <c r="D1340" s="14" t="s">
        <v>67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Não</v>
      </c>
      <c r="H1340" s="10" t="str">
        <f>VLOOKUP(A1340,Planilha1!A:Y,23,FALSE)</f>
        <v>Não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1143</v>
      </c>
      <c r="C1341" s="12" t="s">
        <v>19</v>
      </c>
      <c r="D1341" s="14" t="s">
        <v>56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Não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Não</v>
      </c>
    </row>
    <row r="1342" spans="1:10" x14ac:dyDescent="0.25">
      <c r="A1342" s="11">
        <v>314100</v>
      </c>
      <c r="B1342" s="15" t="s">
        <v>1144</v>
      </c>
      <c r="C1342" s="12" t="s">
        <v>19</v>
      </c>
      <c r="D1342" s="14" t="s">
        <v>67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Não</v>
      </c>
      <c r="H1342" s="10" t="str">
        <f>VLOOKUP(A1342,Planilha1!A:Y,23,FALSE)</f>
        <v>Não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1145</v>
      </c>
      <c r="C1343" s="12" t="s">
        <v>19</v>
      </c>
      <c r="D1343" s="14" t="s">
        <v>67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Não</v>
      </c>
      <c r="H1343" s="10" t="str">
        <f>VLOOKUP(A1343,Planilha1!A:Y,23,FALSE)</f>
        <v>Não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1146</v>
      </c>
      <c r="C1344" s="12" t="s">
        <v>19</v>
      </c>
      <c r="D1344" s="14" t="s">
        <v>60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Não</v>
      </c>
      <c r="H1344" s="10" t="str">
        <f>VLOOKUP(A1344,Planilha1!A:Y,23,FALSE)</f>
        <v>Não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1147</v>
      </c>
      <c r="C1345" s="12" t="s">
        <v>19</v>
      </c>
      <c r="D1345" s="14" t="s">
        <v>60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Não</v>
      </c>
      <c r="H1345" s="10" t="str">
        <f>VLOOKUP(A1345,Planilha1!A:Y,23,FALSE)</f>
        <v>Não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1148</v>
      </c>
      <c r="C1346" s="12" t="s">
        <v>19</v>
      </c>
      <c r="D1346" s="14" t="s">
        <v>74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Não</v>
      </c>
      <c r="H1346" s="10" t="str">
        <f>VLOOKUP(A1346,Planilha1!A:Y,23,FALSE)</f>
        <v>Não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1149</v>
      </c>
      <c r="C1347" s="12" t="s">
        <v>19</v>
      </c>
      <c r="D1347" s="14" t="s">
        <v>67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Não</v>
      </c>
      <c r="H1347" s="10" t="str">
        <f>VLOOKUP(A1347,Planilha1!A:Y,23,FALSE)</f>
        <v>Não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1150</v>
      </c>
      <c r="C1348" s="12" t="s">
        <v>19</v>
      </c>
      <c r="D1348" s="14" t="s">
        <v>74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Não</v>
      </c>
      <c r="H1348" s="10" t="str">
        <f>VLOOKUP(A1348,Planilha1!A:Y,23,FALSE)</f>
        <v>Não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1151</v>
      </c>
      <c r="C1349" s="12" t="s">
        <v>19</v>
      </c>
      <c r="D1349" s="14" t="s">
        <v>42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Não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Não</v>
      </c>
    </row>
    <row r="1350" spans="1:10" x14ac:dyDescent="0.25">
      <c r="A1350" s="11">
        <v>314210</v>
      </c>
      <c r="B1350" s="15" t="s">
        <v>1152</v>
      </c>
      <c r="C1350" s="12" t="s">
        <v>19</v>
      </c>
      <c r="D1350" s="14" t="s">
        <v>60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Não</v>
      </c>
      <c r="H1350" s="10" t="str">
        <f>VLOOKUP(A1350,Planilha1!A:Y,23,FALSE)</f>
        <v>Não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1153</v>
      </c>
      <c r="C1351" s="12" t="s">
        <v>19</v>
      </c>
      <c r="D1351" s="14" t="s">
        <v>56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Não</v>
      </c>
      <c r="H1351" s="10" t="str">
        <f>VLOOKUP(A1351,Planilha1!A:Y,23,FALSE)</f>
        <v>Não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1154</v>
      </c>
      <c r="C1352" s="12" t="s">
        <v>19</v>
      </c>
      <c r="D1352" s="14" t="s">
        <v>60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Não</v>
      </c>
      <c r="H1352" s="10" t="str">
        <f>VLOOKUP(A1352,Planilha1!A:Y,23,FALSE)</f>
        <v>Não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1155</v>
      </c>
      <c r="C1353" s="12" t="s">
        <v>19</v>
      </c>
      <c r="D1353" s="14" t="s">
        <v>60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Não</v>
      </c>
      <c r="H1353" s="10" t="str">
        <f>VLOOKUP(A1353,Planilha1!A:Y,23,FALSE)</f>
        <v>Não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1156</v>
      </c>
      <c r="C1354" s="12" t="s">
        <v>19</v>
      </c>
      <c r="D1354" s="14" t="s">
        <v>42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Não</v>
      </c>
      <c r="H1354" s="10" t="str">
        <f>VLOOKUP(A1354,Planilha1!A:Y,23,FALSE)</f>
        <v>Não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1157</v>
      </c>
      <c r="C1355" s="12" t="s">
        <v>19</v>
      </c>
      <c r="D1355" s="14" t="s">
        <v>56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Não</v>
      </c>
      <c r="H1355" s="10" t="str">
        <f>VLOOKUP(A1355,Planilha1!A:Y,23,FALSE)</f>
        <v>Não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1158</v>
      </c>
      <c r="C1356" s="12" t="s">
        <v>19</v>
      </c>
      <c r="D1356" s="14" t="s">
        <v>42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Não</v>
      </c>
      <c r="H1356" s="10" t="str">
        <f>VLOOKUP(A1356,Planilha1!A:Y,23,FALSE)</f>
        <v>Não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1159</v>
      </c>
      <c r="C1357" s="12" t="s">
        <v>19</v>
      </c>
      <c r="D1357" s="14" t="s">
        <v>74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Não</v>
      </c>
      <c r="H1357" s="10" t="str">
        <f>VLOOKUP(A1357,Planilha1!A:Y,23,FALSE)</f>
        <v>Não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1160</v>
      </c>
      <c r="C1358" s="12" t="s">
        <v>19</v>
      </c>
      <c r="D1358" s="14" t="s">
        <v>44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Não</v>
      </c>
      <c r="H1358" s="10" t="str">
        <f>VLOOKUP(A1358,Planilha1!A:Y,23,FALSE)</f>
        <v>Não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1161</v>
      </c>
      <c r="C1359" s="12" t="s">
        <v>19</v>
      </c>
      <c r="D1359" s="14" t="s">
        <v>42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Não</v>
      </c>
      <c r="H1359" s="10" t="str">
        <f>VLOOKUP(A1359,Planilha1!A:Y,23,FALSE)</f>
        <v>Não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1162</v>
      </c>
      <c r="C1360" s="12" t="s">
        <v>19</v>
      </c>
      <c r="D1360" s="14" t="s">
        <v>60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Não</v>
      </c>
      <c r="H1360" s="10" t="str">
        <f>VLOOKUP(A1360,Planilha1!A:Y,23,FALSE)</f>
        <v>Não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1163</v>
      </c>
      <c r="C1361" s="12" t="s">
        <v>19</v>
      </c>
      <c r="D1361" s="14" t="s">
        <v>56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Não</v>
      </c>
      <c r="H1361" s="10" t="str">
        <f>VLOOKUP(A1361,Planilha1!A:Y,23,FALSE)</f>
        <v>Não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1164</v>
      </c>
      <c r="C1362" s="12" t="s">
        <v>19</v>
      </c>
      <c r="D1362" s="14" t="s">
        <v>60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Não</v>
      </c>
      <c r="H1362" s="10" t="str">
        <f>VLOOKUP(A1362,Planilha1!A:Y,23,FALSE)</f>
        <v>Não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1165</v>
      </c>
      <c r="C1363" s="12" t="s">
        <v>19</v>
      </c>
      <c r="D1363" s="14" t="s">
        <v>56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Não</v>
      </c>
      <c r="H1363" s="10" t="str">
        <f>VLOOKUP(A1363,Planilha1!A:Y,23,FALSE)</f>
        <v>Não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1166</v>
      </c>
      <c r="C1364" s="12" t="s">
        <v>19</v>
      </c>
      <c r="D1364" s="14" t="s">
        <v>56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Não</v>
      </c>
      <c r="H1364" s="10" t="str">
        <f>VLOOKUP(A1364,Planilha1!A:Y,23,FALSE)</f>
        <v>Não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1167</v>
      </c>
      <c r="C1365" s="12" t="s">
        <v>19</v>
      </c>
      <c r="D1365" s="14" t="s">
        <v>74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Não</v>
      </c>
      <c r="H1365" s="10" t="str">
        <f>VLOOKUP(A1365,Planilha1!A:Y,23,FALSE)</f>
        <v>Não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1168</v>
      </c>
      <c r="C1366" s="12" t="s">
        <v>19</v>
      </c>
      <c r="D1366" s="14" t="s">
        <v>74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Não</v>
      </c>
      <c r="H1366" s="10" t="str">
        <f>VLOOKUP(A1366,Planilha1!A:Y,23,FALSE)</f>
        <v>Não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1169</v>
      </c>
      <c r="C1367" s="12" t="s">
        <v>19</v>
      </c>
      <c r="D1367" s="14" t="s">
        <v>60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Não</v>
      </c>
      <c r="H1367" s="10" t="str">
        <f>VLOOKUP(A1367,Planilha1!A:Y,23,FALSE)</f>
        <v>Não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1170</v>
      </c>
      <c r="C1368" s="12" t="s">
        <v>19</v>
      </c>
      <c r="D1368" s="14" t="s">
        <v>60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Não</v>
      </c>
      <c r="H1368" s="10" t="str">
        <f>VLOOKUP(A1368,Planilha1!A:Y,23,FALSE)</f>
        <v>Não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1171</v>
      </c>
      <c r="C1369" s="12" t="s">
        <v>19</v>
      </c>
      <c r="D1369" s="14" t="s">
        <v>67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Não</v>
      </c>
      <c r="H1369" s="10" t="str">
        <f>VLOOKUP(A1369,Planilha1!A:Y,23,FALSE)</f>
        <v>Não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1172</v>
      </c>
      <c r="C1370" s="12" t="s">
        <v>19</v>
      </c>
      <c r="D1370" s="14" t="s">
        <v>60</v>
      </c>
      <c r="E1370" s="10" t="str">
        <f>VLOOKUP(A1370,Planilha1!A:Y,20,FALSE)</f>
        <v>Sim</v>
      </c>
      <c r="F1370" s="10" t="str">
        <f>VLOOKUP(A1370,Planilha1!A:Y,21,FALSE)</f>
        <v>Sim</v>
      </c>
      <c r="G1370" s="10" t="str">
        <f>VLOOKUP(A1370,Planilha1!A:Y,22,FALSE)</f>
        <v>Não</v>
      </c>
      <c r="H1370" s="10" t="str">
        <f>VLOOKUP(A1370,Planilha1!A:Y,23,FALSE)</f>
        <v>Não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1173</v>
      </c>
      <c r="C1371" s="12" t="s">
        <v>19</v>
      </c>
      <c r="D1371" s="14" t="s">
        <v>74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Não</v>
      </c>
      <c r="H1371" s="10" t="str">
        <f>VLOOKUP(A1371,Planilha1!A:Y,23,FALSE)</f>
        <v>Não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1174</v>
      </c>
      <c r="C1372" s="12" t="s">
        <v>19</v>
      </c>
      <c r="D1372" s="14" t="s">
        <v>56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Não</v>
      </c>
      <c r="H1372" s="10" t="str">
        <f>VLOOKUP(A1372,Planilha1!A:Y,23,FALSE)</f>
        <v>Não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1175</v>
      </c>
      <c r="C1373" s="12" t="s">
        <v>19</v>
      </c>
      <c r="D1373" s="14" t="s">
        <v>67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Não</v>
      </c>
      <c r="H1373" s="10" t="str">
        <f>VLOOKUP(A1373,Planilha1!A:Y,23,FALSE)</f>
        <v>Não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1176</v>
      </c>
      <c r="C1374" s="12" t="s">
        <v>19</v>
      </c>
      <c r="D1374" s="14" t="s">
        <v>56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Não</v>
      </c>
      <c r="H1374" s="10" t="str">
        <f>VLOOKUP(A1374,Planilha1!A:Y,23,FALSE)</f>
        <v>Não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1177</v>
      </c>
      <c r="C1375" s="12" t="s">
        <v>19</v>
      </c>
      <c r="D1375" s="14" t="s">
        <v>42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Não</v>
      </c>
      <c r="H1375" s="10" t="str">
        <f>VLOOKUP(A1375,Planilha1!A:Y,23,FALSE)</f>
        <v>Não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1178</v>
      </c>
      <c r="C1376" s="12" t="s">
        <v>19</v>
      </c>
      <c r="D1376" s="14" t="s">
        <v>60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Não</v>
      </c>
      <c r="H1376" s="10" t="str">
        <f>VLOOKUP(A1376,Planilha1!A:Y,23,FALSE)</f>
        <v>Não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1179</v>
      </c>
      <c r="C1377" s="12" t="s">
        <v>19</v>
      </c>
      <c r="D1377" s="14" t="s">
        <v>56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Não</v>
      </c>
      <c r="H1377" s="10" t="str">
        <f>VLOOKUP(A1377,Planilha1!A:Y,23,FALSE)</f>
        <v>Não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1180</v>
      </c>
      <c r="C1378" s="12" t="s">
        <v>19</v>
      </c>
      <c r="D1378" s="14" t="s">
        <v>74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Não</v>
      </c>
      <c r="H1378" s="10" t="str">
        <f>VLOOKUP(A1378,Planilha1!A:Y,23,FALSE)</f>
        <v>Não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1181</v>
      </c>
      <c r="C1379" s="12" t="s">
        <v>19</v>
      </c>
      <c r="D1379" s="14" t="s">
        <v>74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Não</v>
      </c>
      <c r="H1379" s="10" t="str">
        <f>VLOOKUP(A1379,Planilha1!A:Y,23,FALSE)</f>
        <v>Não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1182</v>
      </c>
      <c r="C1380" s="12" t="s">
        <v>19</v>
      </c>
      <c r="D1380" s="14" t="s">
        <v>60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Não</v>
      </c>
      <c r="H1380" s="10" t="str">
        <f>VLOOKUP(A1380,Planilha1!A:Y,23,FALSE)</f>
        <v>Não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1183</v>
      </c>
      <c r="C1381" s="12" t="s">
        <v>19</v>
      </c>
      <c r="D1381" s="14" t="s">
        <v>60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Não</v>
      </c>
      <c r="H1381" s="10" t="str">
        <f>VLOOKUP(A1381,Planilha1!A:Y,23,FALSE)</f>
        <v>Não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1184</v>
      </c>
      <c r="C1382" s="12" t="s">
        <v>19</v>
      </c>
      <c r="D1382" s="14" t="s">
        <v>67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Não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Não</v>
      </c>
    </row>
    <row r="1383" spans="1:10" x14ac:dyDescent="0.25">
      <c r="A1383" s="11">
        <v>314620</v>
      </c>
      <c r="B1383" s="15" t="s">
        <v>1185</v>
      </c>
      <c r="C1383" s="12" t="s">
        <v>19</v>
      </c>
      <c r="D1383" s="14" t="s">
        <v>56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Não</v>
      </c>
      <c r="H1383" s="10" t="str">
        <f>VLOOKUP(A1383,Planilha1!A:Y,23,FALSE)</f>
        <v>Não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1186</v>
      </c>
      <c r="C1384" s="12" t="s">
        <v>19</v>
      </c>
      <c r="D1384" s="14" t="s">
        <v>74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Não</v>
      </c>
      <c r="H1384" s="10" t="str">
        <f>VLOOKUP(A1384,Planilha1!A:Y,23,FALSE)</f>
        <v>Não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1187</v>
      </c>
      <c r="C1385" s="12" t="s">
        <v>19</v>
      </c>
      <c r="D1385" s="14" t="s">
        <v>56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Não</v>
      </c>
      <c r="H1385" s="10" t="str">
        <f>VLOOKUP(A1385,Planilha1!A:Y,23,FALSE)</f>
        <v>Não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1188</v>
      </c>
      <c r="C1386" s="12" t="s">
        <v>19</v>
      </c>
      <c r="D1386" s="14" t="s">
        <v>42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Não</v>
      </c>
      <c r="H1386" s="10" t="str">
        <f>VLOOKUP(A1386,Planilha1!A:Y,23,FALSE)</f>
        <v>Não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1189</v>
      </c>
      <c r="C1387" s="12" t="s">
        <v>19</v>
      </c>
      <c r="D1387" s="14" t="s">
        <v>74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Não</v>
      </c>
      <c r="H1387" s="10" t="str">
        <f>VLOOKUP(A1387,Planilha1!A:Y,23,FALSE)</f>
        <v>Não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1190</v>
      </c>
      <c r="C1388" s="12" t="s">
        <v>19</v>
      </c>
      <c r="D1388" s="14" t="s">
        <v>44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Não</v>
      </c>
      <c r="H1388" s="10" t="str">
        <f>VLOOKUP(A1388,Planilha1!A:Y,23,FALSE)</f>
        <v>Não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1191</v>
      </c>
      <c r="C1389" s="12" t="s">
        <v>19</v>
      </c>
      <c r="D1389" s="14" t="s">
        <v>60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Não</v>
      </c>
      <c r="H1389" s="10" t="str">
        <f>VLOOKUP(A1389,Planilha1!A:Y,23,FALSE)</f>
        <v>Não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1192</v>
      </c>
      <c r="C1390" s="12" t="s">
        <v>19</v>
      </c>
      <c r="D1390" s="14" t="s">
        <v>60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Não</v>
      </c>
      <c r="H1390" s="10" t="str">
        <f>VLOOKUP(A1390,Planilha1!A:Y,23,FALSE)</f>
        <v>Não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1193</v>
      </c>
      <c r="C1391" s="12" t="s">
        <v>19</v>
      </c>
      <c r="D1391" s="14" t="s">
        <v>74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Não</v>
      </c>
      <c r="H1391" s="10" t="str">
        <f>VLOOKUP(A1391,Planilha1!A:Y,23,FALSE)</f>
        <v>Não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1194</v>
      </c>
      <c r="C1392" s="12" t="s">
        <v>19</v>
      </c>
      <c r="D1392" s="14" t="s">
        <v>60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Não</v>
      </c>
      <c r="H1392" s="10" t="str">
        <f>VLOOKUP(A1392,Planilha1!A:Y,23,FALSE)</f>
        <v>Não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1195</v>
      </c>
      <c r="C1393" s="12" t="s">
        <v>19</v>
      </c>
      <c r="D1393" s="14" t="s">
        <v>60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Não</v>
      </c>
      <c r="H1393" s="10" t="str">
        <f>VLOOKUP(A1393,Planilha1!A:Y,23,FALSE)</f>
        <v>Não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1196</v>
      </c>
      <c r="C1394" s="12" t="s">
        <v>19</v>
      </c>
      <c r="D1394" s="14" t="s">
        <v>60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Não</v>
      </c>
      <c r="H1394" s="10" t="str">
        <f>VLOOKUP(A1394,Planilha1!A:Y,23,FALSE)</f>
        <v>Não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1197</v>
      </c>
      <c r="C1395" s="12" t="s">
        <v>19</v>
      </c>
      <c r="D1395" s="14" t="s">
        <v>67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Não</v>
      </c>
      <c r="H1395" s="10" t="str">
        <f>VLOOKUP(A1395,Planilha1!A:Y,23,FALSE)</f>
        <v>Não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1198</v>
      </c>
      <c r="C1396" s="12" t="s">
        <v>19</v>
      </c>
      <c r="D1396" s="14" t="s">
        <v>60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Não</v>
      </c>
      <c r="H1396" s="10" t="str">
        <f>VLOOKUP(A1396,Planilha1!A:Y,23,FALSE)</f>
        <v>Não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1199</v>
      </c>
      <c r="C1397" s="12" t="s">
        <v>19</v>
      </c>
      <c r="D1397" s="14" t="s">
        <v>60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Não</v>
      </c>
      <c r="H1397" s="10" t="str">
        <f>VLOOKUP(A1397,Planilha1!A:Y,23,FALSE)</f>
        <v>Não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1200</v>
      </c>
      <c r="C1398" s="12" t="s">
        <v>19</v>
      </c>
      <c r="D1398" s="14" t="s">
        <v>42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Não</v>
      </c>
      <c r="H1398" s="10" t="str">
        <f>VLOOKUP(A1398,Planilha1!A:Y,23,FALSE)</f>
        <v>Não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1201</v>
      </c>
      <c r="C1399" s="12" t="s">
        <v>19</v>
      </c>
      <c r="D1399" s="14" t="s">
        <v>42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Não</v>
      </c>
      <c r="H1399" s="10" t="str">
        <f>VLOOKUP(A1399,Planilha1!A:Y,23,FALSE)</f>
        <v>Não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1202</v>
      </c>
      <c r="C1400" s="12" t="s">
        <v>19</v>
      </c>
      <c r="D1400" s="14" t="s">
        <v>56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Não</v>
      </c>
      <c r="H1400" s="10" t="str">
        <f>VLOOKUP(A1400,Planilha1!A:Y,23,FALSE)</f>
        <v>Não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1203</v>
      </c>
      <c r="C1401" s="12" t="s">
        <v>19</v>
      </c>
      <c r="D1401" s="14" t="s">
        <v>44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Não</v>
      </c>
      <c r="H1401" s="10" t="str">
        <f>VLOOKUP(A1401,Planilha1!A:Y,23,FALSE)</f>
        <v>Não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1204</v>
      </c>
      <c r="C1402" s="12" t="s">
        <v>19</v>
      </c>
      <c r="D1402" s="14" t="s">
        <v>42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Não</v>
      </c>
      <c r="H1402" s="10" t="str">
        <f>VLOOKUP(A1402,Planilha1!A:Y,23,FALSE)</f>
        <v>Não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1205</v>
      </c>
      <c r="C1403" s="12" t="s">
        <v>19</v>
      </c>
      <c r="D1403" s="14" t="s">
        <v>56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Não</v>
      </c>
      <c r="H1403" s="10" t="str">
        <f>VLOOKUP(A1403,Planilha1!A:Y,23,FALSE)</f>
        <v>Não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1206</v>
      </c>
      <c r="C1404" s="12" t="s">
        <v>19</v>
      </c>
      <c r="D1404" s="14" t="s">
        <v>67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Não</v>
      </c>
      <c r="H1404" s="10" t="str">
        <f>VLOOKUP(A1404,Planilha1!A:Y,23,FALSE)</f>
        <v>Não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1207</v>
      </c>
      <c r="C1405" s="12" t="s">
        <v>19</v>
      </c>
      <c r="D1405" s="14" t="s">
        <v>56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Não</v>
      </c>
      <c r="H1405" s="10" t="str">
        <f>VLOOKUP(A1405,Planilha1!A:Y,23,FALSE)</f>
        <v>Não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1208</v>
      </c>
      <c r="C1406" s="12" t="s">
        <v>19</v>
      </c>
      <c r="D1406" s="14" t="s">
        <v>74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Não</v>
      </c>
      <c r="H1406" s="10" t="str">
        <f>VLOOKUP(A1406,Planilha1!A:Y,23,FALSE)</f>
        <v>Não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1209</v>
      </c>
      <c r="C1407" s="12" t="s">
        <v>19</v>
      </c>
      <c r="D1407" s="14" t="s">
        <v>67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Não</v>
      </c>
      <c r="H1407" s="10" t="str">
        <f>VLOOKUP(A1407,Planilha1!A:Y,23,FALSE)</f>
        <v>Não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1210</v>
      </c>
      <c r="C1408" s="12" t="s">
        <v>19</v>
      </c>
      <c r="D1408" s="14" t="s">
        <v>56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Não</v>
      </c>
      <c r="H1408" s="10" t="str">
        <f>VLOOKUP(A1408,Planilha1!A:Y,23,FALSE)</f>
        <v>Não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1211</v>
      </c>
      <c r="C1409" s="12" t="s">
        <v>19</v>
      </c>
      <c r="D1409" s="14" t="s">
        <v>56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Não</v>
      </c>
      <c r="H1409" s="10" t="str">
        <f>VLOOKUP(A1409,Planilha1!A:Y,23,FALSE)</f>
        <v>Não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1212</v>
      </c>
      <c r="C1410" s="12" t="s">
        <v>19</v>
      </c>
      <c r="D1410" s="14" t="s">
        <v>60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Não</v>
      </c>
      <c r="H1410" s="10" t="str">
        <f>VLOOKUP(A1410,Planilha1!A:Y,23,FALSE)</f>
        <v>Não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1213</v>
      </c>
      <c r="C1411" s="12" t="s">
        <v>19</v>
      </c>
      <c r="D1411" s="14" t="s">
        <v>60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Não</v>
      </c>
      <c r="H1411" s="10" t="str">
        <f>VLOOKUP(A1411,Planilha1!A:Y,23,FALSE)</f>
        <v>Não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1214</v>
      </c>
      <c r="C1412" s="12" t="s">
        <v>19</v>
      </c>
      <c r="D1412" s="14" t="s">
        <v>74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Não</v>
      </c>
      <c r="H1412" s="10" t="str">
        <f>VLOOKUP(A1412,Planilha1!A:Y,23,FALSE)</f>
        <v>Não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1215</v>
      </c>
      <c r="C1413" s="12" t="s">
        <v>19</v>
      </c>
      <c r="D1413" s="14" t="s">
        <v>56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Não</v>
      </c>
      <c r="H1413" s="10" t="str">
        <f>VLOOKUP(A1413,Planilha1!A:Y,23,FALSE)</f>
        <v>Não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1216</v>
      </c>
      <c r="C1414" s="12" t="s">
        <v>19</v>
      </c>
      <c r="D1414" s="14" t="s">
        <v>74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Não</v>
      </c>
      <c r="H1414" s="10" t="str">
        <f>VLOOKUP(A1414,Planilha1!A:Y,23,FALSE)</f>
        <v>Não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1217</v>
      </c>
      <c r="C1415" s="12" t="s">
        <v>19</v>
      </c>
      <c r="D1415" s="14" t="s">
        <v>44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Não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Não</v>
      </c>
    </row>
    <row r="1416" spans="1:10" x14ac:dyDescent="0.25">
      <c r="A1416" s="11">
        <v>315120</v>
      </c>
      <c r="B1416" s="15" t="s">
        <v>1218</v>
      </c>
      <c r="C1416" s="12" t="s">
        <v>19</v>
      </c>
      <c r="D1416" s="14" t="s">
        <v>74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Não</v>
      </c>
      <c r="H1416" s="10" t="str">
        <f>VLOOKUP(A1416,Planilha1!A:Y,23,FALSE)</f>
        <v>Não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1219</v>
      </c>
      <c r="C1417" s="12" t="s">
        <v>19</v>
      </c>
      <c r="D1417" s="14" t="s">
        <v>74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Não</v>
      </c>
      <c r="H1417" s="10" t="str">
        <f>VLOOKUP(A1417,Planilha1!A:Y,23,FALSE)</f>
        <v>Não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1220</v>
      </c>
      <c r="C1418" s="12" t="s">
        <v>19</v>
      </c>
      <c r="D1418" s="14" t="s">
        <v>56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Não</v>
      </c>
      <c r="H1418" s="10" t="str">
        <f>VLOOKUP(A1418,Planilha1!A:Y,23,FALSE)</f>
        <v>Não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1221</v>
      </c>
      <c r="C1419" s="12" t="s">
        <v>19</v>
      </c>
      <c r="D1419" s="14" t="s">
        <v>60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Não</v>
      </c>
      <c r="H1419" s="10" t="str">
        <f>VLOOKUP(A1419,Planilha1!A:Y,23,FALSE)</f>
        <v>Não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1222</v>
      </c>
      <c r="C1420" s="12" t="s">
        <v>19</v>
      </c>
      <c r="D1420" s="14" t="s">
        <v>56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Não</v>
      </c>
      <c r="H1420" s="10" t="str">
        <f>VLOOKUP(A1420,Planilha1!A:Y,23,FALSE)</f>
        <v>Não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1223</v>
      </c>
      <c r="C1421" s="12" t="s">
        <v>19</v>
      </c>
      <c r="D1421" s="14" t="s">
        <v>56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Não</v>
      </c>
      <c r="H1421" s="10" t="str">
        <f>VLOOKUP(A1421,Planilha1!A:Y,23,FALSE)</f>
        <v>Não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1224</v>
      </c>
      <c r="C1422" s="12" t="s">
        <v>19</v>
      </c>
      <c r="D1422" s="14" t="s">
        <v>44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Não</v>
      </c>
      <c r="H1422" s="10" t="str">
        <f>VLOOKUP(A1422,Planilha1!A:Y,23,FALSE)</f>
        <v>Não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1225</v>
      </c>
      <c r="C1423" s="12" t="s">
        <v>19</v>
      </c>
      <c r="D1423" s="14" t="s">
        <v>56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Não</v>
      </c>
      <c r="H1423" s="10" t="str">
        <f>VLOOKUP(A1423,Planilha1!A:Y,23,FALSE)</f>
        <v>Não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1226</v>
      </c>
      <c r="C1424" s="12" t="s">
        <v>19</v>
      </c>
      <c r="D1424" s="14" t="s">
        <v>56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Não</v>
      </c>
      <c r="H1424" s="10" t="str">
        <f>VLOOKUP(A1424,Planilha1!A:Y,23,FALSE)</f>
        <v>Não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1227</v>
      </c>
      <c r="C1425" s="12" t="s">
        <v>19</v>
      </c>
      <c r="D1425" s="14" t="s">
        <v>60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Não</v>
      </c>
      <c r="H1425" s="10" t="str">
        <f>VLOOKUP(A1425,Planilha1!A:Y,23,FALSE)</f>
        <v>Não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1228</v>
      </c>
      <c r="C1426" s="12" t="s">
        <v>19</v>
      </c>
      <c r="D1426" s="14" t="s">
        <v>60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Não</v>
      </c>
      <c r="H1426" s="10" t="str">
        <f>VLOOKUP(A1426,Planilha1!A:Y,23,FALSE)</f>
        <v>Não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1229</v>
      </c>
      <c r="C1427" s="12" t="s">
        <v>19</v>
      </c>
      <c r="D1427" s="14" t="s">
        <v>60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Não</v>
      </c>
      <c r="H1427" s="10" t="str">
        <f>VLOOKUP(A1427,Planilha1!A:Y,23,FALSE)</f>
        <v>Não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873</v>
      </c>
      <c r="C1428" s="12" t="s">
        <v>19</v>
      </c>
      <c r="D1428" s="14" t="s">
        <v>56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Não</v>
      </c>
      <c r="H1428" s="10" t="str">
        <f>VLOOKUP(A1428,Planilha1!A:Y,23,FALSE)</f>
        <v>Não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1230</v>
      </c>
      <c r="C1429" s="12" t="s">
        <v>19</v>
      </c>
      <c r="D1429" s="14" t="s">
        <v>56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Não</v>
      </c>
      <c r="H1429" s="10" t="str">
        <f>VLOOKUP(A1429,Planilha1!A:Y,23,FALSE)</f>
        <v>Não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1231</v>
      </c>
      <c r="C1430" s="12" t="s">
        <v>19</v>
      </c>
      <c r="D1430" s="14" t="s">
        <v>60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Não</v>
      </c>
      <c r="H1430" s="10" t="str">
        <f>VLOOKUP(A1430,Planilha1!A:Y,23,FALSE)</f>
        <v>Não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1232</v>
      </c>
      <c r="C1431" s="12" t="s">
        <v>19</v>
      </c>
      <c r="D1431" s="14" t="s">
        <v>74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Não</v>
      </c>
      <c r="H1431" s="10" t="str">
        <f>VLOOKUP(A1431,Planilha1!A:Y,23,FALSE)</f>
        <v>Não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1233</v>
      </c>
      <c r="C1432" s="12" t="s">
        <v>19</v>
      </c>
      <c r="D1432" s="14" t="s">
        <v>60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Não</v>
      </c>
      <c r="H1432" s="10" t="str">
        <f>VLOOKUP(A1432,Planilha1!A:Y,23,FALSE)</f>
        <v>Não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1234</v>
      </c>
      <c r="C1433" s="12" t="s">
        <v>19</v>
      </c>
      <c r="D1433" s="14" t="s">
        <v>42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Não</v>
      </c>
      <c r="H1433" s="10" t="str">
        <f>VLOOKUP(A1433,Planilha1!A:Y,23,FALSE)</f>
        <v>Não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1235</v>
      </c>
      <c r="C1434" s="12" t="s">
        <v>19</v>
      </c>
      <c r="D1434" s="14" t="s">
        <v>60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Não</v>
      </c>
      <c r="H1434" s="10" t="str">
        <f>VLOOKUP(A1434,Planilha1!A:Y,23,FALSE)</f>
        <v>Não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1236</v>
      </c>
      <c r="C1435" s="12" t="s">
        <v>19</v>
      </c>
      <c r="D1435" s="14" t="s">
        <v>56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Não</v>
      </c>
      <c r="H1435" s="10" t="str">
        <f>VLOOKUP(A1435,Planilha1!A:Y,23,FALSE)</f>
        <v>Não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1237</v>
      </c>
      <c r="C1436" s="12" t="s">
        <v>19</v>
      </c>
      <c r="D1436" s="14" t="s">
        <v>60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Não</v>
      </c>
      <c r="H1436" s="10" t="str">
        <f>VLOOKUP(A1436,Planilha1!A:Y,23,FALSE)</f>
        <v>Não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1238</v>
      </c>
      <c r="C1437" s="12" t="s">
        <v>19</v>
      </c>
      <c r="D1437" s="14" t="s">
        <v>60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Não</v>
      </c>
      <c r="H1437" s="10" t="str">
        <f>VLOOKUP(A1437,Planilha1!A:Y,23,FALSE)</f>
        <v>Não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1239</v>
      </c>
      <c r="C1438" s="12" t="s">
        <v>19</v>
      </c>
      <c r="D1438" s="14" t="s">
        <v>67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Não</v>
      </c>
      <c r="H1438" s="10" t="str">
        <f>VLOOKUP(A1438,Planilha1!A:Y,23,FALSE)</f>
        <v>Não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1240</v>
      </c>
      <c r="C1439" s="12" t="s">
        <v>19</v>
      </c>
      <c r="D1439" s="14" t="s">
        <v>74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Não</v>
      </c>
      <c r="H1439" s="10" t="str">
        <f>VLOOKUP(A1439,Planilha1!A:Y,23,FALSE)</f>
        <v>Não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1241</v>
      </c>
      <c r="C1440" s="12" t="s">
        <v>19</v>
      </c>
      <c r="D1440" s="14" t="s">
        <v>60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Não</v>
      </c>
      <c r="H1440" s="10" t="str">
        <f>VLOOKUP(A1440,Planilha1!A:Y,23,FALSE)</f>
        <v>Não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1242</v>
      </c>
      <c r="C1441" s="12" t="s">
        <v>19</v>
      </c>
      <c r="D1441" s="14" t="s">
        <v>42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Não</v>
      </c>
      <c r="H1441" s="10" t="str">
        <f>VLOOKUP(A1441,Planilha1!A:Y,23,FALSE)</f>
        <v>Não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1243</v>
      </c>
      <c r="C1442" s="12" t="s">
        <v>19</v>
      </c>
      <c r="D1442" s="14" t="s">
        <v>42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Não</v>
      </c>
      <c r="H1442" s="10" t="str">
        <f>VLOOKUP(A1442,Planilha1!A:Y,23,FALSE)</f>
        <v>Não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1244</v>
      </c>
      <c r="C1443" s="12" t="s">
        <v>19</v>
      </c>
      <c r="D1443" s="14" t="s">
        <v>74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Não</v>
      </c>
      <c r="H1443" s="10" t="str">
        <f>VLOOKUP(A1443,Planilha1!A:Y,23,FALSE)</f>
        <v>Não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1245</v>
      </c>
      <c r="C1444" s="12" t="s">
        <v>19</v>
      </c>
      <c r="D1444" s="14" t="s">
        <v>67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Não</v>
      </c>
      <c r="H1444" s="10" t="str">
        <f>VLOOKUP(A1444,Planilha1!A:Y,23,FALSE)</f>
        <v>Não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1246</v>
      </c>
      <c r="C1445" s="12" t="s">
        <v>19</v>
      </c>
      <c r="D1445" s="14" t="s">
        <v>56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Não</v>
      </c>
      <c r="H1445" s="10" t="str">
        <f>VLOOKUP(A1445,Planilha1!A:Y,23,FALSE)</f>
        <v>Não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1247</v>
      </c>
      <c r="C1446" s="12" t="s">
        <v>19</v>
      </c>
      <c r="D1446" s="14" t="s">
        <v>56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Não</v>
      </c>
      <c r="H1446" s="10" t="str">
        <f>VLOOKUP(A1446,Planilha1!A:Y,23,FALSE)</f>
        <v>Não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1248</v>
      </c>
      <c r="C1447" s="12" t="s">
        <v>19</v>
      </c>
      <c r="D1447" s="14" t="s">
        <v>42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Não</v>
      </c>
      <c r="H1447" s="10" t="str">
        <f>VLOOKUP(A1447,Planilha1!A:Y,23,FALSE)</f>
        <v>Não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1249</v>
      </c>
      <c r="C1448" s="12" t="s">
        <v>19</v>
      </c>
      <c r="D1448" s="14" t="s">
        <v>42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Não</v>
      </c>
      <c r="H1448" s="10" t="str">
        <f>VLOOKUP(A1448,Planilha1!A:Y,23,FALSE)</f>
        <v>Não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1250</v>
      </c>
      <c r="C1449" s="12" t="s">
        <v>19</v>
      </c>
      <c r="D1449" s="14" t="s">
        <v>56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Não</v>
      </c>
      <c r="H1449" s="10" t="str">
        <f>VLOOKUP(A1449,Planilha1!A:Y,23,FALSE)</f>
        <v>Não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1251</v>
      </c>
      <c r="C1450" s="12" t="s">
        <v>19</v>
      </c>
      <c r="D1450" s="14" t="s">
        <v>60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Não</v>
      </c>
      <c r="H1450" s="10" t="str">
        <f>VLOOKUP(A1450,Planilha1!A:Y,23,FALSE)</f>
        <v>Não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1252</v>
      </c>
      <c r="C1451" s="12" t="s">
        <v>19</v>
      </c>
      <c r="D1451" s="14" t="s">
        <v>56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Não</v>
      </c>
      <c r="H1451" s="10" t="str">
        <f>VLOOKUP(A1451,Planilha1!A:Y,23,FALSE)</f>
        <v>Não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1253</v>
      </c>
      <c r="C1452" s="12" t="s">
        <v>19</v>
      </c>
      <c r="D1452" s="14" t="s">
        <v>56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Não</v>
      </c>
      <c r="H1452" s="10" t="str">
        <f>VLOOKUP(A1452,Planilha1!A:Y,23,FALSE)</f>
        <v>Não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1254</v>
      </c>
      <c r="C1453" s="12" t="s">
        <v>19</v>
      </c>
      <c r="D1453" s="14" t="s">
        <v>42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Não</v>
      </c>
      <c r="H1453" s="10" t="str">
        <f>VLOOKUP(A1453,Planilha1!A:Y,23,FALSE)</f>
        <v>Não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1255</v>
      </c>
      <c r="C1454" s="12" t="s">
        <v>19</v>
      </c>
      <c r="D1454" s="14" t="s">
        <v>56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Não</v>
      </c>
      <c r="H1454" s="10" t="str">
        <f>VLOOKUP(A1454,Planilha1!A:Y,23,FALSE)</f>
        <v>Não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1256</v>
      </c>
      <c r="C1455" s="12" t="s">
        <v>19</v>
      </c>
      <c r="D1455" s="14" t="s">
        <v>44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Não</v>
      </c>
      <c r="H1455" s="10" t="str">
        <f>VLOOKUP(A1455,Planilha1!A:Y,23,FALSE)</f>
        <v>Não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277</v>
      </c>
      <c r="C1456" s="12" t="s">
        <v>19</v>
      </c>
      <c r="D1456" s="14" t="s">
        <v>60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Não</v>
      </c>
      <c r="H1456" s="10" t="str">
        <f>VLOOKUP(A1456,Planilha1!A:Y,23,FALSE)</f>
        <v>Não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1257</v>
      </c>
      <c r="C1457" s="12" t="s">
        <v>19</v>
      </c>
      <c r="D1457" s="14" t="s">
        <v>42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Não</v>
      </c>
      <c r="H1457" s="10" t="str">
        <f>VLOOKUP(A1457,Planilha1!A:Y,23,FALSE)</f>
        <v>Não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1258</v>
      </c>
      <c r="C1458" s="12" t="s">
        <v>19</v>
      </c>
      <c r="D1458" s="14" t="s">
        <v>60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Não</v>
      </c>
      <c r="H1458" s="10" t="str">
        <f>VLOOKUP(A1458,Planilha1!A:Y,23,FALSE)</f>
        <v>Não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1259</v>
      </c>
      <c r="C1459" s="12" t="s">
        <v>19</v>
      </c>
      <c r="D1459" s="14" t="s">
        <v>42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Não</v>
      </c>
      <c r="H1459" s="10" t="str">
        <f>VLOOKUP(A1459,Planilha1!A:Y,23,FALSE)</f>
        <v>Não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1260</v>
      </c>
      <c r="C1460" s="12" t="s">
        <v>19</v>
      </c>
      <c r="D1460" s="14" t="s">
        <v>56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Não</v>
      </c>
      <c r="H1460" s="10" t="str">
        <f>VLOOKUP(A1460,Planilha1!A:Y,23,FALSE)</f>
        <v>Não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1261</v>
      </c>
      <c r="C1461" s="12" t="s">
        <v>19</v>
      </c>
      <c r="D1461" s="14" t="s">
        <v>56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Não</v>
      </c>
      <c r="H1461" s="10" t="str">
        <f>VLOOKUP(A1461,Planilha1!A:Y,23,FALSE)</f>
        <v>Não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1262</v>
      </c>
      <c r="C1462" s="12" t="s">
        <v>19</v>
      </c>
      <c r="D1462" s="14" t="s">
        <v>56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Não</v>
      </c>
      <c r="H1462" s="10" t="str">
        <f>VLOOKUP(A1462,Planilha1!A:Y,23,FALSE)</f>
        <v>Não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1263</v>
      </c>
      <c r="C1463" s="12" t="s">
        <v>19</v>
      </c>
      <c r="D1463" s="14" t="s">
        <v>60</v>
      </c>
      <c r="E1463" s="10" t="str">
        <f>VLOOKUP(A1463,Planilha1!A:Y,20,FALSE)</f>
        <v>Não</v>
      </c>
      <c r="F1463" s="10" t="str">
        <f>VLOOKUP(A1463,Planilha1!A:Y,21,FALSE)</f>
        <v>Sim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1264</v>
      </c>
      <c r="C1464" s="12" t="s">
        <v>19</v>
      </c>
      <c r="D1464" s="14" t="s">
        <v>74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Não</v>
      </c>
      <c r="H1464" s="10" t="str">
        <f>VLOOKUP(A1464,Planilha1!A:Y,23,FALSE)</f>
        <v>Não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1265</v>
      </c>
      <c r="C1465" s="12" t="s">
        <v>19</v>
      </c>
      <c r="D1465" s="14" t="s">
        <v>56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Não</v>
      </c>
      <c r="H1465" s="10" t="str">
        <f>VLOOKUP(A1465,Planilha1!A:Y,23,FALSE)</f>
        <v>Não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1266</v>
      </c>
      <c r="C1466" s="12" t="s">
        <v>19</v>
      </c>
      <c r="D1466" s="14" t="s">
        <v>74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Não</v>
      </c>
      <c r="H1466" s="10" t="str">
        <f>VLOOKUP(A1466,Planilha1!A:Y,23,FALSE)</f>
        <v>Não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1267</v>
      </c>
      <c r="C1467" s="12" t="s">
        <v>19</v>
      </c>
      <c r="D1467" s="14" t="s">
        <v>60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Não</v>
      </c>
      <c r="H1467" s="10" t="str">
        <f>VLOOKUP(A1467,Planilha1!A:Y,23,FALSE)</f>
        <v>Não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1268</v>
      </c>
      <c r="C1468" s="12" t="s">
        <v>19</v>
      </c>
      <c r="D1468" s="14" t="s">
        <v>74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Não</v>
      </c>
      <c r="H1468" s="10" t="str">
        <f>VLOOKUP(A1468,Planilha1!A:Y,23,FALSE)</f>
        <v>Não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1269</v>
      </c>
      <c r="C1469" s="12" t="s">
        <v>19</v>
      </c>
      <c r="D1469" s="14" t="s">
        <v>60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Não</v>
      </c>
      <c r="H1469" s="10" t="str">
        <f>VLOOKUP(A1469,Planilha1!A:Y,23,FALSE)</f>
        <v>Não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1270</v>
      </c>
      <c r="C1470" s="12" t="s">
        <v>19</v>
      </c>
      <c r="D1470" s="14" t="s">
        <v>56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Não</v>
      </c>
      <c r="H1470" s="10" t="str">
        <f>VLOOKUP(A1470,Planilha1!A:Y,23,FALSE)</f>
        <v>Não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1271</v>
      </c>
      <c r="C1471" s="12" t="s">
        <v>19</v>
      </c>
      <c r="D1471" s="14" t="s">
        <v>67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Não</v>
      </c>
      <c r="H1471" s="10" t="str">
        <f>VLOOKUP(A1471,Planilha1!A:Y,23,FALSE)</f>
        <v>Não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1272</v>
      </c>
      <c r="C1472" s="12" t="s">
        <v>19</v>
      </c>
      <c r="D1472" s="14" t="s">
        <v>67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Não</v>
      </c>
      <c r="H1472" s="10" t="str">
        <f>VLOOKUP(A1472,Planilha1!A:Y,23,FALSE)</f>
        <v>Não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1273</v>
      </c>
      <c r="C1473" s="12" t="s">
        <v>19</v>
      </c>
      <c r="D1473" s="14" t="s">
        <v>42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Não</v>
      </c>
      <c r="H1473" s="10" t="str">
        <f>VLOOKUP(A1473,Planilha1!A:Y,23,FALSE)</f>
        <v>Não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1274</v>
      </c>
      <c r="C1474" s="12" t="s">
        <v>19</v>
      </c>
      <c r="D1474" s="14" t="s">
        <v>74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Não</v>
      </c>
      <c r="H1474" s="10" t="str">
        <f>VLOOKUP(A1474,Planilha1!A:Y,23,FALSE)</f>
        <v>Não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1275</v>
      </c>
      <c r="C1475" s="12" t="s">
        <v>19</v>
      </c>
      <c r="D1475" s="14" t="s">
        <v>60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Não</v>
      </c>
      <c r="H1475" s="10" t="str">
        <f>VLOOKUP(A1475,Planilha1!A:Y,23,FALSE)</f>
        <v>Não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1276</v>
      </c>
      <c r="C1476" s="12" t="s">
        <v>19</v>
      </c>
      <c r="D1476" s="14" t="s">
        <v>67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Não</v>
      </c>
      <c r="H1476" s="10" t="str">
        <f>VLOOKUP(A1476,Planilha1!A:Y,23,FALSE)</f>
        <v>Não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1277</v>
      </c>
      <c r="C1477" s="12" t="s">
        <v>19</v>
      </c>
      <c r="D1477" s="14" t="s">
        <v>56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Não</v>
      </c>
      <c r="H1477" s="10" t="str">
        <f>VLOOKUP(A1477,Planilha1!A:Y,23,FALSE)</f>
        <v>Não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1278</v>
      </c>
      <c r="C1478" s="12" t="s">
        <v>19</v>
      </c>
      <c r="D1478" s="14" t="s">
        <v>74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Não</v>
      </c>
      <c r="H1478" s="10" t="str">
        <f>VLOOKUP(A1478,Planilha1!A:Y,23,FALSE)</f>
        <v>Não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1279</v>
      </c>
      <c r="C1479" s="12" t="s">
        <v>19</v>
      </c>
      <c r="D1479" s="14" t="s">
        <v>60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Não</v>
      </c>
      <c r="H1479" s="10" t="str">
        <f>VLOOKUP(A1479,Planilha1!A:Y,23,FALSE)</f>
        <v>Não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1280</v>
      </c>
      <c r="C1480" s="12" t="s">
        <v>19</v>
      </c>
      <c r="D1480" s="14" t="s">
        <v>56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Não</v>
      </c>
      <c r="H1480" s="10" t="str">
        <f>VLOOKUP(A1480,Planilha1!A:Y,23,FALSE)</f>
        <v>Não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1281</v>
      </c>
      <c r="C1481" s="12" t="s">
        <v>19</v>
      </c>
      <c r="D1481" s="14" t="s">
        <v>60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Não</v>
      </c>
      <c r="H1481" s="10" t="str">
        <f>VLOOKUP(A1481,Planilha1!A:Y,23,FALSE)</f>
        <v>Não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1282</v>
      </c>
      <c r="C1482" s="12" t="s">
        <v>19</v>
      </c>
      <c r="D1482" s="14" t="s">
        <v>74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Não</v>
      </c>
      <c r="H1482" s="10" t="str">
        <f>VLOOKUP(A1482,Planilha1!A:Y,23,FALSE)</f>
        <v>Não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1283</v>
      </c>
      <c r="C1483" s="12" t="s">
        <v>19</v>
      </c>
      <c r="D1483" s="14" t="s">
        <v>74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Não</v>
      </c>
      <c r="H1483" s="10" t="str">
        <f>VLOOKUP(A1483,Planilha1!A:Y,23,FALSE)</f>
        <v>Não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1284</v>
      </c>
      <c r="C1484" s="12" t="s">
        <v>19</v>
      </c>
      <c r="D1484" s="14" t="s">
        <v>74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Não</v>
      </c>
      <c r="H1484" s="10" t="str">
        <f>VLOOKUP(A1484,Planilha1!A:Y,23,FALSE)</f>
        <v>Não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1285</v>
      </c>
      <c r="C1485" s="12" t="s">
        <v>19</v>
      </c>
      <c r="D1485" s="14" t="s">
        <v>60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Não</v>
      </c>
      <c r="H1485" s="10" t="str">
        <f>VLOOKUP(A1485,Planilha1!A:Y,23,FALSE)</f>
        <v>Não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1286</v>
      </c>
      <c r="C1486" s="12" t="s">
        <v>19</v>
      </c>
      <c r="D1486" s="14" t="s">
        <v>67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Não</v>
      </c>
      <c r="H1486" s="10" t="str">
        <f>VLOOKUP(A1486,Planilha1!A:Y,23,FALSE)</f>
        <v>Não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1287</v>
      </c>
      <c r="C1487" s="12" t="s">
        <v>19</v>
      </c>
      <c r="D1487" s="14" t="s">
        <v>56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Não</v>
      </c>
      <c r="H1487" s="10" t="str">
        <f>VLOOKUP(A1487,Planilha1!A:Y,23,FALSE)</f>
        <v>Não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1288</v>
      </c>
      <c r="C1488" s="12" t="s">
        <v>19</v>
      </c>
      <c r="D1488" s="14" t="s">
        <v>42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Não</v>
      </c>
      <c r="H1488" s="10" t="str">
        <f>VLOOKUP(A1488,Planilha1!A:Y,23,FALSE)</f>
        <v>Não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1289</v>
      </c>
      <c r="C1489" s="12" t="s">
        <v>19</v>
      </c>
      <c r="D1489" s="14" t="s">
        <v>42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Não</v>
      </c>
      <c r="H1489" s="10" t="str">
        <f>VLOOKUP(A1489,Planilha1!A:Y,23,FALSE)</f>
        <v>Não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1290</v>
      </c>
      <c r="C1490" s="12" t="s">
        <v>19</v>
      </c>
      <c r="D1490" s="14" t="s">
        <v>60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Não</v>
      </c>
      <c r="H1490" s="10" t="str">
        <f>VLOOKUP(A1490,Planilha1!A:Y,23,FALSE)</f>
        <v>Não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1291</v>
      </c>
      <c r="C1491" s="12" t="s">
        <v>19</v>
      </c>
      <c r="D1491" s="14" t="s">
        <v>74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Não</v>
      </c>
      <c r="H1491" s="10" t="str">
        <f>VLOOKUP(A1491,Planilha1!A:Y,23,FALSE)</f>
        <v>Não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1292</v>
      </c>
      <c r="C1492" s="12" t="s">
        <v>19</v>
      </c>
      <c r="D1492" s="14" t="s">
        <v>56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Não</v>
      </c>
      <c r="H1492" s="10" t="str">
        <f>VLOOKUP(A1492,Planilha1!A:Y,23,FALSE)</f>
        <v>Não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1293</v>
      </c>
      <c r="C1493" s="12" t="s">
        <v>19</v>
      </c>
      <c r="D1493" s="14" t="s">
        <v>42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Não</v>
      </c>
      <c r="H1493" s="10" t="str">
        <f>VLOOKUP(A1493,Planilha1!A:Y,23,FALSE)</f>
        <v>Não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1294</v>
      </c>
      <c r="C1494" s="12" t="s">
        <v>19</v>
      </c>
      <c r="D1494" s="14" t="s">
        <v>56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Não</v>
      </c>
      <c r="H1494" s="10" t="str">
        <f>VLOOKUP(A1494,Planilha1!A:Y,23,FALSE)</f>
        <v>Não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1295</v>
      </c>
      <c r="C1495" s="12" t="s">
        <v>19</v>
      </c>
      <c r="D1495" s="14" t="s">
        <v>74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Não</v>
      </c>
      <c r="H1495" s="10" t="str">
        <f>VLOOKUP(A1495,Planilha1!A:Y,23,FALSE)</f>
        <v>Não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1296</v>
      </c>
      <c r="C1496" s="12" t="s">
        <v>19</v>
      </c>
      <c r="D1496" s="14" t="s">
        <v>56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Não</v>
      </c>
      <c r="H1496" s="10" t="str">
        <f>VLOOKUP(A1496,Planilha1!A:Y,23,FALSE)</f>
        <v>Não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1297</v>
      </c>
      <c r="C1497" s="12" t="s">
        <v>19</v>
      </c>
      <c r="D1497" s="14" t="s">
        <v>56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Não</v>
      </c>
      <c r="H1497" s="10" t="str">
        <f>VLOOKUP(A1497,Planilha1!A:Y,23,FALSE)</f>
        <v>Não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1298</v>
      </c>
      <c r="C1498" s="12" t="s">
        <v>19</v>
      </c>
      <c r="D1498" s="14" t="s">
        <v>74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Não</v>
      </c>
      <c r="H1498" s="10" t="str">
        <f>VLOOKUP(A1498,Planilha1!A:Y,23,FALSE)</f>
        <v>Não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1299</v>
      </c>
      <c r="C1499" s="12" t="s">
        <v>19</v>
      </c>
      <c r="D1499" s="14" t="s">
        <v>56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Não</v>
      </c>
      <c r="H1499" s="10" t="str">
        <f>VLOOKUP(A1499,Planilha1!A:Y,23,FALSE)</f>
        <v>Não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1300</v>
      </c>
      <c r="C1500" s="12" t="s">
        <v>19</v>
      </c>
      <c r="D1500" s="14" t="s">
        <v>74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Não</v>
      </c>
      <c r="H1500" s="10" t="str">
        <f>VLOOKUP(A1500,Planilha1!A:Y,23,FALSE)</f>
        <v>Não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1301</v>
      </c>
      <c r="C1501" s="12" t="s">
        <v>19</v>
      </c>
      <c r="D1501" s="14" t="s">
        <v>60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Não</v>
      </c>
      <c r="H1501" s="10" t="str">
        <f>VLOOKUP(A1501,Planilha1!A:Y,23,FALSE)</f>
        <v>Não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1302</v>
      </c>
      <c r="C1502" s="12" t="s">
        <v>19</v>
      </c>
      <c r="D1502" s="14" t="s">
        <v>74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Não</v>
      </c>
      <c r="H1502" s="10" t="str">
        <f>VLOOKUP(A1502,Planilha1!A:Y,23,FALSE)</f>
        <v>Não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1303</v>
      </c>
      <c r="C1503" s="12" t="s">
        <v>19</v>
      </c>
      <c r="D1503" s="14" t="s">
        <v>60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Não</v>
      </c>
      <c r="H1503" s="10" t="str">
        <f>VLOOKUP(A1503,Planilha1!A:Y,23,FALSE)</f>
        <v>Não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1304</v>
      </c>
      <c r="C1504" s="12" t="s">
        <v>19</v>
      </c>
      <c r="D1504" s="14" t="s">
        <v>74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Não</v>
      </c>
      <c r="H1504" s="10" t="str">
        <f>VLOOKUP(A1504,Planilha1!A:Y,23,FALSE)</f>
        <v>Não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1305</v>
      </c>
      <c r="C1505" s="12" t="s">
        <v>19</v>
      </c>
      <c r="D1505" s="14" t="s">
        <v>42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Não</v>
      </c>
      <c r="H1505" s="10" t="str">
        <f>VLOOKUP(A1505,Planilha1!A:Y,23,FALSE)</f>
        <v>Não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1306</v>
      </c>
      <c r="C1506" s="12" t="s">
        <v>19</v>
      </c>
      <c r="D1506" s="14" t="s">
        <v>74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Não</v>
      </c>
      <c r="H1506" s="10" t="str">
        <f>VLOOKUP(A1506,Planilha1!A:Y,23,FALSE)</f>
        <v>Não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1307</v>
      </c>
      <c r="C1507" s="12" t="s">
        <v>19</v>
      </c>
      <c r="D1507" s="14" t="s">
        <v>74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Não</v>
      </c>
      <c r="H1507" s="10" t="str">
        <f>VLOOKUP(A1507,Planilha1!A:Y,23,FALSE)</f>
        <v>Não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1308</v>
      </c>
      <c r="C1508" s="12" t="s">
        <v>19</v>
      </c>
      <c r="D1508" s="14" t="s">
        <v>56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Não</v>
      </c>
      <c r="H1508" s="10" t="str">
        <f>VLOOKUP(A1508,Planilha1!A:Y,23,FALSE)</f>
        <v>Não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1309</v>
      </c>
      <c r="C1509" s="12" t="s">
        <v>19</v>
      </c>
      <c r="D1509" s="14" t="s">
        <v>60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Não</v>
      </c>
      <c r="H1509" s="10" t="str">
        <f>VLOOKUP(A1509,Planilha1!A:Y,23,FALSE)</f>
        <v>Não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1310</v>
      </c>
      <c r="C1510" s="12" t="s">
        <v>19</v>
      </c>
      <c r="D1510" s="14" t="s">
        <v>60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Não</v>
      </c>
      <c r="H1510" s="10" t="str">
        <f>VLOOKUP(A1510,Planilha1!A:Y,23,FALSE)</f>
        <v>Não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1311</v>
      </c>
      <c r="C1511" s="12" t="s">
        <v>19</v>
      </c>
      <c r="D1511" s="14" t="s">
        <v>74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Não</v>
      </c>
      <c r="H1511" s="10" t="str">
        <f>VLOOKUP(A1511,Planilha1!A:Y,23,FALSE)</f>
        <v>Não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1312</v>
      </c>
      <c r="C1512" s="12" t="s">
        <v>19</v>
      </c>
      <c r="D1512" s="14" t="s">
        <v>42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Não</v>
      </c>
      <c r="H1512" s="10" t="str">
        <f>VLOOKUP(A1512,Planilha1!A:Y,23,FALSE)</f>
        <v>Não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1313</v>
      </c>
      <c r="C1513" s="12" t="s">
        <v>19</v>
      </c>
      <c r="D1513" s="14" t="s">
        <v>60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Não</v>
      </c>
      <c r="H1513" s="10" t="str">
        <f>VLOOKUP(A1513,Planilha1!A:Y,23,FALSE)</f>
        <v>Não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1314</v>
      </c>
      <c r="C1514" s="12" t="s">
        <v>19</v>
      </c>
      <c r="D1514" s="14" t="s">
        <v>74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Não</v>
      </c>
      <c r="H1514" s="10" t="str">
        <f>VLOOKUP(A1514,Planilha1!A:Y,23,FALSE)</f>
        <v>Não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1315</v>
      </c>
      <c r="C1515" s="12" t="s">
        <v>19</v>
      </c>
      <c r="D1515" s="14" t="s">
        <v>60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Não</v>
      </c>
      <c r="H1515" s="10" t="str">
        <f>VLOOKUP(A1515,Planilha1!A:Y,23,FALSE)</f>
        <v>Não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1316</v>
      </c>
      <c r="C1516" s="12" t="s">
        <v>19</v>
      </c>
      <c r="D1516" s="14" t="s">
        <v>56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Não</v>
      </c>
      <c r="H1516" s="10" t="str">
        <f>VLOOKUP(A1516,Planilha1!A:Y,23,FALSE)</f>
        <v>Não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1317</v>
      </c>
      <c r="C1517" s="12" t="s">
        <v>19</v>
      </c>
      <c r="D1517" s="14" t="s">
        <v>60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Não</v>
      </c>
      <c r="H1517" s="10" t="str">
        <f>VLOOKUP(A1517,Planilha1!A:Y,23,FALSE)</f>
        <v>Não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1318</v>
      </c>
      <c r="C1518" s="12" t="s">
        <v>19</v>
      </c>
      <c r="D1518" s="14" t="s">
        <v>60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Não</v>
      </c>
      <c r="H1518" s="10" t="str">
        <f>VLOOKUP(A1518,Planilha1!A:Y,23,FALSE)</f>
        <v>Não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1319</v>
      </c>
      <c r="C1519" s="12" t="s">
        <v>19</v>
      </c>
      <c r="D1519" s="14" t="s">
        <v>42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Não</v>
      </c>
      <c r="H1519" s="10" t="str">
        <f>VLOOKUP(A1519,Planilha1!A:Y,23,FALSE)</f>
        <v>Não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1320</v>
      </c>
      <c r="C1520" s="12" t="s">
        <v>19</v>
      </c>
      <c r="D1520" s="14" t="s">
        <v>60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Não</v>
      </c>
      <c r="H1520" s="10" t="str">
        <f>VLOOKUP(A1520,Planilha1!A:Y,23,FALSE)</f>
        <v>Não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1321</v>
      </c>
      <c r="C1521" s="12" t="s">
        <v>19</v>
      </c>
      <c r="D1521" s="14" t="s">
        <v>42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Não</v>
      </c>
      <c r="H1521" s="10" t="str">
        <f>VLOOKUP(A1521,Planilha1!A:Y,23,FALSE)</f>
        <v>Não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1322</v>
      </c>
      <c r="C1522" s="12" t="s">
        <v>19</v>
      </c>
      <c r="D1522" s="14" t="s">
        <v>74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Não</v>
      </c>
      <c r="H1522" s="10" t="str">
        <f>VLOOKUP(A1522,Planilha1!A:Y,23,FALSE)</f>
        <v>Não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1323</v>
      </c>
      <c r="C1523" s="12" t="s">
        <v>19</v>
      </c>
      <c r="D1523" s="14" t="s">
        <v>42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Não</v>
      </c>
      <c r="H1523" s="10" t="str">
        <f>VLOOKUP(A1523,Planilha1!A:Y,23,FALSE)</f>
        <v>Não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1324</v>
      </c>
      <c r="C1524" s="12" t="s">
        <v>19</v>
      </c>
      <c r="D1524" s="14" t="s">
        <v>74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Não</v>
      </c>
      <c r="H1524" s="10" t="str">
        <f>VLOOKUP(A1524,Planilha1!A:Y,23,FALSE)</f>
        <v>Não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1325</v>
      </c>
      <c r="C1525" s="12" t="s">
        <v>19</v>
      </c>
      <c r="D1525" s="14" t="s">
        <v>42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Não</v>
      </c>
      <c r="H1525" s="10" t="str">
        <f>VLOOKUP(A1525,Planilha1!A:Y,23,FALSE)</f>
        <v>Não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1326</v>
      </c>
      <c r="C1526" s="12" t="s">
        <v>19</v>
      </c>
      <c r="D1526" s="14" t="s">
        <v>74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Não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Não</v>
      </c>
    </row>
    <row r="1527" spans="1:10" x14ac:dyDescent="0.25">
      <c r="A1527" s="11">
        <v>316555</v>
      </c>
      <c r="B1527" s="15" t="s">
        <v>1327</v>
      </c>
      <c r="C1527" s="12" t="s">
        <v>19</v>
      </c>
      <c r="D1527" s="14" t="s">
        <v>56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Não</v>
      </c>
      <c r="H1527" s="10" t="str">
        <f>VLOOKUP(A1527,Planilha1!A:Y,23,FALSE)</f>
        <v>Não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1328</v>
      </c>
      <c r="C1528" s="12" t="s">
        <v>19</v>
      </c>
      <c r="D1528" s="14" t="s">
        <v>60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Não</v>
      </c>
      <c r="H1528" s="10" t="str">
        <f>VLOOKUP(A1528,Planilha1!A:Y,23,FALSE)</f>
        <v>Não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1329</v>
      </c>
      <c r="C1529" s="12" t="s">
        <v>19</v>
      </c>
      <c r="D1529" s="14" t="s">
        <v>60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Não</v>
      </c>
      <c r="H1529" s="10" t="str">
        <f>VLOOKUP(A1529,Planilha1!A:Y,23,FALSE)</f>
        <v>Não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1330</v>
      </c>
      <c r="C1530" s="12" t="s">
        <v>19</v>
      </c>
      <c r="D1530" s="14" t="s">
        <v>60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Não</v>
      </c>
      <c r="H1530" s="10" t="str">
        <f>VLOOKUP(A1530,Planilha1!A:Y,23,FALSE)</f>
        <v>Não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1331</v>
      </c>
      <c r="C1531" s="12" t="s">
        <v>19</v>
      </c>
      <c r="D1531" s="14" t="s">
        <v>60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Não</v>
      </c>
      <c r="H1531" s="10" t="str">
        <f>VLOOKUP(A1531,Planilha1!A:Y,23,FALSE)</f>
        <v>Não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1332</v>
      </c>
      <c r="C1532" s="12" t="s">
        <v>19</v>
      </c>
      <c r="D1532" s="14" t="s">
        <v>56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Não</v>
      </c>
      <c r="H1532" s="10" t="str">
        <f>VLOOKUP(A1532,Planilha1!A:Y,23,FALSE)</f>
        <v>Não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1333</v>
      </c>
      <c r="C1533" s="12" t="s">
        <v>19</v>
      </c>
      <c r="D1533" s="14" t="s">
        <v>60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Não</v>
      </c>
      <c r="H1533" s="10" t="str">
        <f>VLOOKUP(A1533,Planilha1!A:Y,23,FALSE)</f>
        <v>Não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1334</v>
      </c>
      <c r="C1534" s="12" t="s">
        <v>19</v>
      </c>
      <c r="D1534" s="14" t="s">
        <v>74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Não</v>
      </c>
      <c r="H1534" s="10" t="str">
        <f>VLOOKUP(A1534,Planilha1!A:Y,23,FALSE)</f>
        <v>Não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1335</v>
      </c>
      <c r="C1535" s="12" t="s">
        <v>19</v>
      </c>
      <c r="D1535" s="14" t="s">
        <v>56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Não</v>
      </c>
      <c r="H1535" s="10" t="str">
        <f>VLOOKUP(A1535,Planilha1!A:Y,23,FALSE)</f>
        <v>Não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1336</v>
      </c>
      <c r="C1536" s="12" t="s">
        <v>19</v>
      </c>
      <c r="D1536" s="14" t="s">
        <v>74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Não</v>
      </c>
      <c r="H1536" s="10" t="str">
        <f>VLOOKUP(A1536,Planilha1!A:Y,23,FALSE)</f>
        <v>Não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1337</v>
      </c>
      <c r="C1537" s="12" t="s">
        <v>19</v>
      </c>
      <c r="D1537" s="14" t="s">
        <v>56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Não</v>
      </c>
      <c r="H1537" s="10" t="str">
        <f>VLOOKUP(A1537,Planilha1!A:Y,23,FALSE)</f>
        <v>Não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1338</v>
      </c>
      <c r="C1538" s="12" t="s">
        <v>19</v>
      </c>
      <c r="D1538" s="14" t="s">
        <v>74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Não</v>
      </c>
      <c r="H1538" s="10" t="str">
        <f>VLOOKUP(A1538,Planilha1!A:Y,23,FALSE)</f>
        <v>Não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1339</v>
      </c>
      <c r="C1539" s="12" t="s">
        <v>19</v>
      </c>
      <c r="D1539" s="14" t="s">
        <v>74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Não</v>
      </c>
      <c r="H1539" s="10" t="str">
        <f>VLOOKUP(A1539,Planilha1!A:Y,23,FALSE)</f>
        <v>Não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1340</v>
      </c>
      <c r="C1540" s="12" t="s">
        <v>19</v>
      </c>
      <c r="D1540" s="14" t="s">
        <v>56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Não</v>
      </c>
      <c r="H1540" s="10" t="str">
        <f>VLOOKUP(A1540,Planilha1!A:Y,23,FALSE)</f>
        <v>Não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1341</v>
      </c>
      <c r="C1541" s="12" t="s">
        <v>19</v>
      </c>
      <c r="D1541" s="14" t="s">
        <v>74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Não</v>
      </c>
      <c r="H1541" s="10" t="str">
        <f>VLOOKUP(A1541,Planilha1!A:Y,23,FALSE)</f>
        <v>Não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1342</v>
      </c>
      <c r="C1542" s="12" t="s">
        <v>19</v>
      </c>
      <c r="D1542" s="14" t="s">
        <v>60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Não</v>
      </c>
      <c r="H1542" s="10" t="str">
        <f>VLOOKUP(A1542,Planilha1!A:Y,23,FALSE)</f>
        <v>Não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1343</v>
      </c>
      <c r="C1543" s="12" t="s">
        <v>19</v>
      </c>
      <c r="D1543" s="14" t="s">
        <v>60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Não</v>
      </c>
      <c r="H1543" s="10" t="str">
        <f>VLOOKUP(A1543,Planilha1!A:Y,23,FALSE)</f>
        <v>Não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1344</v>
      </c>
      <c r="C1544" s="12" t="s">
        <v>19</v>
      </c>
      <c r="D1544" s="14" t="s">
        <v>74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Não</v>
      </c>
      <c r="H1544" s="10" t="str">
        <f>VLOOKUP(A1544,Planilha1!A:Y,23,FALSE)</f>
        <v>Não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1345</v>
      </c>
      <c r="C1545" s="12" t="s">
        <v>19</v>
      </c>
      <c r="D1545" s="14" t="s">
        <v>42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Não</v>
      </c>
      <c r="H1545" s="10" t="str">
        <f>VLOOKUP(A1545,Planilha1!A:Y,23,FALSE)</f>
        <v>Não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1346</v>
      </c>
      <c r="C1546" s="12" t="s">
        <v>19</v>
      </c>
      <c r="D1546" s="14" t="s">
        <v>74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Não</v>
      </c>
      <c r="H1546" s="10" t="str">
        <f>VLOOKUP(A1546,Planilha1!A:Y,23,FALSE)</f>
        <v>Não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1347</v>
      </c>
      <c r="C1547" s="12" t="s">
        <v>19</v>
      </c>
      <c r="D1547" s="14" t="s">
        <v>56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Não</v>
      </c>
      <c r="H1547" s="10" t="str">
        <f>VLOOKUP(A1547,Planilha1!A:Y,23,FALSE)</f>
        <v>Não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1348</v>
      </c>
      <c r="C1548" s="12" t="s">
        <v>19</v>
      </c>
      <c r="D1548" s="14" t="s">
        <v>60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Não</v>
      </c>
      <c r="H1548" s="10" t="str">
        <f>VLOOKUP(A1548,Planilha1!A:Y,23,FALSE)</f>
        <v>Não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1349</v>
      </c>
      <c r="C1549" s="12" t="s">
        <v>19</v>
      </c>
      <c r="D1549" s="14" t="s">
        <v>42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Não</v>
      </c>
      <c r="H1549" s="10" t="str">
        <f>VLOOKUP(A1549,Planilha1!A:Y,23,FALSE)</f>
        <v>Não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1350</v>
      </c>
      <c r="C1550" s="12" t="s">
        <v>19</v>
      </c>
      <c r="D1550" s="14" t="s">
        <v>56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Não</v>
      </c>
      <c r="H1550" s="10" t="str">
        <f>VLOOKUP(A1550,Planilha1!A:Y,23,FALSE)</f>
        <v>Não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1351</v>
      </c>
      <c r="C1551" s="12" t="s">
        <v>19</v>
      </c>
      <c r="D1551" s="14" t="s">
        <v>42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Não</v>
      </c>
      <c r="H1551" s="10" t="str">
        <f>VLOOKUP(A1551,Planilha1!A:Y,23,FALSE)</f>
        <v>Não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1352</v>
      </c>
      <c r="C1552" s="12" t="s">
        <v>19</v>
      </c>
      <c r="D1552" s="14" t="s">
        <v>56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Não</v>
      </c>
      <c r="H1552" s="10" t="str">
        <f>VLOOKUP(A1552,Planilha1!A:Y,23,FALSE)</f>
        <v>Não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1353</v>
      </c>
      <c r="C1553" s="12" t="s">
        <v>19</v>
      </c>
      <c r="D1553" s="14" t="s">
        <v>60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Não</v>
      </c>
      <c r="H1553" s="10" t="str">
        <f>VLOOKUP(A1553,Planilha1!A:Y,23,FALSE)</f>
        <v>Não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1354</v>
      </c>
      <c r="C1554" s="12" t="s">
        <v>19</v>
      </c>
      <c r="D1554" s="14" t="s">
        <v>74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Não</v>
      </c>
      <c r="H1554" s="10" t="str">
        <f>VLOOKUP(A1554,Planilha1!A:Y,23,FALSE)</f>
        <v>Não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1355</v>
      </c>
      <c r="C1555" s="12" t="s">
        <v>19</v>
      </c>
      <c r="D1555" s="14" t="s">
        <v>42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Não</v>
      </c>
      <c r="H1555" s="10" t="str">
        <f>VLOOKUP(A1555,Planilha1!A:Y,23,FALSE)</f>
        <v>Não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1356</v>
      </c>
      <c r="C1556" s="12" t="s">
        <v>19</v>
      </c>
      <c r="D1556" s="14" t="s">
        <v>56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Não</v>
      </c>
      <c r="H1556" s="10" t="str">
        <f>VLOOKUP(A1556,Planilha1!A:Y,23,FALSE)</f>
        <v>Não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1357</v>
      </c>
      <c r="C1557" s="12" t="s">
        <v>19</v>
      </c>
      <c r="D1557" s="14" t="s">
        <v>67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Não</v>
      </c>
      <c r="H1557" s="10" t="str">
        <f>VLOOKUP(A1557,Planilha1!A:Y,23,FALSE)</f>
        <v>Não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1358</v>
      </c>
      <c r="C1558" s="12" t="s">
        <v>19</v>
      </c>
      <c r="D1558" s="14" t="s">
        <v>74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Não</v>
      </c>
      <c r="H1558" s="10" t="str">
        <f>VLOOKUP(A1558,Planilha1!A:Y,23,FALSE)</f>
        <v>Não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1359</v>
      </c>
      <c r="C1559" s="12" t="s">
        <v>19</v>
      </c>
      <c r="D1559" s="14" t="s">
        <v>74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Não</v>
      </c>
      <c r="H1559" s="10" t="str">
        <f>VLOOKUP(A1559,Planilha1!A:Y,23,FALSE)</f>
        <v>Não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1360</v>
      </c>
      <c r="C1560" s="12" t="s">
        <v>19</v>
      </c>
      <c r="D1560" s="14" t="s">
        <v>42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Não</v>
      </c>
      <c r="H1560" s="10" t="str">
        <f>VLOOKUP(A1560,Planilha1!A:Y,23,FALSE)</f>
        <v>Não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1361</v>
      </c>
      <c r="C1561" s="12" t="s">
        <v>19</v>
      </c>
      <c r="D1561" s="14" t="s">
        <v>334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Não</v>
      </c>
      <c r="H1561" s="10" t="str">
        <f>VLOOKUP(A1561,Planilha1!A:Y,23,FALSE)</f>
        <v>Não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1362</v>
      </c>
      <c r="C1562" s="12" t="s">
        <v>19</v>
      </c>
      <c r="D1562" s="14" t="s">
        <v>334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Não</v>
      </c>
      <c r="H1562" s="10" t="str">
        <f>VLOOKUP(A1562,Planilha1!A:Y,23,FALSE)</f>
        <v>Não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1363</v>
      </c>
      <c r="C1563" s="12" t="s">
        <v>19</v>
      </c>
      <c r="D1563" s="14" t="s">
        <v>334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Não</v>
      </c>
      <c r="H1563" s="10" t="str">
        <f>VLOOKUP(A1563,Planilha1!A:Y,23,FALSE)</f>
        <v>Não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1364</v>
      </c>
      <c r="C1564" s="12" t="s">
        <v>19</v>
      </c>
      <c r="D1564" s="14" t="s">
        <v>334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Não</v>
      </c>
      <c r="H1564" s="10" t="str">
        <f>VLOOKUP(A1564,Planilha1!A:Y,23,FALSE)</f>
        <v>Não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1365</v>
      </c>
      <c r="C1565" s="12" t="s">
        <v>19</v>
      </c>
      <c r="D1565" s="14" t="s">
        <v>334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Não</v>
      </c>
      <c r="H1565" s="10" t="str">
        <f>VLOOKUP(A1565,Planilha1!A:Y,23,FALSE)</f>
        <v>Não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1366</v>
      </c>
      <c r="C1566" s="12" t="s">
        <v>19</v>
      </c>
      <c r="D1566" s="14" t="s">
        <v>334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Não</v>
      </c>
      <c r="H1566" s="10" t="str">
        <f>VLOOKUP(A1566,Planilha1!A:Y,23,FALSE)</f>
        <v>Não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1367</v>
      </c>
      <c r="C1567" s="12" t="s">
        <v>19</v>
      </c>
      <c r="D1567" s="14" t="s">
        <v>334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Não</v>
      </c>
      <c r="H1567" s="10" t="str">
        <f>VLOOKUP(A1567,Planilha1!A:Y,23,FALSE)</f>
        <v>Não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1368</v>
      </c>
      <c r="C1568" s="12" t="s">
        <v>19</v>
      </c>
      <c r="D1568" s="14" t="s">
        <v>334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Não</v>
      </c>
      <c r="H1568" s="10" t="str">
        <f>VLOOKUP(A1568,Planilha1!A:Y,23,FALSE)</f>
        <v>Não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1369</v>
      </c>
      <c r="C1569" s="12" t="s">
        <v>19</v>
      </c>
      <c r="D1569" s="14" t="s">
        <v>334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Não</v>
      </c>
      <c r="H1569" s="10" t="str">
        <f>VLOOKUP(A1569,Planilha1!A:Y,23,FALSE)</f>
        <v>Não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1370</v>
      </c>
      <c r="C1570" s="12" t="s">
        <v>19</v>
      </c>
      <c r="D1570" s="14" t="s">
        <v>334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Não</v>
      </c>
      <c r="H1570" s="10" t="str">
        <f>VLOOKUP(A1570,Planilha1!A:Y,23,FALSE)</f>
        <v>Não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1371</v>
      </c>
      <c r="C1571" s="12" t="s">
        <v>19</v>
      </c>
      <c r="D1571" s="14" t="s">
        <v>334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Não</v>
      </c>
      <c r="H1571" s="10" t="str">
        <f>VLOOKUP(A1571,Planilha1!A:Y,23,FALSE)</f>
        <v>Não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1372</v>
      </c>
      <c r="C1572" s="12" t="s">
        <v>19</v>
      </c>
      <c r="D1572" s="14" t="s">
        <v>334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Não</v>
      </c>
      <c r="H1572" s="10" t="str">
        <f>VLOOKUP(A1572,Planilha1!A:Y,23,FALSE)</f>
        <v>Não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1373</v>
      </c>
      <c r="C1573" s="12" t="s">
        <v>19</v>
      </c>
      <c r="D1573" s="14" t="s">
        <v>334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Não</v>
      </c>
      <c r="H1573" s="10" t="str">
        <f>VLOOKUP(A1573,Planilha1!A:Y,23,FALSE)</f>
        <v>Não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1374</v>
      </c>
      <c r="C1574" s="12" t="s">
        <v>19</v>
      </c>
      <c r="D1574" s="14" t="s">
        <v>334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Não</v>
      </c>
      <c r="H1574" s="10" t="str">
        <f>VLOOKUP(A1574,Planilha1!A:Y,23,FALSE)</f>
        <v>Não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1375</v>
      </c>
      <c r="C1575" s="12" t="s">
        <v>19</v>
      </c>
      <c r="D1575" s="14" t="s">
        <v>334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Não</v>
      </c>
      <c r="H1575" s="10" t="str">
        <f>VLOOKUP(A1575,Planilha1!A:Y,23,FALSE)</f>
        <v>Não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1376</v>
      </c>
      <c r="C1576" s="12" t="s">
        <v>19</v>
      </c>
      <c r="D1576" s="14" t="s">
        <v>334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Não</v>
      </c>
      <c r="H1576" s="10" t="str">
        <f>VLOOKUP(A1576,Planilha1!A:Y,23,FALSE)</f>
        <v>Não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1377</v>
      </c>
      <c r="C1577" s="12" t="s">
        <v>19</v>
      </c>
      <c r="D1577" s="14" t="s">
        <v>334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Não</v>
      </c>
      <c r="H1577" s="10" t="str">
        <f>VLOOKUP(A1577,Planilha1!A:Y,23,FALSE)</f>
        <v>Não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1378</v>
      </c>
      <c r="C1578" s="12" t="s">
        <v>19</v>
      </c>
      <c r="D1578" s="14" t="s">
        <v>334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Não</v>
      </c>
      <c r="H1578" s="10" t="str">
        <f>VLOOKUP(A1578,Planilha1!A:Y,23,FALSE)</f>
        <v>Não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1379</v>
      </c>
      <c r="C1579" s="12" t="s">
        <v>19</v>
      </c>
      <c r="D1579" s="14" t="s">
        <v>334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Não</v>
      </c>
      <c r="H1579" s="10" t="str">
        <f>VLOOKUP(A1579,Planilha1!A:Y,23,FALSE)</f>
        <v>Não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1380</v>
      </c>
      <c r="C1580" s="12" t="s">
        <v>19</v>
      </c>
      <c r="D1580" s="14" t="s">
        <v>334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Não</v>
      </c>
      <c r="H1580" s="10" t="str">
        <f>VLOOKUP(A1580,Planilha1!A:Y,23,FALSE)</f>
        <v>Não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1381</v>
      </c>
      <c r="C1581" s="12" t="s">
        <v>19</v>
      </c>
      <c r="D1581" s="14" t="s">
        <v>334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Não</v>
      </c>
      <c r="H1581" s="10" t="str">
        <f>VLOOKUP(A1581,Planilha1!A:Y,23,FALSE)</f>
        <v>Não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1382</v>
      </c>
      <c r="C1582" s="12" t="s">
        <v>19</v>
      </c>
      <c r="D1582" s="14" t="s">
        <v>334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Não</v>
      </c>
      <c r="H1582" s="10" t="str">
        <f>VLOOKUP(A1582,Planilha1!A:Y,23,FALSE)</f>
        <v>Não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1383</v>
      </c>
      <c r="C1583" s="12" t="s">
        <v>19</v>
      </c>
      <c r="D1583" s="14" t="s">
        <v>334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Não</v>
      </c>
      <c r="H1583" s="10" t="str">
        <f>VLOOKUP(A1583,Planilha1!A:Y,23,FALSE)</f>
        <v>Não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1384</v>
      </c>
      <c r="C1584" s="12" t="s">
        <v>19</v>
      </c>
      <c r="D1584" s="14" t="s">
        <v>334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Não</v>
      </c>
      <c r="H1584" s="10" t="str">
        <f>VLOOKUP(A1584,Planilha1!A:Y,23,FALSE)</f>
        <v>Não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1385</v>
      </c>
      <c r="C1585" s="12" t="s">
        <v>19</v>
      </c>
      <c r="D1585" s="14" t="s">
        <v>334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1386</v>
      </c>
      <c r="C1586" s="12" t="s">
        <v>19</v>
      </c>
      <c r="D1586" s="14" t="s">
        <v>334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Não</v>
      </c>
      <c r="H1586" s="10" t="str">
        <f>VLOOKUP(A1586,Planilha1!A:Y,23,FALSE)</f>
        <v>Não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1387</v>
      </c>
      <c r="C1587" s="12" t="s">
        <v>19</v>
      </c>
      <c r="D1587" s="14" t="s">
        <v>334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Não</v>
      </c>
      <c r="H1587" s="10" t="str">
        <f>VLOOKUP(A1587,Planilha1!A:Y,23,FALSE)</f>
        <v>Não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1388</v>
      </c>
      <c r="C1588" s="12" t="s">
        <v>19</v>
      </c>
      <c r="D1588" s="14" t="s">
        <v>334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Não</v>
      </c>
      <c r="H1588" s="10" t="str">
        <f>VLOOKUP(A1588,Planilha1!A:Y,23,FALSE)</f>
        <v>Não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1389</v>
      </c>
      <c r="C1589" s="12" t="s">
        <v>19</v>
      </c>
      <c r="D1589" s="14" t="s">
        <v>334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Não</v>
      </c>
      <c r="H1589" s="10" t="str">
        <f>VLOOKUP(A1589,Planilha1!A:Y,23,FALSE)</f>
        <v>Não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1390</v>
      </c>
      <c r="C1590" s="12" t="s">
        <v>19</v>
      </c>
      <c r="D1590" s="14" t="s">
        <v>334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Não</v>
      </c>
      <c r="H1590" s="10" t="str">
        <f>VLOOKUP(A1590,Planilha1!A:Y,23,FALSE)</f>
        <v>Não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1391</v>
      </c>
      <c r="C1591" s="12" t="s">
        <v>19</v>
      </c>
      <c r="D1591" s="14" t="s">
        <v>334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Não</v>
      </c>
      <c r="H1591" s="10" t="str">
        <f>VLOOKUP(A1591,Planilha1!A:Y,23,FALSE)</f>
        <v>Não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1392</v>
      </c>
      <c r="C1592" s="12" t="s">
        <v>19</v>
      </c>
      <c r="D1592" s="14" t="s">
        <v>334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Não</v>
      </c>
      <c r="H1592" s="10" t="str">
        <f>VLOOKUP(A1592,Planilha1!A:Y,23,FALSE)</f>
        <v>Não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1393</v>
      </c>
      <c r="C1593" s="12" t="s">
        <v>19</v>
      </c>
      <c r="D1593" s="14" t="s">
        <v>334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Não</v>
      </c>
      <c r="H1593" s="10" t="str">
        <f>VLOOKUP(A1593,Planilha1!A:Y,23,FALSE)</f>
        <v>Não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1394</v>
      </c>
      <c r="C1594" s="12" t="s">
        <v>19</v>
      </c>
      <c r="D1594" s="14" t="s">
        <v>334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Não</v>
      </c>
      <c r="H1594" s="10" t="str">
        <f>VLOOKUP(A1594,Planilha1!A:Y,23,FALSE)</f>
        <v>Não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1395</v>
      </c>
      <c r="C1595" s="12" t="s">
        <v>19</v>
      </c>
      <c r="D1595" s="14" t="s">
        <v>334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Não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Não</v>
      </c>
    </row>
    <row r="1596" spans="1:10" x14ac:dyDescent="0.25">
      <c r="A1596" s="11">
        <v>315380</v>
      </c>
      <c r="B1596" s="16" t="s">
        <v>1396</v>
      </c>
      <c r="C1596" s="12" t="s">
        <v>19</v>
      </c>
      <c r="D1596" s="14" t="s">
        <v>334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Não</v>
      </c>
      <c r="H1596" s="10" t="str">
        <f>VLOOKUP(A1596,Planilha1!A:Y,23,FALSE)</f>
        <v>Não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1397</v>
      </c>
      <c r="C1597" s="12" t="s">
        <v>19</v>
      </c>
      <c r="D1597" s="14" t="s">
        <v>334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Não</v>
      </c>
      <c r="H1597" s="10" t="str">
        <f>VLOOKUP(A1597,Planilha1!A:Y,23,FALSE)</f>
        <v>Não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1398</v>
      </c>
      <c r="C1598" s="12" t="s">
        <v>19</v>
      </c>
      <c r="D1598" s="14" t="s">
        <v>334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Não</v>
      </c>
      <c r="H1598" s="10" t="str">
        <f>VLOOKUP(A1598,Planilha1!A:Y,23,FALSE)</f>
        <v>Não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1399</v>
      </c>
      <c r="C1599" s="12" t="s">
        <v>19</v>
      </c>
      <c r="D1599" s="14" t="s">
        <v>334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Não</v>
      </c>
      <c r="H1599" s="10" t="str">
        <f>VLOOKUP(A1599,Planilha1!A:Y,23,FALSE)</f>
        <v>Não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1400</v>
      </c>
      <c r="C1600" s="12" t="s">
        <v>19</v>
      </c>
      <c r="D1600" s="14" t="s">
        <v>334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Não</v>
      </c>
      <c r="H1600" s="10" t="str">
        <f>VLOOKUP(A1600,Planilha1!A:Y,23,FALSE)</f>
        <v>Não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1401</v>
      </c>
      <c r="C1601" s="12" t="s">
        <v>19</v>
      </c>
      <c r="D1601" s="14" t="s">
        <v>334</v>
      </c>
      <c r="E1601" s="10" t="str">
        <f>VLOOKUP(A1601,Planilha1!A:Y,20,FALSE)</f>
        <v>Não</v>
      </c>
      <c r="F1601" s="10" t="str">
        <f>VLOOKUP(A1601,Planilha1!A:Y,21,FALSE)</f>
        <v>Não</v>
      </c>
      <c r="G1601" s="10" t="str">
        <f>VLOOKUP(A1601,Planilha1!A:Y,22,FALSE)</f>
        <v>Não</v>
      </c>
      <c r="H1601" s="10" t="str">
        <f>VLOOKUP(A1601,Planilha1!A:Y,23,FALSE)</f>
        <v>Não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1402</v>
      </c>
      <c r="C1602" s="12" t="s">
        <v>19</v>
      </c>
      <c r="D1602" s="14" t="s">
        <v>334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Não</v>
      </c>
      <c r="H1602" s="10" t="str">
        <f>VLOOKUP(A1602,Planilha1!A:Y,23,FALSE)</f>
        <v>Não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1403</v>
      </c>
      <c r="C1603" s="12" t="s">
        <v>19</v>
      </c>
      <c r="D1603" s="14" t="s">
        <v>334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Não</v>
      </c>
      <c r="H1603" s="10" t="str">
        <f>VLOOKUP(A1603,Planilha1!A:Y,23,FALSE)</f>
        <v>Não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1404</v>
      </c>
      <c r="C1604" s="12" t="s">
        <v>19</v>
      </c>
      <c r="D1604" s="14" t="s">
        <v>334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Não</v>
      </c>
      <c r="H1604" s="10" t="str">
        <f>VLOOKUP(A1604,Planilha1!A:Y,23,FALSE)</f>
        <v>Não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1405</v>
      </c>
      <c r="C1605" s="12" t="s">
        <v>19</v>
      </c>
      <c r="D1605" s="14" t="s">
        <v>334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Não</v>
      </c>
      <c r="H1605" s="10" t="str">
        <f>VLOOKUP(A1605,Planilha1!A:Y,23,FALSE)</f>
        <v>Não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1406</v>
      </c>
      <c r="C1606" s="12" t="s">
        <v>19</v>
      </c>
      <c r="D1606" s="14" t="s">
        <v>334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Não</v>
      </c>
      <c r="H1606" s="10" t="str">
        <f>VLOOKUP(A1606,Planilha1!A:Y,23,FALSE)</f>
        <v>Não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1407</v>
      </c>
      <c r="C1607" s="12" t="s">
        <v>19</v>
      </c>
      <c r="D1607" s="14" t="s">
        <v>334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Não</v>
      </c>
      <c r="H1607" s="10" t="str">
        <f>VLOOKUP(A1607,Planilha1!A:Y,23,FALSE)</f>
        <v>Não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1408</v>
      </c>
      <c r="C1608" s="12" t="s">
        <v>26</v>
      </c>
      <c r="D1608" s="14" t="s">
        <v>56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1409</v>
      </c>
      <c r="C1609" s="12" t="s">
        <v>26</v>
      </c>
      <c r="D1609" s="14" t="s">
        <v>56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Não</v>
      </c>
      <c r="H1609" s="10" t="str">
        <f>VLOOKUP(A1609,Planilha1!A:Y,23,FALSE)</f>
        <v>Não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1410</v>
      </c>
      <c r="C1610" s="12" t="s">
        <v>26</v>
      </c>
      <c r="D1610" s="14" t="s">
        <v>60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1411</v>
      </c>
      <c r="C1611" s="12" t="s">
        <v>26</v>
      </c>
      <c r="D1611" s="14" t="s">
        <v>42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1412</v>
      </c>
      <c r="C1612" s="12" t="s">
        <v>26</v>
      </c>
      <c r="D1612" s="14" t="s">
        <v>56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Não</v>
      </c>
      <c r="J1612" s="10" t="str">
        <f>VLOOKUP(A1612,Planilha1!A:Y,25,FALSE)</f>
        <v>Não</v>
      </c>
    </row>
    <row r="1613" spans="1:10" x14ac:dyDescent="0.25">
      <c r="A1613" s="11">
        <v>500124</v>
      </c>
      <c r="B1613" s="15" t="s">
        <v>1413</v>
      </c>
      <c r="C1613" s="12" t="s">
        <v>26</v>
      </c>
      <c r="D1613" s="14" t="s">
        <v>42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Não</v>
      </c>
      <c r="J1613" s="10" t="str">
        <f>VLOOKUP(A1613,Planilha1!A:Y,25,FALSE)</f>
        <v>Não</v>
      </c>
    </row>
    <row r="1614" spans="1:10" x14ac:dyDescent="0.25">
      <c r="A1614" s="11">
        <v>500210</v>
      </c>
      <c r="B1614" s="15" t="s">
        <v>1414</v>
      </c>
      <c r="C1614" s="12" t="s">
        <v>26</v>
      </c>
      <c r="D1614" s="14" t="s">
        <v>74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Não</v>
      </c>
      <c r="J1614" s="10" t="str">
        <f>VLOOKUP(A1614,Planilha1!A:Y,25,FALSE)</f>
        <v>Não</v>
      </c>
    </row>
    <row r="1615" spans="1:10" x14ac:dyDescent="0.25">
      <c r="A1615" s="11">
        <v>500215</v>
      </c>
      <c r="B1615" s="15" t="s">
        <v>1415</v>
      </c>
      <c r="C1615" s="12" t="s">
        <v>26</v>
      </c>
      <c r="D1615" s="14" t="s">
        <v>60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1416</v>
      </c>
      <c r="C1616" s="12" t="s">
        <v>26</v>
      </c>
      <c r="D1616" s="14" t="s">
        <v>60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Não</v>
      </c>
      <c r="H1616" s="10" t="str">
        <f>VLOOKUP(A1616,Planilha1!A:Y,23,FALSE)</f>
        <v>Não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1417</v>
      </c>
      <c r="C1617" s="12" t="s">
        <v>26</v>
      </c>
      <c r="D1617" s="14" t="s">
        <v>60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1418</v>
      </c>
      <c r="C1618" s="12" t="s">
        <v>26</v>
      </c>
      <c r="D1618" s="14" t="s">
        <v>60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1419</v>
      </c>
      <c r="C1619" s="12" t="s">
        <v>26</v>
      </c>
      <c r="D1619" s="14" t="s">
        <v>60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Não</v>
      </c>
      <c r="H1619" s="10" t="str">
        <f>VLOOKUP(A1619,Planilha1!A:Y,23,FALSE)</f>
        <v>Não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1420</v>
      </c>
      <c r="C1620" s="12" t="s">
        <v>26</v>
      </c>
      <c r="D1620" s="14" t="s">
        <v>67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Não</v>
      </c>
    </row>
    <row r="1621" spans="1:10" x14ac:dyDescent="0.25">
      <c r="A1621" s="11">
        <v>500330</v>
      </c>
      <c r="B1621" s="15" t="s">
        <v>1421</v>
      </c>
      <c r="C1621" s="12" t="s">
        <v>26</v>
      </c>
      <c r="D1621" s="14" t="s">
        <v>74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Não</v>
      </c>
    </row>
    <row r="1622" spans="1:10" x14ac:dyDescent="0.25">
      <c r="A1622" s="11">
        <v>500348</v>
      </c>
      <c r="B1622" s="15" t="s">
        <v>1422</v>
      </c>
      <c r="C1622" s="12" t="s">
        <v>26</v>
      </c>
      <c r="D1622" s="14" t="s">
        <v>44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Não</v>
      </c>
    </row>
    <row r="1623" spans="1:10" x14ac:dyDescent="0.25">
      <c r="A1623" s="11">
        <v>500350</v>
      </c>
      <c r="B1623" s="15" t="s">
        <v>1423</v>
      </c>
      <c r="C1623" s="12" t="s">
        <v>26</v>
      </c>
      <c r="D1623" s="14" t="s">
        <v>42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1424</v>
      </c>
      <c r="C1624" s="12" t="s">
        <v>26</v>
      </c>
      <c r="D1624" s="14" t="s">
        <v>74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1425</v>
      </c>
      <c r="C1625" s="12" t="s">
        <v>26</v>
      </c>
      <c r="D1625" s="14" t="s">
        <v>56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1426</v>
      </c>
      <c r="C1626" s="12" t="s">
        <v>26</v>
      </c>
      <c r="D1626" s="14" t="s">
        <v>74</v>
      </c>
      <c r="E1626" s="10" t="str">
        <f>VLOOKUP(A1626,Planilha1!A:Y,20,FALSE)</f>
        <v>Não</v>
      </c>
      <c r="F1626" s="10" t="str">
        <f>VLOOKUP(A1626,Planilha1!A:Y,21,FALSE)</f>
        <v>Sim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1427</v>
      </c>
      <c r="C1627" s="12" t="s">
        <v>26</v>
      </c>
      <c r="D1627" s="14" t="s">
        <v>56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Não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Não</v>
      </c>
    </row>
    <row r="1628" spans="1:10" x14ac:dyDescent="0.25">
      <c r="A1628" s="11">
        <v>500450</v>
      </c>
      <c r="B1628" s="15" t="s">
        <v>1428</v>
      </c>
      <c r="C1628" s="12" t="s">
        <v>26</v>
      </c>
      <c r="D1628" s="14" t="s">
        <v>67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Não</v>
      </c>
      <c r="J1628" s="10" t="str">
        <f>VLOOKUP(A1628,Planilha1!A:Y,25,FALSE)</f>
        <v>Não</v>
      </c>
    </row>
    <row r="1629" spans="1:10" x14ac:dyDescent="0.25">
      <c r="A1629" s="11">
        <v>500460</v>
      </c>
      <c r="B1629" s="15" t="s">
        <v>1429</v>
      </c>
      <c r="C1629" s="12" t="s">
        <v>26</v>
      </c>
      <c r="D1629" s="14" t="s">
        <v>74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Não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Não</v>
      </c>
    </row>
    <row r="1630" spans="1:10" x14ac:dyDescent="0.25">
      <c r="A1630" s="11">
        <v>500480</v>
      </c>
      <c r="B1630" s="15" t="s">
        <v>1430</v>
      </c>
      <c r="C1630" s="12" t="s">
        <v>26</v>
      </c>
      <c r="D1630" s="14" t="s">
        <v>67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Não</v>
      </c>
    </row>
    <row r="1631" spans="1:10" x14ac:dyDescent="0.25">
      <c r="A1631" s="11">
        <v>500490</v>
      </c>
      <c r="B1631" s="15" t="s">
        <v>1431</v>
      </c>
      <c r="C1631" s="12" t="s">
        <v>26</v>
      </c>
      <c r="D1631" s="14" t="s">
        <v>56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1432</v>
      </c>
      <c r="C1632" s="12" t="s">
        <v>26</v>
      </c>
      <c r="D1632" s="14" t="s">
        <v>60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1433</v>
      </c>
      <c r="C1633" s="12" t="s">
        <v>26</v>
      </c>
      <c r="D1633" s="14" t="s">
        <v>67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Não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Não</v>
      </c>
    </row>
    <row r="1634" spans="1:10" x14ac:dyDescent="0.25">
      <c r="A1634" s="11">
        <v>500525</v>
      </c>
      <c r="B1634" s="15" t="s">
        <v>1434</v>
      </c>
      <c r="C1634" s="12" t="s">
        <v>26</v>
      </c>
      <c r="D1634" s="14" t="s">
        <v>74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Não</v>
      </c>
      <c r="J1634" s="10" t="str">
        <f>VLOOKUP(A1634,Planilha1!A:Y,25,FALSE)</f>
        <v>Não</v>
      </c>
    </row>
    <row r="1635" spans="1:10" x14ac:dyDescent="0.25">
      <c r="A1635" s="11">
        <v>500560</v>
      </c>
      <c r="B1635" s="15" t="s">
        <v>1435</v>
      </c>
      <c r="C1635" s="12" t="s">
        <v>26</v>
      </c>
      <c r="D1635" s="14" t="s">
        <v>42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1436</v>
      </c>
      <c r="C1636" s="12" t="s">
        <v>26</v>
      </c>
      <c r="D1636" s="14" t="s">
        <v>60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1437</v>
      </c>
      <c r="C1637" s="12" t="s">
        <v>26</v>
      </c>
      <c r="D1637" s="14" t="s">
        <v>44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Não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Não</v>
      </c>
    </row>
    <row r="1638" spans="1:10" x14ac:dyDescent="0.25">
      <c r="A1638" s="11">
        <v>500600</v>
      </c>
      <c r="B1638" s="15" t="s">
        <v>1438</v>
      </c>
      <c r="C1638" s="12" t="s">
        <v>26</v>
      </c>
      <c r="D1638" s="14" t="s">
        <v>74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1439</v>
      </c>
      <c r="C1639" s="12" t="s">
        <v>26</v>
      </c>
      <c r="D1639" s="14" t="s">
        <v>42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1440</v>
      </c>
      <c r="C1640" s="12" t="s">
        <v>26</v>
      </c>
      <c r="D1640" s="14" t="s">
        <v>74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Não</v>
      </c>
    </row>
    <row r="1641" spans="1:10" x14ac:dyDescent="0.25">
      <c r="A1641" s="11">
        <v>500660</v>
      </c>
      <c r="B1641" s="15" t="s">
        <v>1441</v>
      </c>
      <c r="C1641" s="12" t="s">
        <v>26</v>
      </c>
      <c r="D1641" s="14" t="s">
        <v>74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Não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Não</v>
      </c>
    </row>
    <row r="1642" spans="1:10" x14ac:dyDescent="0.25">
      <c r="A1642" s="11">
        <v>500690</v>
      </c>
      <c r="B1642" s="15" t="s">
        <v>1442</v>
      </c>
      <c r="C1642" s="12" t="s">
        <v>26</v>
      </c>
      <c r="D1642" s="14" t="s">
        <v>60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Não</v>
      </c>
      <c r="J1642" s="10" t="str">
        <f>VLOOKUP(A1642,Planilha1!A:Y,25,FALSE)</f>
        <v>Não</v>
      </c>
    </row>
    <row r="1643" spans="1:10" x14ac:dyDescent="0.25">
      <c r="A1643" s="11">
        <v>500710</v>
      </c>
      <c r="B1643" s="15" t="s">
        <v>1443</v>
      </c>
      <c r="C1643" s="12" t="s">
        <v>26</v>
      </c>
      <c r="D1643" s="14" t="s">
        <v>60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1444</v>
      </c>
      <c r="C1644" s="12" t="s">
        <v>26</v>
      </c>
      <c r="D1644" s="14" t="s">
        <v>74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1445</v>
      </c>
      <c r="C1645" s="12" t="s">
        <v>26</v>
      </c>
      <c r="D1645" s="14" t="s">
        <v>60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1446</v>
      </c>
      <c r="C1646" s="12" t="s">
        <v>26</v>
      </c>
      <c r="D1646" s="14" t="s">
        <v>56</v>
      </c>
      <c r="E1646" s="10" t="str">
        <f>VLOOKUP(A1646,Planilha1!A:Y,20,FALSE)</f>
        <v>Sim</v>
      </c>
      <c r="F1646" s="10" t="str">
        <f>VLOOKUP(A1646,Planilha1!A:Y,21,FALSE)</f>
        <v>Sim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1447</v>
      </c>
      <c r="C1647" s="12" t="s">
        <v>26</v>
      </c>
      <c r="D1647" s="14" t="s">
        <v>56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1448</v>
      </c>
      <c r="C1648" s="12" t="s">
        <v>26</v>
      </c>
      <c r="D1648" s="14" t="s">
        <v>74</v>
      </c>
      <c r="E1648" s="10" t="str">
        <f>VLOOKUP(A1648,Planilha1!A:Y,20,FALSE)</f>
        <v>Sim</v>
      </c>
      <c r="F1648" s="10" t="str">
        <f>VLOOKUP(A1648,Planilha1!A:Y,21,FALSE)</f>
        <v>Sim</v>
      </c>
      <c r="G1648" s="10" t="str">
        <f>VLOOKUP(A1648,Planilha1!A:Y,22,FALSE)</f>
        <v>Não</v>
      </c>
      <c r="H1648" s="10" t="str">
        <f>VLOOKUP(A1648,Planilha1!A:Y,23,FALSE)</f>
        <v>Sim</v>
      </c>
      <c r="I1648" s="10" t="str">
        <f>VLOOKUP(A1648,Planilha1!A:Y,24,FALSE)</f>
        <v>Não</v>
      </c>
      <c r="J1648" s="10" t="str">
        <f>VLOOKUP(A1648,Planilha1!A:Y,25,FALSE)</f>
        <v>Não</v>
      </c>
    </row>
    <row r="1649" spans="1:10" x14ac:dyDescent="0.25">
      <c r="A1649" s="11">
        <v>500795</v>
      </c>
      <c r="B1649" s="15" t="s">
        <v>1449</v>
      </c>
      <c r="C1649" s="12" t="s">
        <v>26</v>
      </c>
      <c r="D1649" s="14" t="s">
        <v>67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Não</v>
      </c>
      <c r="J1649" s="10" t="str">
        <f>VLOOKUP(A1649,Planilha1!A:Y,25,FALSE)</f>
        <v>Não</v>
      </c>
    </row>
    <row r="1650" spans="1:10" x14ac:dyDescent="0.25">
      <c r="A1650" s="11">
        <v>500800</v>
      </c>
      <c r="B1650" s="15" t="s">
        <v>1450</v>
      </c>
      <c r="C1650" s="12" t="s">
        <v>26</v>
      </c>
      <c r="D1650" s="14" t="s">
        <v>56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1451</v>
      </c>
      <c r="C1651" s="12" t="s">
        <v>26</v>
      </c>
      <c r="D1651" s="14" t="s">
        <v>56</v>
      </c>
      <c r="E1651" s="10" t="str">
        <f>VLOOKUP(A1651,Planilha1!A:Y,20,FALSE)</f>
        <v>Não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Sim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1452</v>
      </c>
      <c r="C1652" s="12" t="s">
        <v>26</v>
      </c>
      <c r="D1652" s="14" t="s">
        <v>334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1453</v>
      </c>
      <c r="C1653" s="12" t="s">
        <v>26</v>
      </c>
      <c r="D1653" s="14" t="s">
        <v>334</v>
      </c>
      <c r="E1653" s="10" t="str">
        <f>VLOOKUP(A1653,Planilha1!A:Y,20,FALSE)</f>
        <v>Sim</v>
      </c>
      <c r="F1653" s="10" t="str">
        <f>VLOOKUP(A1653,Planilha1!A:Y,21,FALSE)</f>
        <v>Sim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1454</v>
      </c>
      <c r="C1654" s="12" t="s">
        <v>26</v>
      </c>
      <c r="D1654" s="14" t="s">
        <v>334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1455</v>
      </c>
      <c r="C1655" s="12" t="s">
        <v>26</v>
      </c>
      <c r="D1655" s="14" t="s">
        <v>334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Não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Não</v>
      </c>
    </row>
    <row r="1656" spans="1:10" x14ac:dyDescent="0.25">
      <c r="A1656" s="11">
        <v>510010</v>
      </c>
      <c r="B1656" s="15" t="s">
        <v>1456</v>
      </c>
      <c r="C1656" s="12" t="s">
        <v>27</v>
      </c>
      <c r="D1656" s="14" t="s">
        <v>56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Não</v>
      </c>
      <c r="J1656" s="10" t="str">
        <f>VLOOKUP(A1656,Planilha1!A:Y,25,FALSE)</f>
        <v>Não</v>
      </c>
    </row>
    <row r="1657" spans="1:10" x14ac:dyDescent="0.25">
      <c r="A1657" s="11">
        <v>510025</v>
      </c>
      <c r="B1657" s="15" t="s">
        <v>1457</v>
      </c>
      <c r="C1657" s="12" t="s">
        <v>27</v>
      </c>
      <c r="D1657" s="14" t="s">
        <v>42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Não</v>
      </c>
      <c r="J1657" s="10" t="str">
        <f>VLOOKUP(A1657,Planilha1!A:Y,25,FALSE)</f>
        <v>Não</v>
      </c>
    </row>
    <row r="1658" spans="1:10" x14ac:dyDescent="0.25">
      <c r="A1658" s="11">
        <v>510035</v>
      </c>
      <c r="B1658" s="15" t="s">
        <v>1458</v>
      </c>
      <c r="C1658" s="12" t="s">
        <v>27</v>
      </c>
      <c r="D1658" s="14" t="s">
        <v>44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Não</v>
      </c>
      <c r="J1658" s="10" t="str">
        <f>VLOOKUP(A1658,Planilha1!A:Y,25,FALSE)</f>
        <v>Não</v>
      </c>
    </row>
    <row r="1659" spans="1:10" x14ac:dyDescent="0.25">
      <c r="A1659" s="11">
        <v>510050</v>
      </c>
      <c r="B1659" s="15" t="s">
        <v>1459</v>
      </c>
      <c r="C1659" s="12" t="s">
        <v>27</v>
      </c>
      <c r="D1659" s="14" t="s">
        <v>56</v>
      </c>
      <c r="E1659" s="10" t="str">
        <f>VLOOKUP(A1659,Planilha1!A:Y,20,FALSE)</f>
        <v>Não</v>
      </c>
      <c r="F1659" s="10" t="str">
        <f>VLOOKUP(A1659,Planilha1!A:Y,21,FALSE)</f>
        <v>Sim</v>
      </c>
      <c r="G1659" s="10" t="str">
        <f>VLOOKUP(A1659,Planilha1!A:Y,22,FALSE)</f>
        <v>Não</v>
      </c>
      <c r="H1659" s="10" t="str">
        <f>VLOOKUP(A1659,Planilha1!A:Y,23,FALSE)</f>
        <v>Sim</v>
      </c>
      <c r="I1659" s="10" t="str">
        <f>VLOOKUP(A1659,Planilha1!A:Y,24,FALSE)</f>
        <v>Não</v>
      </c>
      <c r="J1659" s="10" t="str">
        <f>VLOOKUP(A1659,Planilha1!A:Y,25,FALSE)</f>
        <v>Não</v>
      </c>
    </row>
    <row r="1660" spans="1:10" x14ac:dyDescent="0.25">
      <c r="A1660" s="11">
        <v>510100</v>
      </c>
      <c r="B1660" s="15" t="s">
        <v>1460</v>
      </c>
      <c r="C1660" s="12" t="s">
        <v>27</v>
      </c>
      <c r="D1660" s="14" t="s">
        <v>74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Não</v>
      </c>
      <c r="J1660" s="10" t="str">
        <f>VLOOKUP(A1660,Planilha1!A:Y,25,FALSE)</f>
        <v>Não</v>
      </c>
    </row>
    <row r="1661" spans="1:10" x14ac:dyDescent="0.25">
      <c r="A1661" s="11">
        <v>510130</v>
      </c>
      <c r="B1661" s="15" t="s">
        <v>1461</v>
      </c>
      <c r="C1661" s="12" t="s">
        <v>27</v>
      </c>
      <c r="D1661" s="14" t="s">
        <v>74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Não</v>
      </c>
      <c r="J1661" s="10" t="str">
        <f>VLOOKUP(A1661,Planilha1!A:Y,25,FALSE)</f>
        <v>Não</v>
      </c>
    </row>
    <row r="1662" spans="1:10" x14ac:dyDescent="0.25">
      <c r="A1662" s="11">
        <v>510140</v>
      </c>
      <c r="B1662" s="15" t="s">
        <v>1462</v>
      </c>
      <c r="C1662" s="12" t="s">
        <v>27</v>
      </c>
      <c r="D1662" s="14" t="s">
        <v>44</v>
      </c>
      <c r="E1662" s="10" t="str">
        <f>VLOOKUP(A1662,Planilha1!A:Y,20,FALSE)</f>
        <v>Não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Não</v>
      </c>
    </row>
    <row r="1663" spans="1:10" x14ac:dyDescent="0.25">
      <c r="A1663" s="11">
        <v>510160</v>
      </c>
      <c r="B1663" s="15" t="s">
        <v>1463</v>
      </c>
      <c r="C1663" s="12" t="s">
        <v>27</v>
      </c>
      <c r="D1663" s="14" t="s">
        <v>56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Não</v>
      </c>
    </row>
    <row r="1664" spans="1:10" x14ac:dyDescent="0.25">
      <c r="A1664" s="11">
        <v>510170</v>
      </c>
      <c r="B1664" s="15" t="s">
        <v>1464</v>
      </c>
      <c r="C1664" s="12" t="s">
        <v>27</v>
      </c>
      <c r="D1664" s="14" t="s">
        <v>74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Não</v>
      </c>
      <c r="J1664" s="10" t="str">
        <f>VLOOKUP(A1664,Planilha1!A:Y,25,FALSE)</f>
        <v>Não</v>
      </c>
    </row>
    <row r="1665" spans="1:10" x14ac:dyDescent="0.25">
      <c r="A1665" s="11">
        <v>510180</v>
      </c>
      <c r="B1665" s="15" t="s">
        <v>1465</v>
      </c>
      <c r="C1665" s="12" t="s">
        <v>27</v>
      </c>
      <c r="D1665" s="14" t="s">
        <v>74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Não</v>
      </c>
      <c r="J1665" s="10" t="str">
        <f>VLOOKUP(A1665,Planilha1!A:Y,25,FALSE)</f>
        <v>Não</v>
      </c>
    </row>
    <row r="1666" spans="1:10" x14ac:dyDescent="0.25">
      <c r="A1666" s="11">
        <v>510185</v>
      </c>
      <c r="B1666" s="15" t="s">
        <v>1466</v>
      </c>
      <c r="C1666" s="12" t="s">
        <v>27</v>
      </c>
      <c r="D1666" s="14" t="s">
        <v>60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Não</v>
      </c>
      <c r="J1666" s="10" t="str">
        <f>VLOOKUP(A1666,Planilha1!A:Y,25,FALSE)</f>
        <v>Não</v>
      </c>
    </row>
    <row r="1667" spans="1:10" x14ac:dyDescent="0.25">
      <c r="A1667" s="11">
        <v>510190</v>
      </c>
      <c r="B1667" s="15" t="s">
        <v>1467</v>
      </c>
      <c r="C1667" s="12" t="s">
        <v>27</v>
      </c>
      <c r="D1667" s="14" t="s">
        <v>74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Não</v>
      </c>
      <c r="J1667" s="10" t="str">
        <f>VLOOKUP(A1667,Planilha1!A:Y,25,FALSE)</f>
        <v>Não</v>
      </c>
    </row>
    <row r="1668" spans="1:10" x14ac:dyDescent="0.25">
      <c r="A1668" s="11">
        <v>510250</v>
      </c>
      <c r="B1668" s="15" t="s">
        <v>1468</v>
      </c>
      <c r="C1668" s="12" t="s">
        <v>27</v>
      </c>
      <c r="D1668" s="14" t="s">
        <v>56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Não</v>
      </c>
      <c r="J1668" s="10" t="str">
        <f>VLOOKUP(A1668,Planilha1!A:Y,25,FALSE)</f>
        <v>Não</v>
      </c>
    </row>
    <row r="1669" spans="1:10" x14ac:dyDescent="0.25">
      <c r="A1669" s="11">
        <v>510260</v>
      </c>
      <c r="B1669" s="15" t="s">
        <v>1469</v>
      </c>
      <c r="C1669" s="12" t="s">
        <v>27</v>
      </c>
      <c r="D1669" s="14" t="s">
        <v>42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Não</v>
      </c>
      <c r="J1669" s="10" t="str">
        <f>VLOOKUP(A1669,Planilha1!A:Y,25,FALSE)</f>
        <v>Não</v>
      </c>
    </row>
    <row r="1670" spans="1:10" x14ac:dyDescent="0.25">
      <c r="A1670" s="11">
        <v>510269</v>
      </c>
      <c r="B1670" s="15" t="s">
        <v>1470</v>
      </c>
      <c r="C1670" s="12" t="s">
        <v>27</v>
      </c>
      <c r="D1670" s="14" t="s">
        <v>74</v>
      </c>
      <c r="E1670" s="10" t="str">
        <f>VLOOKUP(A1670,Planilha1!A:Y,20,FALSE)</f>
        <v>Não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Não</v>
      </c>
    </row>
    <row r="1671" spans="1:10" x14ac:dyDescent="0.25">
      <c r="A1671" s="11">
        <v>510270</v>
      </c>
      <c r="B1671" s="15" t="s">
        <v>62</v>
      </c>
      <c r="C1671" s="12" t="s">
        <v>27</v>
      </c>
      <c r="D1671" s="14" t="s">
        <v>74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Não</v>
      </c>
      <c r="J1671" s="10" t="str">
        <f>VLOOKUP(A1671,Planilha1!A:Y,25,FALSE)</f>
        <v>Não</v>
      </c>
    </row>
    <row r="1672" spans="1:10" x14ac:dyDescent="0.25">
      <c r="A1672" s="11">
        <v>510279</v>
      </c>
      <c r="B1672" s="15" t="s">
        <v>1471</v>
      </c>
      <c r="C1672" s="12" t="s">
        <v>27</v>
      </c>
      <c r="D1672" s="14" t="s">
        <v>60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Não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Não</v>
      </c>
    </row>
    <row r="1673" spans="1:10" x14ac:dyDescent="0.25">
      <c r="A1673" s="11">
        <v>510285</v>
      </c>
      <c r="B1673" s="15" t="s">
        <v>1472</v>
      </c>
      <c r="C1673" s="12" t="s">
        <v>27</v>
      </c>
      <c r="D1673" s="14" t="s">
        <v>44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Não</v>
      </c>
    </row>
    <row r="1674" spans="1:10" x14ac:dyDescent="0.25">
      <c r="A1674" s="11">
        <v>510300</v>
      </c>
      <c r="B1674" s="15" t="s">
        <v>1473</v>
      </c>
      <c r="C1674" s="12" t="s">
        <v>27</v>
      </c>
      <c r="D1674" s="14" t="s">
        <v>74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Não</v>
      </c>
      <c r="J1674" s="10" t="str">
        <f>VLOOKUP(A1674,Planilha1!A:Y,25,FALSE)</f>
        <v>Não</v>
      </c>
    </row>
    <row r="1675" spans="1:10" x14ac:dyDescent="0.25">
      <c r="A1675" s="11">
        <v>510310</v>
      </c>
      <c r="B1675" s="15" t="s">
        <v>1474</v>
      </c>
      <c r="C1675" s="12" t="s">
        <v>27</v>
      </c>
      <c r="D1675" s="14" t="s">
        <v>74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Não</v>
      </c>
      <c r="J1675" s="10" t="str">
        <f>VLOOKUP(A1675,Planilha1!A:Y,25,FALSE)</f>
        <v>Não</v>
      </c>
    </row>
    <row r="1676" spans="1:10" x14ac:dyDescent="0.25">
      <c r="A1676" s="11">
        <v>510325</v>
      </c>
      <c r="B1676" s="15" t="s">
        <v>1475</v>
      </c>
      <c r="C1676" s="12" t="s">
        <v>27</v>
      </c>
      <c r="D1676" s="14" t="s">
        <v>67</v>
      </c>
      <c r="E1676" s="10" t="str">
        <f>VLOOKUP(A1676,Planilha1!A:Y,20,FALSE)</f>
        <v>Sim</v>
      </c>
      <c r="F1676" s="10" t="str">
        <f>VLOOKUP(A1676,Planilha1!A:Y,21,FALSE)</f>
        <v>Sim</v>
      </c>
      <c r="G1676" s="10" t="str">
        <f>VLOOKUP(A1676,Planilha1!A:Y,22,FALSE)</f>
        <v>Não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Não</v>
      </c>
    </row>
    <row r="1677" spans="1:10" x14ac:dyDescent="0.25">
      <c r="A1677" s="11">
        <v>510330</v>
      </c>
      <c r="B1677" s="15" t="s">
        <v>1476</v>
      </c>
      <c r="C1677" s="12" t="s">
        <v>27</v>
      </c>
      <c r="D1677" s="14" t="s">
        <v>60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Não</v>
      </c>
      <c r="J1677" s="10" t="str">
        <f>VLOOKUP(A1677,Planilha1!A:Y,25,FALSE)</f>
        <v>Não</v>
      </c>
    </row>
    <row r="1678" spans="1:10" x14ac:dyDescent="0.25">
      <c r="A1678" s="11">
        <v>510335</v>
      </c>
      <c r="B1678" s="15" t="s">
        <v>1477</v>
      </c>
      <c r="C1678" s="12" t="s">
        <v>27</v>
      </c>
      <c r="D1678" s="14" t="s">
        <v>44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Não</v>
      </c>
      <c r="I1678" s="10" t="str">
        <f>VLOOKUP(A1678,Planilha1!A:Y,24,FALSE)</f>
        <v>Não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1478</v>
      </c>
      <c r="C1679" s="12" t="s">
        <v>27</v>
      </c>
      <c r="D1679" s="14" t="s">
        <v>56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Não</v>
      </c>
      <c r="I1679" s="10" t="str">
        <f>VLOOKUP(A1679,Planilha1!A:Y,24,FALSE)</f>
        <v>Não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1479</v>
      </c>
      <c r="C1680" s="12" t="s">
        <v>27</v>
      </c>
      <c r="D1680" s="14" t="s">
        <v>74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Não</v>
      </c>
      <c r="J1680" s="10" t="str">
        <f>VLOOKUP(A1680,Planilha1!A:Y,25,FALSE)</f>
        <v>Não</v>
      </c>
    </row>
    <row r="1681" spans="1:10" x14ac:dyDescent="0.25">
      <c r="A1681" s="11">
        <v>510370</v>
      </c>
      <c r="B1681" s="15" t="s">
        <v>1480</v>
      </c>
      <c r="C1681" s="12" t="s">
        <v>27</v>
      </c>
      <c r="D1681" s="14" t="s">
        <v>42</v>
      </c>
      <c r="E1681" s="10" t="str">
        <f>VLOOKUP(A1681,Planilha1!A:Y,20,FALSE)</f>
        <v>Não</v>
      </c>
      <c r="F1681" s="10" t="str">
        <f>VLOOKUP(A1681,Planilha1!A:Y,21,FALSE)</f>
        <v>Sim</v>
      </c>
      <c r="G1681" s="10" t="str">
        <f>VLOOKUP(A1681,Planilha1!A:Y,22,FALSE)</f>
        <v>Não</v>
      </c>
      <c r="H1681" s="10" t="str">
        <f>VLOOKUP(A1681,Planilha1!A:Y,23,FALSE)</f>
        <v>Sim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1481</v>
      </c>
      <c r="C1682" s="12" t="s">
        <v>27</v>
      </c>
      <c r="D1682" s="14" t="s">
        <v>74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Não</v>
      </c>
      <c r="J1682" s="10" t="str">
        <f>VLOOKUP(A1682,Planilha1!A:Y,25,FALSE)</f>
        <v>Não</v>
      </c>
    </row>
    <row r="1683" spans="1:10" x14ac:dyDescent="0.25">
      <c r="A1683" s="11">
        <v>510385</v>
      </c>
      <c r="B1683" s="15" t="s">
        <v>1482</v>
      </c>
      <c r="C1683" s="12" t="s">
        <v>27</v>
      </c>
      <c r="D1683" s="14" t="s">
        <v>42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Não</v>
      </c>
    </row>
    <row r="1684" spans="1:10" x14ac:dyDescent="0.25">
      <c r="A1684" s="11">
        <v>510390</v>
      </c>
      <c r="B1684" s="15" t="s">
        <v>1483</v>
      </c>
      <c r="C1684" s="12" t="s">
        <v>27</v>
      </c>
      <c r="D1684" s="14" t="s">
        <v>67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Não</v>
      </c>
      <c r="J1684" s="10" t="str">
        <f>VLOOKUP(A1684,Planilha1!A:Y,25,FALSE)</f>
        <v>Não</v>
      </c>
    </row>
    <row r="1685" spans="1:10" x14ac:dyDescent="0.25">
      <c r="A1685" s="11">
        <v>510410</v>
      </c>
      <c r="B1685" s="15" t="s">
        <v>1484</v>
      </c>
      <c r="C1685" s="12" t="s">
        <v>27</v>
      </c>
      <c r="D1685" s="14" t="s">
        <v>74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Não</v>
      </c>
      <c r="J1685" s="10" t="str">
        <f>VLOOKUP(A1685,Planilha1!A:Y,25,FALSE)</f>
        <v>Não</v>
      </c>
    </row>
    <row r="1686" spans="1:10" x14ac:dyDescent="0.25">
      <c r="A1686" s="11">
        <v>510450</v>
      </c>
      <c r="B1686" s="15" t="s">
        <v>1485</v>
      </c>
      <c r="C1686" s="12" t="s">
        <v>27</v>
      </c>
      <c r="D1686" s="14" t="s">
        <v>60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Não</v>
      </c>
      <c r="J1686" s="10" t="str">
        <f>VLOOKUP(A1686,Planilha1!A:Y,25,FALSE)</f>
        <v>Não</v>
      </c>
    </row>
    <row r="1687" spans="1:10" x14ac:dyDescent="0.25">
      <c r="A1687" s="11">
        <v>510500</v>
      </c>
      <c r="B1687" s="15" t="s">
        <v>1486</v>
      </c>
      <c r="C1687" s="12" t="s">
        <v>27</v>
      </c>
      <c r="D1687" s="14" t="s">
        <v>74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Não</v>
      </c>
      <c r="J1687" s="10" t="str">
        <f>VLOOKUP(A1687,Planilha1!A:Y,25,FALSE)</f>
        <v>Não</v>
      </c>
    </row>
    <row r="1688" spans="1:10" x14ac:dyDescent="0.25">
      <c r="A1688" s="11">
        <v>510510</v>
      </c>
      <c r="B1688" s="15" t="s">
        <v>1487</v>
      </c>
      <c r="C1688" s="12" t="s">
        <v>27</v>
      </c>
      <c r="D1688" s="14" t="s">
        <v>56</v>
      </c>
      <c r="E1688" s="10" t="str">
        <f>VLOOKUP(A1688,Planilha1!A:Y,20,FALSE)</f>
        <v>Sim</v>
      </c>
      <c r="F1688" s="10" t="str">
        <f>VLOOKUP(A1688,Planilha1!A:Y,21,FALSE)</f>
        <v>Sim</v>
      </c>
      <c r="G1688" s="10" t="str">
        <f>VLOOKUP(A1688,Planilha1!A:Y,22,FALSE)</f>
        <v>Sim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Não</v>
      </c>
    </row>
    <row r="1689" spans="1:10" x14ac:dyDescent="0.25">
      <c r="A1689" s="11">
        <v>510515</v>
      </c>
      <c r="B1689" s="15" t="s">
        <v>1488</v>
      </c>
      <c r="C1689" s="12" t="s">
        <v>27</v>
      </c>
      <c r="D1689" s="14" t="s">
        <v>44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Não</v>
      </c>
    </row>
    <row r="1690" spans="1:10" x14ac:dyDescent="0.25">
      <c r="A1690" s="11">
        <v>510517</v>
      </c>
      <c r="B1690" s="15" t="s">
        <v>1489</v>
      </c>
      <c r="C1690" s="12" t="s">
        <v>27</v>
      </c>
      <c r="D1690" s="14" t="s">
        <v>60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Não</v>
      </c>
    </row>
    <row r="1691" spans="1:10" x14ac:dyDescent="0.25">
      <c r="A1691" s="11">
        <v>510523</v>
      </c>
      <c r="B1691" s="15" t="s">
        <v>1490</v>
      </c>
      <c r="C1691" s="12" t="s">
        <v>27</v>
      </c>
      <c r="D1691" s="14" t="s">
        <v>60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Não</v>
      </c>
      <c r="J1691" s="10" t="str">
        <f>VLOOKUP(A1691,Planilha1!A:Y,25,FALSE)</f>
        <v>Não</v>
      </c>
    </row>
    <row r="1692" spans="1:10" x14ac:dyDescent="0.25">
      <c r="A1692" s="11">
        <v>510530</v>
      </c>
      <c r="B1692" s="15" t="s">
        <v>1491</v>
      </c>
      <c r="C1692" s="12" t="s">
        <v>27</v>
      </c>
      <c r="D1692" s="14" t="s">
        <v>44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Não</v>
      </c>
      <c r="J1692" s="10" t="str">
        <f>VLOOKUP(A1692,Planilha1!A:Y,25,FALSE)</f>
        <v>Não</v>
      </c>
    </row>
    <row r="1693" spans="1:10" x14ac:dyDescent="0.25">
      <c r="A1693" s="11">
        <v>510590</v>
      </c>
      <c r="B1693" s="15" t="s">
        <v>1492</v>
      </c>
      <c r="C1693" s="12" t="s">
        <v>27</v>
      </c>
      <c r="D1693" s="14" t="s">
        <v>74</v>
      </c>
      <c r="E1693" s="10" t="str">
        <f>VLOOKUP(A1693,Planilha1!A:Y,20,FALSE)</f>
        <v>Sim</v>
      </c>
      <c r="F1693" s="10" t="str">
        <f>VLOOKUP(A1693,Planilha1!A:Y,21,FALSE)</f>
        <v>Sim</v>
      </c>
      <c r="G1693" s="10" t="str">
        <f>VLOOKUP(A1693,Planilha1!A:Y,22,FALSE)</f>
        <v>Não</v>
      </c>
      <c r="H1693" s="10" t="str">
        <f>VLOOKUP(A1693,Planilha1!A:Y,23,FALSE)</f>
        <v>Sim</v>
      </c>
      <c r="I1693" s="10" t="str">
        <f>VLOOKUP(A1693,Planilha1!A:Y,24,FALSE)</f>
        <v>Não</v>
      </c>
      <c r="J1693" s="10" t="str">
        <f>VLOOKUP(A1693,Planilha1!A:Y,25,FALSE)</f>
        <v>Não</v>
      </c>
    </row>
    <row r="1694" spans="1:10" x14ac:dyDescent="0.25">
      <c r="A1694" s="11">
        <v>510610</v>
      </c>
      <c r="B1694" s="15" t="s">
        <v>1493</v>
      </c>
      <c r="C1694" s="12" t="s">
        <v>27</v>
      </c>
      <c r="D1694" s="14" t="s">
        <v>42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Não</v>
      </c>
      <c r="J1694" s="10" t="str">
        <f>VLOOKUP(A1694,Planilha1!A:Y,25,FALSE)</f>
        <v>Não</v>
      </c>
    </row>
    <row r="1695" spans="1:10" x14ac:dyDescent="0.25">
      <c r="A1695" s="11">
        <v>510615</v>
      </c>
      <c r="B1695" s="15" t="s">
        <v>1494</v>
      </c>
      <c r="C1695" s="12" t="s">
        <v>27</v>
      </c>
      <c r="D1695" s="14" t="s">
        <v>44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Não</v>
      </c>
      <c r="J1695" s="10" t="str">
        <f>VLOOKUP(A1695,Planilha1!A:Y,25,FALSE)</f>
        <v>Não</v>
      </c>
    </row>
    <row r="1696" spans="1:10" x14ac:dyDescent="0.25">
      <c r="A1696" s="11">
        <v>510620</v>
      </c>
      <c r="B1696" s="15" t="s">
        <v>1495</v>
      </c>
      <c r="C1696" s="12" t="s">
        <v>27</v>
      </c>
      <c r="D1696" s="14" t="s">
        <v>56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1496</v>
      </c>
      <c r="C1697" s="12" t="s">
        <v>27</v>
      </c>
      <c r="D1697" s="14" t="s">
        <v>44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Não</v>
      </c>
      <c r="J1697" s="10" t="str">
        <f>VLOOKUP(A1697,Planilha1!A:Y,25,FALSE)</f>
        <v>Não</v>
      </c>
    </row>
    <row r="1698" spans="1:10" x14ac:dyDescent="0.25">
      <c r="A1698" s="11">
        <v>510890</v>
      </c>
      <c r="B1698" s="15" t="s">
        <v>1497</v>
      </c>
      <c r="C1698" s="12" t="s">
        <v>27</v>
      </c>
      <c r="D1698" s="14" t="s">
        <v>42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Não</v>
      </c>
      <c r="J1698" s="10" t="str">
        <f>VLOOKUP(A1698,Planilha1!A:Y,25,FALSE)</f>
        <v>Não</v>
      </c>
    </row>
    <row r="1699" spans="1:10" x14ac:dyDescent="0.25">
      <c r="A1699" s="11">
        <v>510617</v>
      </c>
      <c r="B1699" s="15" t="s">
        <v>1498</v>
      </c>
      <c r="C1699" s="12" t="s">
        <v>27</v>
      </c>
      <c r="D1699" s="14" t="s">
        <v>56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Não</v>
      </c>
      <c r="J1699" s="10" t="str">
        <f>VLOOKUP(A1699,Planilha1!A:Y,25,FALSE)</f>
        <v>Não</v>
      </c>
    </row>
    <row r="1700" spans="1:10" x14ac:dyDescent="0.25">
      <c r="A1700" s="11">
        <v>510623</v>
      </c>
      <c r="B1700" s="15" t="s">
        <v>1499</v>
      </c>
      <c r="C1700" s="12" t="s">
        <v>27</v>
      </c>
      <c r="D1700" s="14" t="s">
        <v>60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1500</v>
      </c>
      <c r="C1701" s="12" t="s">
        <v>27</v>
      </c>
      <c r="D1701" s="14" t="s">
        <v>42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1501</v>
      </c>
      <c r="C1702" s="12" t="s">
        <v>27</v>
      </c>
      <c r="D1702" s="14" t="s">
        <v>60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Não</v>
      </c>
    </row>
    <row r="1703" spans="1:10" x14ac:dyDescent="0.25">
      <c r="A1703" s="11">
        <v>510631</v>
      </c>
      <c r="B1703" s="15" t="s">
        <v>1502</v>
      </c>
      <c r="C1703" s="12" t="s">
        <v>27</v>
      </c>
      <c r="D1703" s="14" t="s">
        <v>56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Não</v>
      </c>
      <c r="J1703" s="10" t="str">
        <f>VLOOKUP(A1703,Planilha1!A:Y,25,FALSE)</f>
        <v>Não</v>
      </c>
    </row>
    <row r="1704" spans="1:10" x14ac:dyDescent="0.25">
      <c r="A1704" s="11">
        <v>510628</v>
      </c>
      <c r="B1704" s="15" t="s">
        <v>1503</v>
      </c>
      <c r="C1704" s="12" t="s">
        <v>27</v>
      </c>
      <c r="D1704" s="14" t="s">
        <v>56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1504</v>
      </c>
      <c r="C1705" s="12" t="s">
        <v>27</v>
      </c>
      <c r="D1705" s="14" t="s">
        <v>44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1505</v>
      </c>
      <c r="C1706" s="12" t="s">
        <v>27</v>
      </c>
      <c r="D1706" s="14" t="s">
        <v>56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Não</v>
      </c>
      <c r="J1706" s="10" t="str">
        <f>VLOOKUP(A1706,Planilha1!A:Y,25,FALSE)</f>
        <v>Não</v>
      </c>
    </row>
    <row r="1707" spans="1:10" x14ac:dyDescent="0.25">
      <c r="A1707" s="11">
        <v>510637</v>
      </c>
      <c r="B1707" s="15" t="s">
        <v>1506</v>
      </c>
      <c r="C1707" s="12" t="s">
        <v>27</v>
      </c>
      <c r="D1707" s="14" t="s">
        <v>60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Não</v>
      </c>
    </row>
    <row r="1708" spans="1:10" x14ac:dyDescent="0.25">
      <c r="A1708" s="11">
        <v>510642</v>
      </c>
      <c r="B1708" s="15" t="s">
        <v>1507</v>
      </c>
      <c r="C1708" s="12" t="s">
        <v>27</v>
      </c>
      <c r="D1708" s="14" t="s">
        <v>42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Não</v>
      </c>
    </row>
    <row r="1709" spans="1:10" x14ac:dyDescent="0.25">
      <c r="A1709" s="11">
        <v>510645</v>
      </c>
      <c r="B1709" s="15" t="s">
        <v>1508</v>
      </c>
      <c r="C1709" s="12" t="s">
        <v>27</v>
      </c>
      <c r="D1709" s="14" t="s">
        <v>56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Não</v>
      </c>
      <c r="J1709" s="10" t="str">
        <f>VLOOKUP(A1709,Planilha1!A:Y,25,FALSE)</f>
        <v>Não</v>
      </c>
    </row>
    <row r="1710" spans="1:10" x14ac:dyDescent="0.25">
      <c r="A1710" s="11">
        <v>510650</v>
      </c>
      <c r="B1710" s="15" t="s">
        <v>1509</v>
      </c>
      <c r="C1710" s="12" t="s">
        <v>27</v>
      </c>
      <c r="D1710" s="14" t="s">
        <v>56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Não</v>
      </c>
      <c r="J1710" s="10" t="str">
        <f>VLOOKUP(A1710,Planilha1!A:Y,25,FALSE)</f>
        <v>Não</v>
      </c>
    </row>
    <row r="1711" spans="1:10" x14ac:dyDescent="0.25">
      <c r="A1711" s="11">
        <v>510677</v>
      </c>
      <c r="B1711" s="15" t="s">
        <v>1510</v>
      </c>
      <c r="C1711" s="12" t="s">
        <v>27</v>
      </c>
      <c r="D1711" s="14" t="s">
        <v>60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1511</v>
      </c>
      <c r="C1712" s="12" t="s">
        <v>27</v>
      </c>
      <c r="D1712" s="14" t="s">
        <v>44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Não</v>
      </c>
      <c r="J1712" s="10" t="str">
        <f>VLOOKUP(A1712,Planilha1!A:Y,25,FALSE)</f>
        <v>Não</v>
      </c>
    </row>
    <row r="1713" spans="1:10" x14ac:dyDescent="0.25">
      <c r="A1713" s="11">
        <v>510682</v>
      </c>
      <c r="B1713" s="15" t="s">
        <v>1512</v>
      </c>
      <c r="C1713" s="12" t="s">
        <v>27</v>
      </c>
      <c r="D1713" s="14" t="s">
        <v>56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Não</v>
      </c>
      <c r="J1713" s="10" t="str">
        <f>VLOOKUP(A1713,Planilha1!A:Y,25,FALSE)</f>
        <v>Não</v>
      </c>
    </row>
    <row r="1714" spans="1:10" x14ac:dyDescent="0.25">
      <c r="A1714" s="11">
        <v>510685</v>
      </c>
      <c r="B1714" s="15" t="s">
        <v>1513</v>
      </c>
      <c r="C1714" s="12" t="s">
        <v>27</v>
      </c>
      <c r="D1714" s="14" t="s">
        <v>56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Não</v>
      </c>
    </row>
    <row r="1715" spans="1:10" x14ac:dyDescent="0.25">
      <c r="A1715" s="11">
        <v>510706</v>
      </c>
      <c r="B1715" s="15" t="s">
        <v>1514</v>
      </c>
      <c r="C1715" s="12" t="s">
        <v>27</v>
      </c>
      <c r="D1715" s="14" t="s">
        <v>42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Não</v>
      </c>
      <c r="J1715" s="10" t="str">
        <f>VLOOKUP(A1715,Planilha1!A:Y,25,FALSE)</f>
        <v>Não</v>
      </c>
    </row>
    <row r="1716" spans="1:10" x14ac:dyDescent="0.25">
      <c r="A1716" s="11">
        <v>510718</v>
      </c>
      <c r="B1716" s="15" t="s">
        <v>1515</v>
      </c>
      <c r="C1716" s="12" t="s">
        <v>27</v>
      </c>
      <c r="D1716" s="14" t="s">
        <v>67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Não</v>
      </c>
      <c r="J1716" s="10" t="str">
        <f>VLOOKUP(A1716,Planilha1!A:Y,25,FALSE)</f>
        <v>Não</v>
      </c>
    </row>
    <row r="1717" spans="1:10" x14ac:dyDescent="0.25">
      <c r="A1717" s="11">
        <v>510757</v>
      </c>
      <c r="B1717" s="15" t="s">
        <v>1516</v>
      </c>
      <c r="C1717" s="12" t="s">
        <v>27</v>
      </c>
      <c r="D1717" s="14" t="s">
        <v>42</v>
      </c>
      <c r="E1717" s="10" t="str">
        <f>VLOOKUP(A1717,Planilha1!A:Y,20,FALSE)</f>
        <v>Sim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Não</v>
      </c>
    </row>
    <row r="1718" spans="1:10" x14ac:dyDescent="0.25">
      <c r="A1718" s="11">
        <v>510770</v>
      </c>
      <c r="B1718" s="15" t="s">
        <v>1517</v>
      </c>
      <c r="C1718" s="12" t="s">
        <v>27</v>
      </c>
      <c r="D1718" s="14" t="s">
        <v>56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Não</v>
      </c>
      <c r="J1718" s="10" t="str">
        <f>VLOOKUP(A1718,Planilha1!A:Y,25,FALSE)</f>
        <v>Não</v>
      </c>
    </row>
    <row r="1719" spans="1:10" x14ac:dyDescent="0.25">
      <c r="A1719" s="11">
        <v>510775</v>
      </c>
      <c r="B1719" s="15" t="s">
        <v>1518</v>
      </c>
      <c r="C1719" s="12" t="s">
        <v>27</v>
      </c>
      <c r="D1719" s="14" t="s">
        <v>74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Não</v>
      </c>
      <c r="J1719" s="10" t="str">
        <f>VLOOKUP(A1719,Planilha1!A:Y,25,FALSE)</f>
        <v>Não</v>
      </c>
    </row>
    <row r="1720" spans="1:10" x14ac:dyDescent="0.25">
      <c r="A1720" s="11">
        <v>510774</v>
      </c>
      <c r="B1720" s="15" t="s">
        <v>1519</v>
      </c>
      <c r="C1720" s="12" t="s">
        <v>27</v>
      </c>
      <c r="D1720" s="14" t="s">
        <v>74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Não</v>
      </c>
      <c r="J1720" s="10" t="str">
        <f>VLOOKUP(A1720,Planilha1!A:Y,25,FALSE)</f>
        <v>Não</v>
      </c>
    </row>
    <row r="1721" spans="1:10" x14ac:dyDescent="0.25">
      <c r="A1721" s="11">
        <v>510777</v>
      </c>
      <c r="B1721" s="15" t="s">
        <v>1520</v>
      </c>
      <c r="C1721" s="12" t="s">
        <v>27</v>
      </c>
      <c r="D1721" s="14" t="s">
        <v>56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Não</v>
      </c>
      <c r="J1721" s="10" t="str">
        <f>VLOOKUP(A1721,Planilha1!A:Y,25,FALSE)</f>
        <v>Não</v>
      </c>
    </row>
    <row r="1722" spans="1:10" x14ac:dyDescent="0.25">
      <c r="A1722" s="11">
        <v>510779</v>
      </c>
      <c r="B1722" s="15" t="s">
        <v>1521</v>
      </c>
      <c r="C1722" s="12" t="s">
        <v>27</v>
      </c>
      <c r="D1722" s="14" t="s">
        <v>60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Não</v>
      </c>
    </row>
    <row r="1723" spans="1:10" x14ac:dyDescent="0.25">
      <c r="A1723" s="11">
        <v>510780</v>
      </c>
      <c r="B1723" s="15" t="s">
        <v>1522</v>
      </c>
      <c r="C1723" s="12" t="s">
        <v>27</v>
      </c>
      <c r="D1723" s="14" t="s">
        <v>60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Não</v>
      </c>
      <c r="J1723" s="10" t="str">
        <f>VLOOKUP(A1723,Planilha1!A:Y,25,FALSE)</f>
        <v>Não</v>
      </c>
    </row>
    <row r="1724" spans="1:10" x14ac:dyDescent="0.25">
      <c r="A1724" s="11">
        <v>510785</v>
      </c>
      <c r="B1724" s="15" t="s">
        <v>1523</v>
      </c>
      <c r="C1724" s="12" t="s">
        <v>27</v>
      </c>
      <c r="D1724" s="14" t="s">
        <v>44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Não</v>
      </c>
      <c r="J1724" s="10" t="str">
        <f>VLOOKUP(A1724,Planilha1!A:Y,25,FALSE)</f>
        <v>Não</v>
      </c>
    </row>
    <row r="1725" spans="1:10" x14ac:dyDescent="0.25">
      <c r="A1725" s="11">
        <v>510730</v>
      </c>
      <c r="B1725" s="15" t="s">
        <v>1524</v>
      </c>
      <c r="C1725" s="12" t="s">
        <v>27</v>
      </c>
      <c r="D1725" s="14" t="s">
        <v>60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Não</v>
      </c>
      <c r="J1725" s="10" t="str">
        <f>VLOOKUP(A1725,Planilha1!A:Y,25,FALSE)</f>
        <v>Não</v>
      </c>
    </row>
    <row r="1726" spans="1:10" x14ac:dyDescent="0.25">
      <c r="A1726" s="11">
        <v>510735</v>
      </c>
      <c r="B1726" s="15" t="s">
        <v>1525</v>
      </c>
      <c r="C1726" s="12" t="s">
        <v>27</v>
      </c>
      <c r="D1726" s="14" t="s">
        <v>60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Não</v>
      </c>
    </row>
    <row r="1727" spans="1:10" x14ac:dyDescent="0.25">
      <c r="A1727" s="11">
        <v>510788</v>
      </c>
      <c r="B1727" s="15" t="s">
        <v>1526</v>
      </c>
      <c r="C1727" s="12" t="s">
        <v>27</v>
      </c>
      <c r="D1727" s="14" t="s">
        <v>60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Não</v>
      </c>
      <c r="J1727" s="10" t="str">
        <f>VLOOKUP(A1727,Planilha1!A:Y,25,FALSE)</f>
        <v>Não</v>
      </c>
    </row>
    <row r="1728" spans="1:10" x14ac:dyDescent="0.25">
      <c r="A1728" s="11">
        <v>510790</v>
      </c>
      <c r="B1728" s="15" t="s">
        <v>1527</v>
      </c>
      <c r="C1728" s="12" t="s">
        <v>27</v>
      </c>
      <c r="D1728" s="14" t="s">
        <v>74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1528</v>
      </c>
      <c r="C1729" s="12" t="s">
        <v>27</v>
      </c>
      <c r="D1729" s="14" t="s">
        <v>60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Não</v>
      </c>
      <c r="H1729" s="10" t="str">
        <f>VLOOKUP(A1729,Planilha1!A:Y,23,FALSE)</f>
        <v>Não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1529</v>
      </c>
      <c r="C1730" s="12" t="s">
        <v>27</v>
      </c>
      <c r="D1730" s="14" t="s">
        <v>60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Não</v>
      </c>
      <c r="J1730" s="10" t="str">
        <f>VLOOKUP(A1730,Planilha1!A:Y,25,FALSE)</f>
        <v>Não</v>
      </c>
    </row>
    <row r="1731" spans="1:10" x14ac:dyDescent="0.25">
      <c r="A1731" s="11">
        <v>510810</v>
      </c>
      <c r="B1731" s="15" t="s">
        <v>1530</v>
      </c>
      <c r="C1731" s="12" t="s">
        <v>27</v>
      </c>
      <c r="D1731" s="14" t="s">
        <v>44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Não</v>
      </c>
      <c r="J1731" s="10" t="str">
        <f>VLOOKUP(A1731,Planilha1!A:Y,25,FALSE)</f>
        <v>Não</v>
      </c>
    </row>
    <row r="1732" spans="1:10" x14ac:dyDescent="0.25">
      <c r="A1732" s="11">
        <v>510830</v>
      </c>
      <c r="B1732" s="15" t="s">
        <v>1531</v>
      </c>
      <c r="C1732" s="12" t="s">
        <v>27</v>
      </c>
      <c r="D1732" s="14" t="s">
        <v>60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Não</v>
      </c>
      <c r="J1732" s="10" t="str">
        <f>VLOOKUP(A1732,Planilha1!A:Y,25,FALSE)</f>
        <v>Não</v>
      </c>
    </row>
    <row r="1733" spans="1:10" x14ac:dyDescent="0.25">
      <c r="A1733" s="11">
        <v>510835</v>
      </c>
      <c r="B1733" s="15" t="s">
        <v>1532</v>
      </c>
      <c r="C1733" s="12" t="s">
        <v>27</v>
      </c>
      <c r="D1733" s="14" t="s">
        <v>60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Não</v>
      </c>
      <c r="J1733" s="10" t="str">
        <f>VLOOKUP(A1733,Planilha1!A:Y,25,FALSE)</f>
        <v>Não</v>
      </c>
    </row>
    <row r="1734" spans="1:10" x14ac:dyDescent="0.25">
      <c r="A1734" s="11">
        <v>510840</v>
      </c>
      <c r="B1734" s="15" t="s">
        <v>1533</v>
      </c>
      <c r="C1734" s="12" t="s">
        <v>27</v>
      </c>
      <c r="D1734" s="14" t="s">
        <v>56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Não</v>
      </c>
    </row>
    <row r="1735" spans="1:10" x14ac:dyDescent="0.25">
      <c r="A1735" s="11">
        <v>510850</v>
      </c>
      <c r="B1735" s="15" t="s">
        <v>1534</v>
      </c>
      <c r="C1735" s="12" t="s">
        <v>27</v>
      </c>
      <c r="D1735" s="14" t="s">
        <v>74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Não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Não</v>
      </c>
    </row>
    <row r="1736" spans="1:10" x14ac:dyDescent="0.25">
      <c r="A1736" s="11">
        <v>510550</v>
      </c>
      <c r="B1736" s="15" t="s">
        <v>1535</v>
      </c>
      <c r="C1736" s="12" t="s">
        <v>27</v>
      </c>
      <c r="D1736" s="14" t="s">
        <v>56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Não</v>
      </c>
      <c r="J1736" s="10" t="str">
        <f>VLOOKUP(A1736,Planilha1!A:Y,25,FALSE)</f>
        <v>Não</v>
      </c>
    </row>
    <row r="1737" spans="1:10" x14ac:dyDescent="0.25">
      <c r="A1737" s="11">
        <v>510860</v>
      </c>
      <c r="B1737" s="15" t="s">
        <v>1536</v>
      </c>
      <c r="C1737" s="12" t="s">
        <v>27</v>
      </c>
      <c r="D1737" s="14" t="s">
        <v>74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Não</v>
      </c>
      <c r="J1737" s="10" t="str">
        <f>VLOOKUP(A1737,Planilha1!A:Y,25,FALSE)</f>
        <v>Não</v>
      </c>
    </row>
    <row r="1738" spans="1:10" x14ac:dyDescent="0.25">
      <c r="A1738" s="11">
        <v>510345</v>
      </c>
      <c r="B1738" s="16" t="s">
        <v>1537</v>
      </c>
      <c r="C1738" s="12" t="s">
        <v>27</v>
      </c>
      <c r="D1738" s="14" t="s">
        <v>334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Não</v>
      </c>
      <c r="J1738" s="10" t="str">
        <f>VLOOKUP(A1738,Planilha1!A:Y,25,FALSE)</f>
        <v>Não</v>
      </c>
    </row>
    <row r="1739" spans="1:10" x14ac:dyDescent="0.25">
      <c r="A1739" s="11">
        <v>510460</v>
      </c>
      <c r="B1739" s="16" t="s">
        <v>1538</v>
      </c>
      <c r="C1739" s="12" t="s">
        <v>27</v>
      </c>
      <c r="D1739" s="14" t="s">
        <v>334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Não</v>
      </c>
      <c r="J1739" s="10" t="str">
        <f>VLOOKUP(A1739,Planilha1!A:Y,25,FALSE)</f>
        <v>Não</v>
      </c>
    </row>
    <row r="1740" spans="1:10" x14ac:dyDescent="0.25">
      <c r="A1740" s="11">
        <v>510880</v>
      </c>
      <c r="B1740" s="16" t="s">
        <v>1539</v>
      </c>
      <c r="C1740" s="12" t="s">
        <v>27</v>
      </c>
      <c r="D1740" s="14" t="s">
        <v>334</v>
      </c>
      <c r="E1740" s="10" t="str">
        <f>VLOOKUP(A1740,Planilha1!A:Y,20,FALSE)</f>
        <v>Não</v>
      </c>
      <c r="F1740" s="10" t="str">
        <f>VLOOKUP(A1740,Planilha1!A:Y,21,FALSE)</f>
        <v>Sim</v>
      </c>
      <c r="G1740" s="10" t="str">
        <f>VLOOKUP(A1740,Planilha1!A:Y,22,FALSE)</f>
        <v>Sim</v>
      </c>
      <c r="H1740" s="10" t="str">
        <f>VLOOKUP(A1740,Planilha1!A:Y,23,FALSE)</f>
        <v>Sim</v>
      </c>
      <c r="I1740" s="10" t="str">
        <f>VLOOKUP(A1740,Planilha1!A:Y,24,FALSE)</f>
        <v>Não</v>
      </c>
      <c r="J1740" s="10" t="str">
        <f>VLOOKUP(A1740,Planilha1!A:Y,25,FALSE)</f>
        <v>Não</v>
      </c>
    </row>
    <row r="1741" spans="1:10" x14ac:dyDescent="0.25">
      <c r="A1741" s="11">
        <v>510740</v>
      </c>
      <c r="B1741" s="16" t="s">
        <v>1540</v>
      </c>
      <c r="C1741" s="12" t="s">
        <v>27</v>
      </c>
      <c r="D1741" s="14" t="s">
        <v>334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Não</v>
      </c>
    </row>
    <row r="1742" spans="1:10" x14ac:dyDescent="0.25">
      <c r="A1742" s="11">
        <v>510794</v>
      </c>
      <c r="B1742" s="16" t="s">
        <v>1541</v>
      </c>
      <c r="C1742" s="12" t="s">
        <v>27</v>
      </c>
      <c r="D1742" s="14" t="s">
        <v>334</v>
      </c>
      <c r="E1742" s="10" t="str">
        <f>VLOOKUP(A1742,Planilha1!A:Y,20,FALSE)</f>
        <v>Sim</v>
      </c>
      <c r="F1742" s="10" t="str">
        <f>VLOOKUP(A1742,Planilha1!A:Y,21,FALSE)</f>
        <v>Sim</v>
      </c>
      <c r="G1742" s="10" t="str">
        <f>VLOOKUP(A1742,Planilha1!A:Y,22,FALSE)</f>
        <v>Não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Não</v>
      </c>
    </row>
    <row r="1743" spans="1:10" x14ac:dyDescent="0.25">
      <c r="A1743" s="11">
        <v>150010</v>
      </c>
      <c r="B1743" s="15" t="s">
        <v>1542</v>
      </c>
      <c r="C1743" s="12" t="s">
        <v>7</v>
      </c>
      <c r="D1743" s="14" t="s">
        <v>56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Não</v>
      </c>
    </row>
    <row r="1744" spans="1:10" x14ac:dyDescent="0.25">
      <c r="A1744" s="11">
        <v>150020</v>
      </c>
      <c r="B1744" s="15" t="s">
        <v>1543</v>
      </c>
      <c r="C1744" s="12" t="s">
        <v>7</v>
      </c>
      <c r="D1744" s="14" t="s">
        <v>42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Não</v>
      </c>
    </row>
    <row r="1745" spans="1:10" x14ac:dyDescent="0.25">
      <c r="A1745" s="11">
        <v>150030</v>
      </c>
      <c r="B1745" s="15" t="s">
        <v>1544</v>
      </c>
      <c r="C1745" s="12" t="s">
        <v>7</v>
      </c>
      <c r="D1745" s="14" t="s">
        <v>42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1545</v>
      </c>
      <c r="C1746" s="12" t="s">
        <v>7</v>
      </c>
      <c r="D1746" s="14" t="s">
        <v>74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Não</v>
      </c>
      <c r="J1746" s="10" t="str">
        <f>VLOOKUP(A1746,Planilha1!A:Y,25,FALSE)</f>
        <v>Não</v>
      </c>
    </row>
    <row r="1747" spans="1:10" x14ac:dyDescent="0.25">
      <c r="A1747" s="11">
        <v>150040</v>
      </c>
      <c r="B1747" s="15" t="s">
        <v>1546</v>
      </c>
      <c r="C1747" s="12" t="s">
        <v>7</v>
      </c>
      <c r="D1747" s="14" t="s">
        <v>60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1547</v>
      </c>
      <c r="C1748" s="12" t="s">
        <v>7</v>
      </c>
      <c r="D1748" s="14" t="s">
        <v>67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Não</v>
      </c>
      <c r="J1748" s="10" t="str">
        <f>VLOOKUP(A1748,Planilha1!A:Y,25,FALSE)</f>
        <v>Não</v>
      </c>
    </row>
    <row r="1749" spans="1:10" x14ac:dyDescent="0.25">
      <c r="A1749" s="11">
        <v>150070</v>
      </c>
      <c r="B1749" s="15" t="s">
        <v>1548</v>
      </c>
      <c r="C1749" s="12" t="s">
        <v>7</v>
      </c>
      <c r="D1749" s="14" t="s">
        <v>56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1549</v>
      </c>
      <c r="C1750" s="12" t="s">
        <v>7</v>
      </c>
      <c r="D1750" s="14" t="s">
        <v>67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Não</v>
      </c>
      <c r="J1750" s="10" t="str">
        <f>VLOOKUP(A1750,Planilha1!A:Y,25,FALSE)</f>
        <v>Não</v>
      </c>
    </row>
    <row r="1751" spans="1:10" x14ac:dyDescent="0.25">
      <c r="A1751" s="11">
        <v>150090</v>
      </c>
      <c r="B1751" s="15" t="s">
        <v>1550</v>
      </c>
      <c r="C1751" s="12" t="s">
        <v>7</v>
      </c>
      <c r="D1751" s="14" t="s">
        <v>42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1551</v>
      </c>
      <c r="C1752" s="12" t="s">
        <v>7</v>
      </c>
      <c r="D1752" s="14" t="s">
        <v>56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1552</v>
      </c>
      <c r="C1753" s="12" t="s">
        <v>7</v>
      </c>
      <c r="D1753" s="14" t="s">
        <v>44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Não</v>
      </c>
      <c r="J1753" s="10" t="str">
        <f>VLOOKUP(A1753,Planilha1!A:Y,25,FALSE)</f>
        <v>Não</v>
      </c>
    </row>
    <row r="1754" spans="1:10" x14ac:dyDescent="0.25">
      <c r="A1754" s="11">
        <v>150110</v>
      </c>
      <c r="B1754" s="15" t="s">
        <v>1553</v>
      </c>
      <c r="C1754" s="12" t="s">
        <v>7</v>
      </c>
      <c r="D1754" s="14" t="s">
        <v>42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1554</v>
      </c>
      <c r="C1755" s="12" t="s">
        <v>7</v>
      </c>
      <c r="D1755" s="14" t="s">
        <v>44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Não</v>
      </c>
    </row>
    <row r="1756" spans="1:10" x14ac:dyDescent="0.25">
      <c r="A1756" s="11">
        <v>150125</v>
      </c>
      <c r="B1756" s="15" t="s">
        <v>1555</v>
      </c>
      <c r="C1756" s="12" t="s">
        <v>7</v>
      </c>
      <c r="D1756" s="14" t="s">
        <v>56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Não</v>
      </c>
    </row>
    <row r="1757" spans="1:10" x14ac:dyDescent="0.25">
      <c r="A1757" s="11">
        <v>150130</v>
      </c>
      <c r="B1757" s="15" t="s">
        <v>1556</v>
      </c>
      <c r="C1757" s="12" t="s">
        <v>7</v>
      </c>
      <c r="D1757" s="14" t="s">
        <v>74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Não</v>
      </c>
    </row>
    <row r="1758" spans="1:10" x14ac:dyDescent="0.25">
      <c r="A1758" s="11">
        <v>150145</v>
      </c>
      <c r="B1758" s="15" t="s">
        <v>1557</v>
      </c>
      <c r="C1758" s="12" t="s">
        <v>7</v>
      </c>
      <c r="D1758" s="14" t="s">
        <v>67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Não</v>
      </c>
      <c r="J1758" s="10" t="str">
        <f>VLOOKUP(A1758,Planilha1!A:Y,25,FALSE)</f>
        <v>Não</v>
      </c>
    </row>
    <row r="1759" spans="1:10" x14ac:dyDescent="0.25">
      <c r="A1759" s="11">
        <v>150160</v>
      </c>
      <c r="B1759" s="15" t="s">
        <v>1416</v>
      </c>
      <c r="C1759" s="12" t="s">
        <v>7</v>
      </c>
      <c r="D1759" s="14" t="s">
        <v>42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Não</v>
      </c>
    </row>
    <row r="1760" spans="1:10" x14ac:dyDescent="0.25">
      <c r="A1760" s="11">
        <v>150170</v>
      </c>
      <c r="B1760" s="15" t="s">
        <v>1558</v>
      </c>
      <c r="C1760" s="12" t="s">
        <v>7</v>
      </c>
      <c r="D1760" s="14" t="s">
        <v>56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Não</v>
      </c>
    </row>
    <row r="1761" spans="1:10" x14ac:dyDescent="0.25">
      <c r="A1761" s="11">
        <v>150172</v>
      </c>
      <c r="B1761" s="15" t="s">
        <v>1559</v>
      </c>
      <c r="C1761" s="12" t="s">
        <v>7</v>
      </c>
      <c r="D1761" s="14" t="s">
        <v>44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Não</v>
      </c>
    </row>
    <row r="1762" spans="1:10" x14ac:dyDescent="0.25">
      <c r="A1762" s="11">
        <v>150178</v>
      </c>
      <c r="B1762" s="15" t="s">
        <v>1560</v>
      </c>
      <c r="C1762" s="12" t="s">
        <v>7</v>
      </c>
      <c r="D1762" s="14" t="s">
        <v>60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1561</v>
      </c>
      <c r="C1763" s="12" t="s">
        <v>7</v>
      </c>
      <c r="D1763" s="14" t="s">
        <v>56</v>
      </c>
      <c r="E1763" s="10" t="str">
        <f>VLOOKUP(A1763,Planilha1!A:Y,20,FALSE)</f>
        <v>Não</v>
      </c>
      <c r="F1763" s="10" t="str">
        <f>VLOOKUP(A1763,Planilha1!A:Y,21,FALSE)</f>
        <v>Sim</v>
      </c>
      <c r="G1763" s="10" t="str">
        <f>VLOOKUP(A1763,Planilha1!A:Y,22,FALSE)</f>
        <v>Não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Não</v>
      </c>
    </row>
    <row r="1764" spans="1:10" x14ac:dyDescent="0.25">
      <c r="A1764" s="11">
        <v>150190</v>
      </c>
      <c r="B1764" s="15" t="s">
        <v>1562</v>
      </c>
      <c r="C1764" s="12" t="s">
        <v>7</v>
      </c>
      <c r="D1764" s="14" t="s">
        <v>42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Não</v>
      </c>
      <c r="J1764" s="10" t="str">
        <f>VLOOKUP(A1764,Planilha1!A:Y,25,FALSE)</f>
        <v>Não</v>
      </c>
    </row>
    <row r="1765" spans="1:10" x14ac:dyDescent="0.25">
      <c r="A1765" s="11">
        <v>150200</v>
      </c>
      <c r="B1765" s="15" t="s">
        <v>1563</v>
      </c>
      <c r="C1765" s="12" t="s">
        <v>7</v>
      </c>
      <c r="D1765" s="14" t="s">
        <v>44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Não</v>
      </c>
    </row>
    <row r="1766" spans="1:10" x14ac:dyDescent="0.25">
      <c r="A1766" s="11">
        <v>150195</v>
      </c>
      <c r="B1766" s="15" t="s">
        <v>1564</v>
      </c>
      <c r="C1766" s="12" t="s">
        <v>7</v>
      </c>
      <c r="D1766" s="14" t="s">
        <v>56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1565</v>
      </c>
      <c r="C1767" s="12" t="s">
        <v>7</v>
      </c>
      <c r="D1767" s="14" t="s">
        <v>60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1566</v>
      </c>
      <c r="C1768" s="12" t="s">
        <v>7</v>
      </c>
      <c r="D1768" s="14" t="s">
        <v>56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1567</v>
      </c>
      <c r="C1769" s="12" t="s">
        <v>7</v>
      </c>
      <c r="D1769" s="14" t="s">
        <v>44</v>
      </c>
      <c r="E1769" s="10" t="str">
        <f>VLOOKUP(A1769,Planilha1!A:Y,20,FALSE)</f>
        <v>Não</v>
      </c>
      <c r="F1769" s="10" t="str">
        <f>VLOOKUP(A1769,Planilha1!A:Y,21,FALSE)</f>
        <v>Sim</v>
      </c>
      <c r="G1769" s="10" t="str">
        <f>VLOOKUP(A1769,Planilha1!A:Y,22,FALSE)</f>
        <v>Não</v>
      </c>
      <c r="H1769" s="10" t="str">
        <f>VLOOKUP(A1769,Planilha1!A:Y,23,FALSE)</f>
        <v>Sim</v>
      </c>
      <c r="I1769" s="10" t="str">
        <f>VLOOKUP(A1769,Planilha1!A:Y,24,FALSE)</f>
        <v>Não</v>
      </c>
      <c r="J1769" s="10" t="str">
        <f>VLOOKUP(A1769,Planilha1!A:Y,25,FALSE)</f>
        <v>Não</v>
      </c>
    </row>
    <row r="1770" spans="1:10" x14ac:dyDescent="0.25">
      <c r="A1770" s="11">
        <v>150260</v>
      </c>
      <c r="B1770" s="15" t="s">
        <v>1568</v>
      </c>
      <c r="C1770" s="12" t="s">
        <v>7</v>
      </c>
      <c r="D1770" s="14" t="s">
        <v>44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Não</v>
      </c>
    </row>
    <row r="1771" spans="1:10" x14ac:dyDescent="0.25">
      <c r="A1771" s="11">
        <v>150276</v>
      </c>
      <c r="B1771" s="15" t="s">
        <v>1569</v>
      </c>
      <c r="C1771" s="12" t="s">
        <v>7</v>
      </c>
      <c r="D1771" s="14" t="s">
        <v>56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Não</v>
      </c>
    </row>
    <row r="1772" spans="1:10" x14ac:dyDescent="0.25">
      <c r="A1772" s="11">
        <v>150280</v>
      </c>
      <c r="B1772" s="15" t="s">
        <v>1570</v>
      </c>
      <c r="C1772" s="12" t="s">
        <v>7</v>
      </c>
      <c r="D1772" s="14" t="s">
        <v>56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1571</v>
      </c>
      <c r="C1773" s="12" t="s">
        <v>7</v>
      </c>
      <c r="D1773" s="14" t="s">
        <v>42</v>
      </c>
      <c r="E1773" s="10" t="str">
        <f>VLOOKUP(A1773,Planilha1!A:Y,20,FALSE)</f>
        <v>Sim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Não</v>
      </c>
    </row>
    <row r="1774" spans="1:10" x14ac:dyDescent="0.25">
      <c r="A1774" s="11">
        <v>150293</v>
      </c>
      <c r="B1774" s="15" t="s">
        <v>1572</v>
      </c>
      <c r="C1774" s="12" t="s">
        <v>7</v>
      </c>
      <c r="D1774" s="14" t="s">
        <v>44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Não</v>
      </c>
      <c r="J1774" s="10" t="str">
        <f>VLOOKUP(A1774,Planilha1!A:Y,25,FALSE)</f>
        <v>Não</v>
      </c>
    </row>
    <row r="1775" spans="1:10" x14ac:dyDescent="0.25">
      <c r="A1775" s="11">
        <v>150295</v>
      </c>
      <c r="B1775" s="15" t="s">
        <v>1573</v>
      </c>
      <c r="C1775" s="12" t="s">
        <v>7</v>
      </c>
      <c r="D1775" s="14" t="s">
        <v>74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Não</v>
      </c>
    </row>
    <row r="1776" spans="1:10" x14ac:dyDescent="0.25">
      <c r="A1776" s="11">
        <v>150300</v>
      </c>
      <c r="B1776" s="15" t="s">
        <v>1574</v>
      </c>
      <c r="C1776" s="12" t="s">
        <v>7</v>
      </c>
      <c r="D1776" s="14" t="s">
        <v>42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Não</v>
      </c>
      <c r="J1776" s="10" t="str">
        <f>VLOOKUP(A1776,Planilha1!A:Y,25,FALSE)</f>
        <v>Não</v>
      </c>
    </row>
    <row r="1777" spans="1:10" x14ac:dyDescent="0.25">
      <c r="A1777" s="11">
        <v>150304</v>
      </c>
      <c r="B1777" s="15" t="s">
        <v>1575</v>
      </c>
      <c r="C1777" s="12" t="s">
        <v>7</v>
      </c>
      <c r="D1777" s="14" t="s">
        <v>44</v>
      </c>
      <c r="E1777" s="10" t="str">
        <f>VLOOKUP(A1777,Planilha1!A:Y,20,FALSE)</f>
        <v>Sim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Não</v>
      </c>
      <c r="J1777" s="10" t="str">
        <f>VLOOKUP(A1777,Planilha1!A:Y,25,FALSE)</f>
        <v>Não</v>
      </c>
    </row>
    <row r="1778" spans="1:10" x14ac:dyDescent="0.25">
      <c r="A1778" s="11">
        <v>150307</v>
      </c>
      <c r="B1778" s="15" t="s">
        <v>1576</v>
      </c>
      <c r="C1778" s="12" t="s">
        <v>7</v>
      </c>
      <c r="D1778" s="14" t="s">
        <v>60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Não</v>
      </c>
    </row>
    <row r="1779" spans="1:10" x14ac:dyDescent="0.25">
      <c r="A1779" s="11">
        <v>150309</v>
      </c>
      <c r="B1779" s="15" t="s">
        <v>1577</v>
      </c>
      <c r="C1779" s="12" t="s">
        <v>7</v>
      </c>
      <c r="D1779" s="14" t="s">
        <v>74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Não</v>
      </c>
    </row>
    <row r="1780" spans="1:10" x14ac:dyDescent="0.25">
      <c r="A1780" s="11">
        <v>150310</v>
      </c>
      <c r="B1780" s="15" t="s">
        <v>1578</v>
      </c>
      <c r="C1780" s="12" t="s">
        <v>7</v>
      </c>
      <c r="D1780" s="14" t="s">
        <v>60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1579</v>
      </c>
      <c r="C1781" s="12" t="s">
        <v>7</v>
      </c>
      <c r="D1781" s="14" t="s">
        <v>44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1580</v>
      </c>
      <c r="C1782" s="12" t="s">
        <v>7</v>
      </c>
      <c r="D1782" s="14" t="s">
        <v>74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Não</v>
      </c>
      <c r="J1782" s="10" t="str">
        <f>VLOOKUP(A1782,Planilha1!A:Y,25,FALSE)</f>
        <v>Não</v>
      </c>
    </row>
    <row r="1783" spans="1:10" x14ac:dyDescent="0.25">
      <c r="A1783" s="11">
        <v>150345</v>
      </c>
      <c r="B1783" s="15" t="s">
        <v>1581</v>
      </c>
      <c r="C1783" s="12" t="s">
        <v>7</v>
      </c>
      <c r="D1783" s="14" t="s">
        <v>42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Não</v>
      </c>
    </row>
    <row r="1784" spans="1:10" x14ac:dyDescent="0.25">
      <c r="A1784" s="11">
        <v>150350</v>
      </c>
      <c r="B1784" s="15" t="s">
        <v>1582</v>
      </c>
      <c r="C1784" s="12" t="s">
        <v>7</v>
      </c>
      <c r="D1784" s="14" t="s">
        <v>42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Não</v>
      </c>
    </row>
    <row r="1785" spans="1:10" x14ac:dyDescent="0.25">
      <c r="A1785" s="11">
        <v>150360</v>
      </c>
      <c r="B1785" s="15" t="s">
        <v>1583</v>
      </c>
      <c r="C1785" s="12" t="s">
        <v>7</v>
      </c>
      <c r="D1785" s="14" t="s">
        <v>60</v>
      </c>
      <c r="E1785" s="10" t="str">
        <f>VLOOKUP(A1785,Planilha1!A:Y,20,FALSE)</f>
        <v>Sim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Não</v>
      </c>
    </row>
    <row r="1786" spans="1:10" x14ac:dyDescent="0.25">
      <c r="A1786" s="11">
        <v>150370</v>
      </c>
      <c r="B1786" s="15" t="s">
        <v>1584</v>
      </c>
      <c r="C1786" s="12" t="s">
        <v>7</v>
      </c>
      <c r="D1786" s="14" t="s">
        <v>56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1585</v>
      </c>
      <c r="C1787" s="12" t="s">
        <v>7</v>
      </c>
      <c r="D1787" s="14" t="s">
        <v>60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1586</v>
      </c>
      <c r="C1788" s="12" t="s">
        <v>7</v>
      </c>
      <c r="D1788" s="14" t="s">
        <v>74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Não</v>
      </c>
    </row>
    <row r="1789" spans="1:10" x14ac:dyDescent="0.25">
      <c r="A1789" s="11">
        <v>150400</v>
      </c>
      <c r="B1789" s="15" t="s">
        <v>1587</v>
      </c>
      <c r="C1789" s="12" t="s">
        <v>7</v>
      </c>
      <c r="D1789" s="14" t="s">
        <v>42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Não</v>
      </c>
      <c r="J1789" s="10" t="str">
        <f>VLOOKUP(A1789,Planilha1!A:Y,25,FALSE)</f>
        <v>Não</v>
      </c>
    </row>
    <row r="1790" spans="1:10" x14ac:dyDescent="0.25">
      <c r="A1790" s="11">
        <v>150410</v>
      </c>
      <c r="B1790" s="15" t="s">
        <v>1588</v>
      </c>
      <c r="C1790" s="12" t="s">
        <v>7</v>
      </c>
      <c r="D1790" s="14" t="s">
        <v>44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Não</v>
      </c>
    </row>
    <row r="1791" spans="1:10" x14ac:dyDescent="0.25">
      <c r="A1791" s="11">
        <v>150430</v>
      </c>
      <c r="B1791" s="15" t="s">
        <v>1589</v>
      </c>
      <c r="C1791" s="12" t="s">
        <v>7</v>
      </c>
      <c r="D1791" s="14" t="s">
        <v>42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1590</v>
      </c>
      <c r="C1792" s="12" t="s">
        <v>7</v>
      </c>
      <c r="D1792" s="14" t="s">
        <v>67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1591</v>
      </c>
      <c r="C1793" s="12" t="s">
        <v>7</v>
      </c>
      <c r="D1793" s="14" t="s">
        <v>44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Não</v>
      </c>
    </row>
    <row r="1794" spans="1:10" x14ac:dyDescent="0.25">
      <c r="A1794" s="11">
        <v>150460</v>
      </c>
      <c r="B1794" s="15" t="s">
        <v>1592</v>
      </c>
      <c r="C1794" s="12" t="s">
        <v>7</v>
      </c>
      <c r="D1794" s="14" t="s">
        <v>74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Não</v>
      </c>
    </row>
    <row r="1795" spans="1:10" x14ac:dyDescent="0.25">
      <c r="A1795" s="11">
        <v>150470</v>
      </c>
      <c r="B1795" s="15" t="s">
        <v>1593</v>
      </c>
      <c r="C1795" s="12" t="s">
        <v>7</v>
      </c>
      <c r="D1795" s="14" t="s">
        <v>42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1594</v>
      </c>
      <c r="C1796" s="12" t="s">
        <v>7</v>
      </c>
      <c r="D1796" s="14" t="s">
        <v>67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1595</v>
      </c>
      <c r="C1797" s="12" t="s">
        <v>7</v>
      </c>
      <c r="D1797" s="14" t="s">
        <v>42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1596</v>
      </c>
      <c r="C1798" s="12" t="s">
        <v>7</v>
      </c>
      <c r="D1798" s="14" t="s">
        <v>42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1597</v>
      </c>
      <c r="C1799" s="12" t="s">
        <v>7</v>
      </c>
      <c r="D1799" s="14" t="s">
        <v>74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1598</v>
      </c>
      <c r="C1800" s="12" t="s">
        <v>7</v>
      </c>
      <c r="D1800" s="14" t="s">
        <v>42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Não</v>
      </c>
      <c r="J1800" s="10" t="str">
        <f>VLOOKUP(A1800,Planilha1!A:Y,25,FALSE)</f>
        <v>Não</v>
      </c>
    </row>
    <row r="1801" spans="1:10" x14ac:dyDescent="0.25">
      <c r="A1801" s="11">
        <v>150506</v>
      </c>
      <c r="B1801" s="15" t="s">
        <v>1599</v>
      </c>
      <c r="C1801" s="12" t="s">
        <v>7</v>
      </c>
      <c r="D1801" s="14" t="s">
        <v>60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1600</v>
      </c>
      <c r="C1802" s="12" t="s">
        <v>7</v>
      </c>
      <c r="D1802" s="14" t="s">
        <v>42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Não</v>
      </c>
      <c r="J1802" s="10" t="str">
        <f>VLOOKUP(A1802,Planilha1!A:Y,25,FALSE)</f>
        <v>Não</v>
      </c>
    </row>
    <row r="1803" spans="1:10" x14ac:dyDescent="0.25">
      <c r="A1803" s="11">
        <v>150520</v>
      </c>
      <c r="B1803" s="15" t="s">
        <v>1601</v>
      </c>
      <c r="C1803" s="12" t="s">
        <v>7</v>
      </c>
      <c r="D1803" s="14" t="s">
        <v>56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Não</v>
      </c>
    </row>
    <row r="1804" spans="1:10" x14ac:dyDescent="0.25">
      <c r="A1804" s="11">
        <v>150540</v>
      </c>
      <c r="B1804" s="15" t="s">
        <v>1602</v>
      </c>
      <c r="C1804" s="12" t="s">
        <v>7</v>
      </c>
      <c r="D1804" s="14" t="s">
        <v>44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Não</v>
      </c>
    </row>
    <row r="1805" spans="1:10" x14ac:dyDescent="0.25">
      <c r="A1805" s="11">
        <v>150548</v>
      </c>
      <c r="B1805" s="15" t="s">
        <v>1603</v>
      </c>
      <c r="C1805" s="12" t="s">
        <v>7</v>
      </c>
      <c r="D1805" s="14" t="s">
        <v>67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Não</v>
      </c>
    </row>
    <row r="1806" spans="1:10" x14ac:dyDescent="0.25">
      <c r="A1806" s="11">
        <v>150549</v>
      </c>
      <c r="B1806" s="15" t="s">
        <v>1604</v>
      </c>
      <c r="C1806" s="12" t="s">
        <v>7</v>
      </c>
      <c r="D1806" s="14" t="s">
        <v>74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Não</v>
      </c>
    </row>
    <row r="1807" spans="1:10" x14ac:dyDescent="0.25">
      <c r="A1807" s="11">
        <v>150550</v>
      </c>
      <c r="B1807" s="15" t="s">
        <v>1605</v>
      </c>
      <c r="C1807" s="12" t="s">
        <v>7</v>
      </c>
      <c r="D1807" s="14" t="s">
        <v>56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Não</v>
      </c>
      <c r="J1807" s="10" t="str">
        <f>VLOOKUP(A1807,Planilha1!A:Y,25,FALSE)</f>
        <v>Não</v>
      </c>
    </row>
    <row r="1808" spans="1:10" x14ac:dyDescent="0.25">
      <c r="A1808" s="11">
        <v>150555</v>
      </c>
      <c r="B1808" s="15" t="s">
        <v>1606</v>
      </c>
      <c r="C1808" s="12" t="s">
        <v>7</v>
      </c>
      <c r="D1808" s="14" t="s">
        <v>56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Não</v>
      </c>
      <c r="J1808" s="10" t="str">
        <f>VLOOKUP(A1808,Planilha1!A:Y,25,FALSE)</f>
        <v>Não</v>
      </c>
    </row>
    <row r="1809" spans="1:10" x14ac:dyDescent="0.25">
      <c r="A1809" s="11">
        <v>150563</v>
      </c>
      <c r="B1809" s="15" t="s">
        <v>1607</v>
      </c>
      <c r="C1809" s="12" t="s">
        <v>7</v>
      </c>
      <c r="D1809" s="14" t="s">
        <v>60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Não</v>
      </c>
      <c r="J1809" s="10" t="str">
        <f>VLOOKUP(A1809,Planilha1!A:Y,25,FALSE)</f>
        <v>Não</v>
      </c>
    </row>
    <row r="1810" spans="1:10" x14ac:dyDescent="0.25">
      <c r="A1810" s="11">
        <v>150565</v>
      </c>
      <c r="B1810" s="15" t="s">
        <v>1608</v>
      </c>
      <c r="C1810" s="12" t="s">
        <v>7</v>
      </c>
      <c r="D1810" s="14" t="s">
        <v>42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Sim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Não</v>
      </c>
    </row>
    <row r="1811" spans="1:10" x14ac:dyDescent="0.25">
      <c r="A1811" s="11">
        <v>150580</v>
      </c>
      <c r="B1811" s="15" t="s">
        <v>1609</v>
      </c>
      <c r="C1811" s="12" t="s">
        <v>7</v>
      </c>
      <c r="D1811" s="14" t="s">
        <v>42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1610</v>
      </c>
      <c r="C1812" s="12" t="s">
        <v>7</v>
      </c>
      <c r="D1812" s="14" t="s">
        <v>60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1611</v>
      </c>
      <c r="C1813" s="12" t="s">
        <v>7</v>
      </c>
      <c r="D1813" s="14" t="s">
        <v>60</v>
      </c>
      <c r="E1813" s="10" t="str">
        <f>VLOOKUP(A1813,Planilha1!A:Y,20,FALSE)</f>
        <v>Sim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Não</v>
      </c>
    </row>
    <row r="1814" spans="1:10" x14ac:dyDescent="0.25">
      <c r="A1814" s="11">
        <v>150610</v>
      </c>
      <c r="B1814" s="15" t="s">
        <v>1612</v>
      </c>
      <c r="C1814" s="12" t="s">
        <v>7</v>
      </c>
      <c r="D1814" s="14" t="s">
        <v>42</v>
      </c>
      <c r="E1814" s="10" t="str">
        <f>VLOOKUP(A1814,Planilha1!A:Y,20,FALSE)</f>
        <v>Sim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Não</v>
      </c>
      <c r="J1814" s="10" t="str">
        <f>VLOOKUP(A1814,Planilha1!A:Y,25,FALSE)</f>
        <v>Não</v>
      </c>
    </row>
    <row r="1815" spans="1:10" x14ac:dyDescent="0.25">
      <c r="A1815" s="11">
        <v>150611</v>
      </c>
      <c r="B1815" s="15" t="s">
        <v>1613</v>
      </c>
      <c r="C1815" s="12" t="s">
        <v>7</v>
      </c>
      <c r="D1815" s="14" t="s">
        <v>56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1614</v>
      </c>
      <c r="C1816" s="12" t="s">
        <v>7</v>
      </c>
      <c r="D1816" s="14" t="s">
        <v>67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Não</v>
      </c>
    </row>
    <row r="1817" spans="1:10" x14ac:dyDescent="0.25">
      <c r="A1817" s="11">
        <v>150619</v>
      </c>
      <c r="B1817" s="15" t="s">
        <v>1615</v>
      </c>
      <c r="C1817" s="12" t="s">
        <v>7</v>
      </c>
      <c r="D1817" s="14" t="s">
        <v>60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1616</v>
      </c>
      <c r="C1818" s="12" t="s">
        <v>7</v>
      </c>
      <c r="D1818" s="14" t="s">
        <v>67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1617</v>
      </c>
      <c r="C1819" s="12" t="s">
        <v>7</v>
      </c>
      <c r="D1819" s="14" t="s">
        <v>56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1618</v>
      </c>
      <c r="C1820" s="12" t="s">
        <v>7</v>
      </c>
      <c r="D1820" s="14" t="s">
        <v>67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Não</v>
      </c>
    </row>
    <row r="1821" spans="1:10" x14ac:dyDescent="0.25">
      <c r="A1821" s="11">
        <v>150658</v>
      </c>
      <c r="B1821" s="15" t="s">
        <v>1619</v>
      </c>
      <c r="C1821" s="12" t="s">
        <v>7</v>
      </c>
      <c r="D1821" s="14" t="s">
        <v>44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Não</v>
      </c>
    </row>
    <row r="1822" spans="1:10" x14ac:dyDescent="0.25">
      <c r="A1822" s="11">
        <v>150670</v>
      </c>
      <c r="B1822" s="15" t="s">
        <v>1620</v>
      </c>
      <c r="C1822" s="12" t="s">
        <v>7</v>
      </c>
      <c r="D1822" s="14" t="s">
        <v>42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Não</v>
      </c>
      <c r="J1822" s="10" t="str">
        <f>VLOOKUP(A1822,Planilha1!A:Y,25,FALSE)</f>
        <v>Não</v>
      </c>
    </row>
    <row r="1823" spans="1:10" x14ac:dyDescent="0.25">
      <c r="A1823" s="11">
        <v>150690</v>
      </c>
      <c r="B1823" s="15" t="s">
        <v>1621</v>
      </c>
      <c r="C1823" s="12" t="s">
        <v>7</v>
      </c>
      <c r="D1823" s="14" t="s">
        <v>42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Não</v>
      </c>
    </row>
    <row r="1824" spans="1:10" x14ac:dyDescent="0.25">
      <c r="A1824" s="11">
        <v>150710</v>
      </c>
      <c r="B1824" s="15" t="s">
        <v>1622</v>
      </c>
      <c r="C1824" s="12" t="s">
        <v>7</v>
      </c>
      <c r="D1824" s="14" t="s">
        <v>74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1623</v>
      </c>
      <c r="C1825" s="12" t="s">
        <v>7</v>
      </c>
      <c r="D1825" s="14" t="s">
        <v>74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Não</v>
      </c>
    </row>
    <row r="1826" spans="1:10" x14ac:dyDescent="0.25">
      <c r="A1826" s="11">
        <v>150720</v>
      </c>
      <c r="B1826" s="15" t="s">
        <v>1624</v>
      </c>
      <c r="C1826" s="12" t="s">
        <v>7</v>
      </c>
      <c r="D1826" s="14" t="s">
        <v>44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Não</v>
      </c>
    </row>
    <row r="1827" spans="1:10" x14ac:dyDescent="0.25">
      <c r="A1827" s="11">
        <v>150730</v>
      </c>
      <c r="B1827" s="15" t="s">
        <v>1625</v>
      </c>
      <c r="C1827" s="12" t="s">
        <v>7</v>
      </c>
      <c r="D1827" s="14" t="s">
        <v>44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Não</v>
      </c>
    </row>
    <row r="1828" spans="1:10" x14ac:dyDescent="0.25">
      <c r="A1828" s="11">
        <v>150746</v>
      </c>
      <c r="B1828" s="15" t="s">
        <v>1626</v>
      </c>
      <c r="C1828" s="12" t="s">
        <v>7</v>
      </c>
      <c r="D1828" s="14" t="s">
        <v>74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Não</v>
      </c>
    </row>
    <row r="1829" spans="1:10" x14ac:dyDescent="0.25">
      <c r="A1829" s="11">
        <v>150747</v>
      </c>
      <c r="B1829" s="15" t="s">
        <v>1627</v>
      </c>
      <c r="C1829" s="12" t="s">
        <v>7</v>
      </c>
      <c r="D1829" s="14" t="s">
        <v>42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1628</v>
      </c>
      <c r="C1830" s="12" t="s">
        <v>7</v>
      </c>
      <c r="D1830" s="14" t="s">
        <v>60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1629</v>
      </c>
      <c r="C1831" s="12" t="s">
        <v>7</v>
      </c>
      <c r="D1831" s="14" t="s">
        <v>74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1630</v>
      </c>
      <c r="C1832" s="12" t="s">
        <v>7</v>
      </c>
      <c r="D1832" s="14" t="s">
        <v>44</v>
      </c>
      <c r="E1832" s="10" t="str">
        <f>VLOOKUP(A1832,Planilha1!A:Y,20,FALSE)</f>
        <v>Sim</v>
      </c>
      <c r="F1832" s="10" t="str">
        <f>VLOOKUP(A1832,Planilha1!A:Y,21,FALSE)</f>
        <v>Sim</v>
      </c>
      <c r="G1832" s="10" t="str">
        <f>VLOOKUP(A1832,Planilha1!A:Y,22,FALSE)</f>
        <v>Sim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Não</v>
      </c>
    </row>
    <row r="1833" spans="1:10" x14ac:dyDescent="0.25">
      <c r="A1833" s="11">
        <v>150780</v>
      </c>
      <c r="B1833" s="15" t="s">
        <v>1631</v>
      </c>
      <c r="C1833" s="12" t="s">
        <v>7</v>
      </c>
      <c r="D1833" s="14" t="s">
        <v>67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Não</v>
      </c>
    </row>
    <row r="1834" spans="1:10" x14ac:dyDescent="0.25">
      <c r="A1834" s="11">
        <v>150795</v>
      </c>
      <c r="B1834" s="15" t="s">
        <v>1632</v>
      </c>
      <c r="C1834" s="12" t="s">
        <v>7</v>
      </c>
      <c r="D1834" s="14" t="s">
        <v>44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Não</v>
      </c>
      <c r="J1834" s="10" t="str">
        <f>VLOOKUP(A1834,Planilha1!A:Y,25,FALSE)</f>
        <v>Não</v>
      </c>
    </row>
    <row r="1835" spans="1:10" x14ac:dyDescent="0.25">
      <c r="A1835" s="11">
        <v>150803</v>
      </c>
      <c r="B1835" s="15" t="s">
        <v>1633</v>
      </c>
      <c r="C1835" s="12" t="s">
        <v>7</v>
      </c>
      <c r="D1835" s="14" t="s">
        <v>42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Não</v>
      </c>
    </row>
    <row r="1836" spans="1:10" x14ac:dyDescent="0.25">
      <c r="A1836" s="11">
        <v>150805</v>
      </c>
      <c r="B1836" s="15" t="s">
        <v>1634</v>
      </c>
      <c r="C1836" s="12" t="s">
        <v>7</v>
      </c>
      <c r="D1836" s="14" t="s">
        <v>60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1635</v>
      </c>
      <c r="C1837" s="12" t="s">
        <v>7</v>
      </c>
      <c r="D1837" s="14" t="s">
        <v>74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1636</v>
      </c>
      <c r="C1838" s="12" t="s">
        <v>7</v>
      </c>
      <c r="D1838" s="14" t="s">
        <v>42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Não</v>
      </c>
    </row>
    <row r="1839" spans="1:10" x14ac:dyDescent="0.25">
      <c r="A1839" s="11">
        <v>150815</v>
      </c>
      <c r="B1839" s="15" t="s">
        <v>1637</v>
      </c>
      <c r="C1839" s="12" t="s">
        <v>7</v>
      </c>
      <c r="D1839" s="14" t="s">
        <v>44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Não</v>
      </c>
    </row>
    <row r="1840" spans="1:10" x14ac:dyDescent="0.25">
      <c r="A1840" s="11">
        <v>150830</v>
      </c>
      <c r="B1840" s="15" t="s">
        <v>1638</v>
      </c>
      <c r="C1840" s="12" t="s">
        <v>7</v>
      </c>
      <c r="D1840" s="14" t="s">
        <v>44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Não</v>
      </c>
    </row>
    <row r="1841" spans="1:10" x14ac:dyDescent="0.25">
      <c r="A1841" s="11">
        <v>150835</v>
      </c>
      <c r="B1841" s="15" t="s">
        <v>1639</v>
      </c>
      <c r="C1841" s="12" t="s">
        <v>7</v>
      </c>
      <c r="D1841" s="14" t="s">
        <v>67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Não</v>
      </c>
    </row>
    <row r="1842" spans="1:10" x14ac:dyDescent="0.25">
      <c r="A1842" s="11">
        <v>150013</v>
      </c>
      <c r="B1842" s="16" t="s">
        <v>1640</v>
      </c>
      <c r="C1842" s="12" t="s">
        <v>7</v>
      </c>
      <c r="D1842" s="14" t="s">
        <v>334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Não</v>
      </c>
    </row>
    <row r="1843" spans="1:10" x14ac:dyDescent="0.25">
      <c r="A1843" s="11">
        <v>150050</v>
      </c>
      <c r="B1843" s="16" t="s">
        <v>1641</v>
      </c>
      <c r="C1843" s="12" t="s">
        <v>7</v>
      </c>
      <c r="D1843" s="14" t="s">
        <v>334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Não</v>
      </c>
      <c r="J1843" s="10" t="str">
        <f>VLOOKUP(A1843,Planilha1!A:Y,25,FALSE)</f>
        <v>Não</v>
      </c>
    </row>
    <row r="1844" spans="1:10" x14ac:dyDescent="0.25">
      <c r="A1844" s="11">
        <v>150157</v>
      </c>
      <c r="B1844" s="16" t="s">
        <v>1642</v>
      </c>
      <c r="C1844" s="12" t="s">
        <v>7</v>
      </c>
      <c r="D1844" s="14" t="s">
        <v>334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Não</v>
      </c>
      <c r="J1844" s="10" t="str">
        <f>VLOOKUP(A1844,Planilha1!A:Y,25,FALSE)</f>
        <v>Não</v>
      </c>
    </row>
    <row r="1845" spans="1:10" x14ac:dyDescent="0.25">
      <c r="A1845" s="11">
        <v>150175</v>
      </c>
      <c r="B1845" s="16" t="s">
        <v>1643</v>
      </c>
      <c r="C1845" s="12" t="s">
        <v>7</v>
      </c>
      <c r="D1845" s="14" t="s">
        <v>334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Não</v>
      </c>
    </row>
    <row r="1846" spans="1:10" x14ac:dyDescent="0.25">
      <c r="A1846" s="11">
        <v>150270</v>
      </c>
      <c r="B1846" s="16" t="s">
        <v>1644</v>
      </c>
      <c r="C1846" s="12" t="s">
        <v>7</v>
      </c>
      <c r="D1846" s="14" t="s">
        <v>334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Não</v>
      </c>
      <c r="J1846" s="10" t="str">
        <f>VLOOKUP(A1846,Planilha1!A:Y,25,FALSE)</f>
        <v>Não</v>
      </c>
    </row>
    <row r="1847" spans="1:10" x14ac:dyDescent="0.25">
      <c r="A1847" s="11">
        <v>150275</v>
      </c>
      <c r="B1847" s="16" t="s">
        <v>1645</v>
      </c>
      <c r="C1847" s="12" t="s">
        <v>7</v>
      </c>
      <c r="D1847" s="14" t="s">
        <v>334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1646</v>
      </c>
      <c r="C1848" s="12" t="s">
        <v>7</v>
      </c>
      <c r="D1848" s="14" t="s">
        <v>334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Não</v>
      </c>
    </row>
    <row r="1849" spans="1:10" x14ac:dyDescent="0.25">
      <c r="A1849" s="11">
        <v>150285</v>
      </c>
      <c r="B1849" s="16" t="s">
        <v>1647</v>
      </c>
      <c r="C1849" s="12" t="s">
        <v>7</v>
      </c>
      <c r="D1849" s="14" t="s">
        <v>334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Não</v>
      </c>
      <c r="J1849" s="10" t="str">
        <f>VLOOKUP(A1849,Planilha1!A:Y,25,FALSE)</f>
        <v>Não</v>
      </c>
    </row>
    <row r="1850" spans="1:10" x14ac:dyDescent="0.25">
      <c r="A1850" s="11">
        <v>150320</v>
      </c>
      <c r="B1850" s="16" t="s">
        <v>1648</v>
      </c>
      <c r="C1850" s="12" t="s">
        <v>7</v>
      </c>
      <c r="D1850" s="14" t="s">
        <v>334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Não</v>
      </c>
    </row>
    <row r="1851" spans="1:10" x14ac:dyDescent="0.25">
      <c r="A1851" s="11">
        <v>150390</v>
      </c>
      <c r="B1851" s="16" t="s">
        <v>1649</v>
      </c>
      <c r="C1851" s="12" t="s">
        <v>7</v>
      </c>
      <c r="D1851" s="14" t="s">
        <v>334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1650</v>
      </c>
      <c r="C1852" s="12" t="s">
        <v>7</v>
      </c>
      <c r="D1852" s="14" t="s">
        <v>334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1651</v>
      </c>
      <c r="C1853" s="12" t="s">
        <v>7</v>
      </c>
      <c r="D1853" s="14" t="s">
        <v>334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Não</v>
      </c>
      <c r="J1853" s="10" t="str">
        <f>VLOOKUP(A1853,Planilha1!A:Y,25,FALSE)</f>
        <v>Não</v>
      </c>
    </row>
    <row r="1854" spans="1:10" x14ac:dyDescent="0.25">
      <c r="A1854" s="11">
        <v>150530</v>
      </c>
      <c r="B1854" s="16" t="s">
        <v>1652</v>
      </c>
      <c r="C1854" s="12" t="s">
        <v>7</v>
      </c>
      <c r="D1854" s="14" t="s">
        <v>334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1653</v>
      </c>
      <c r="C1855" s="12" t="s">
        <v>7</v>
      </c>
      <c r="D1855" s="14" t="s">
        <v>334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1654</v>
      </c>
      <c r="C1856" s="12" t="s">
        <v>7</v>
      </c>
      <c r="D1856" s="14" t="s">
        <v>334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1655</v>
      </c>
      <c r="C1857" s="12" t="s">
        <v>7</v>
      </c>
      <c r="D1857" s="14" t="s">
        <v>334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Não</v>
      </c>
      <c r="J1857" s="10" t="str">
        <f>VLOOKUP(A1857,Planilha1!A:Y,25,FALSE)</f>
        <v>Não</v>
      </c>
    </row>
    <row r="1858" spans="1:10" x14ac:dyDescent="0.25">
      <c r="A1858" s="11">
        <v>150745</v>
      </c>
      <c r="B1858" s="16" t="s">
        <v>1656</v>
      </c>
      <c r="C1858" s="12" t="s">
        <v>7</v>
      </c>
      <c r="D1858" s="14" t="s">
        <v>334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Não</v>
      </c>
      <c r="J1858" s="10" t="str">
        <f>VLOOKUP(A1858,Planilha1!A:Y,25,FALSE)</f>
        <v>Não</v>
      </c>
    </row>
    <row r="1859" spans="1:10" x14ac:dyDescent="0.25">
      <c r="A1859" s="11">
        <v>150775</v>
      </c>
      <c r="B1859" s="16" t="s">
        <v>1657</v>
      </c>
      <c r="C1859" s="12" t="s">
        <v>7</v>
      </c>
      <c r="D1859" s="14" t="s">
        <v>334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Não</v>
      </c>
    </row>
    <row r="1860" spans="1:10" x14ac:dyDescent="0.25">
      <c r="A1860" s="11">
        <v>150796</v>
      </c>
      <c r="B1860" s="16" t="s">
        <v>1658</v>
      </c>
      <c r="C1860" s="12" t="s">
        <v>7</v>
      </c>
      <c r="D1860" s="14" t="s">
        <v>334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Não</v>
      </c>
    </row>
    <row r="1861" spans="1:10" x14ac:dyDescent="0.25">
      <c r="A1861" s="11">
        <v>150800</v>
      </c>
      <c r="B1861" s="16" t="s">
        <v>1659</v>
      </c>
      <c r="C1861" s="12" t="s">
        <v>7</v>
      </c>
      <c r="D1861" s="14" t="s">
        <v>334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1660</v>
      </c>
      <c r="C1862" s="12" t="s">
        <v>14</v>
      </c>
      <c r="D1862" s="14" t="s">
        <v>42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Não</v>
      </c>
      <c r="J1862" s="10" t="str">
        <f>VLOOKUP(A1862,Planilha1!A:Y,25,FALSE)</f>
        <v>Não</v>
      </c>
    </row>
    <row r="1863" spans="1:10" x14ac:dyDescent="0.25">
      <c r="A1863" s="11">
        <v>250020</v>
      </c>
      <c r="B1863" s="15" t="s">
        <v>1661</v>
      </c>
      <c r="C1863" s="12" t="s">
        <v>14</v>
      </c>
      <c r="D1863" s="14" t="s">
        <v>44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Não</v>
      </c>
    </row>
    <row r="1864" spans="1:10" x14ac:dyDescent="0.25">
      <c r="A1864" s="11">
        <v>250030</v>
      </c>
      <c r="B1864" s="15" t="s">
        <v>1662</v>
      </c>
      <c r="C1864" s="12" t="s">
        <v>14</v>
      </c>
      <c r="D1864" s="14" t="s">
        <v>60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1663</v>
      </c>
      <c r="C1865" s="12" t="s">
        <v>14</v>
      </c>
      <c r="D1865" s="14" t="s">
        <v>44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Não</v>
      </c>
      <c r="J1865" s="10" t="str">
        <f>VLOOKUP(A1865,Planilha1!A:Y,25,FALSE)</f>
        <v>Não</v>
      </c>
    </row>
    <row r="1866" spans="1:10" x14ac:dyDescent="0.25">
      <c r="A1866" s="11">
        <v>250053</v>
      </c>
      <c r="B1866" s="15" t="s">
        <v>1664</v>
      </c>
      <c r="C1866" s="12" t="s">
        <v>14</v>
      </c>
      <c r="D1866" s="14" t="s">
        <v>67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Não</v>
      </c>
      <c r="J1866" s="10" t="str">
        <f>VLOOKUP(A1866,Planilha1!A:Y,25,FALSE)</f>
        <v>Não</v>
      </c>
    </row>
    <row r="1867" spans="1:10" x14ac:dyDescent="0.25">
      <c r="A1867" s="11">
        <v>250057</v>
      </c>
      <c r="B1867" s="15" t="s">
        <v>1665</v>
      </c>
      <c r="C1867" s="12" t="s">
        <v>14</v>
      </c>
      <c r="D1867" s="14" t="s">
        <v>60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Não</v>
      </c>
      <c r="J1867" s="10" t="str">
        <f>VLOOKUP(A1867,Planilha1!A:Y,25,FALSE)</f>
        <v>Não</v>
      </c>
    </row>
    <row r="1868" spans="1:10" x14ac:dyDescent="0.25">
      <c r="A1868" s="11">
        <v>250073</v>
      </c>
      <c r="B1868" s="15" t="s">
        <v>1666</v>
      </c>
      <c r="C1868" s="12" t="s">
        <v>14</v>
      </c>
      <c r="D1868" s="14" t="s">
        <v>67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Não</v>
      </c>
      <c r="J1868" s="10" t="str">
        <f>VLOOKUP(A1868,Planilha1!A:Y,25,FALSE)</f>
        <v>Não</v>
      </c>
    </row>
    <row r="1869" spans="1:10" x14ac:dyDescent="0.25">
      <c r="A1869" s="11">
        <v>250077</v>
      </c>
      <c r="B1869" s="15" t="s">
        <v>1667</v>
      </c>
      <c r="C1869" s="12" t="s">
        <v>14</v>
      </c>
      <c r="D1869" s="14" t="s">
        <v>44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Não</v>
      </c>
      <c r="J1869" s="10" t="str">
        <f>VLOOKUP(A1869,Planilha1!A:Y,25,FALSE)</f>
        <v>Não</v>
      </c>
    </row>
    <row r="1870" spans="1:10" x14ac:dyDescent="0.25">
      <c r="A1870" s="11">
        <v>250080</v>
      </c>
      <c r="B1870" s="15" t="s">
        <v>1668</v>
      </c>
      <c r="C1870" s="12" t="s">
        <v>14</v>
      </c>
      <c r="D1870" s="14" t="s">
        <v>67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Não</v>
      </c>
      <c r="J1870" s="10" t="str">
        <f>VLOOKUP(A1870,Planilha1!A:Y,25,FALSE)</f>
        <v>Não</v>
      </c>
    </row>
    <row r="1871" spans="1:10" x14ac:dyDescent="0.25">
      <c r="A1871" s="11">
        <v>250090</v>
      </c>
      <c r="B1871" s="15" t="s">
        <v>1669</v>
      </c>
      <c r="C1871" s="12" t="s">
        <v>14</v>
      </c>
      <c r="D1871" s="14" t="s">
        <v>42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1670</v>
      </c>
      <c r="C1872" s="12" t="s">
        <v>14</v>
      </c>
      <c r="D1872" s="14" t="s">
        <v>56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Não</v>
      </c>
      <c r="J1872" s="10" t="str">
        <f>VLOOKUP(A1872,Planilha1!A:Y,25,FALSE)</f>
        <v>Não</v>
      </c>
    </row>
    <row r="1873" spans="1:10" x14ac:dyDescent="0.25">
      <c r="A1873" s="11">
        <v>250115</v>
      </c>
      <c r="B1873" s="15" t="s">
        <v>1671</v>
      </c>
      <c r="C1873" s="12" t="s">
        <v>14</v>
      </c>
      <c r="D1873" s="14" t="s">
        <v>42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Não</v>
      </c>
      <c r="J1873" s="10" t="str">
        <f>VLOOKUP(A1873,Planilha1!A:Y,25,FALSE)</f>
        <v>Não</v>
      </c>
    </row>
    <row r="1874" spans="1:10" x14ac:dyDescent="0.25">
      <c r="A1874" s="11">
        <v>250120</v>
      </c>
      <c r="B1874" s="15" t="s">
        <v>1672</v>
      </c>
      <c r="C1874" s="12" t="s">
        <v>14</v>
      </c>
      <c r="D1874" s="14" t="s">
        <v>67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Não</v>
      </c>
      <c r="J1874" s="10" t="str">
        <f>VLOOKUP(A1874,Planilha1!A:Y,25,FALSE)</f>
        <v>Não</v>
      </c>
    </row>
    <row r="1875" spans="1:10" x14ac:dyDescent="0.25">
      <c r="A1875" s="11">
        <v>250130</v>
      </c>
      <c r="B1875" s="15" t="s">
        <v>1673</v>
      </c>
      <c r="C1875" s="12" t="s">
        <v>14</v>
      </c>
      <c r="D1875" s="14" t="s">
        <v>56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1674</v>
      </c>
      <c r="C1876" s="12" t="s">
        <v>14</v>
      </c>
      <c r="D1876" s="14" t="s">
        <v>56</v>
      </c>
      <c r="E1876" s="10" t="str">
        <f>VLOOKUP(A1876,Planilha1!A:Y,20,FALSE)</f>
        <v>Não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1675</v>
      </c>
      <c r="C1877" s="12" t="s">
        <v>14</v>
      </c>
      <c r="D1877" s="14" t="s">
        <v>44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Não</v>
      </c>
      <c r="J1877" s="10" t="str">
        <f>VLOOKUP(A1877,Planilha1!A:Y,25,FALSE)</f>
        <v>Não</v>
      </c>
    </row>
    <row r="1878" spans="1:10" x14ac:dyDescent="0.25">
      <c r="A1878" s="11">
        <v>250160</v>
      </c>
      <c r="B1878" s="15" t="s">
        <v>1676</v>
      </c>
      <c r="C1878" s="12" t="s">
        <v>14</v>
      </c>
      <c r="D1878" s="14" t="s">
        <v>60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Não</v>
      </c>
      <c r="J1878" s="10" t="str">
        <f>VLOOKUP(A1878,Planilha1!A:Y,25,FALSE)</f>
        <v>Não</v>
      </c>
    </row>
    <row r="1879" spans="1:10" x14ac:dyDescent="0.25">
      <c r="A1879" s="11">
        <v>250157</v>
      </c>
      <c r="B1879" s="15" t="s">
        <v>1677</v>
      </c>
      <c r="C1879" s="12" t="s">
        <v>14</v>
      </c>
      <c r="D1879" s="14" t="s">
        <v>74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Não</v>
      </c>
      <c r="J1879" s="10" t="str">
        <f>VLOOKUP(A1879,Planilha1!A:Y,25,FALSE)</f>
        <v>Não</v>
      </c>
    </row>
    <row r="1880" spans="1:10" x14ac:dyDescent="0.25">
      <c r="A1880" s="11">
        <v>250170</v>
      </c>
      <c r="B1880" s="15" t="s">
        <v>1678</v>
      </c>
      <c r="C1880" s="12" t="s">
        <v>14</v>
      </c>
      <c r="D1880" s="14" t="s">
        <v>42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Não</v>
      </c>
      <c r="J1880" s="10" t="str">
        <f>VLOOKUP(A1880,Planilha1!A:Y,25,FALSE)</f>
        <v>Não</v>
      </c>
    </row>
    <row r="1881" spans="1:10" x14ac:dyDescent="0.25">
      <c r="A1881" s="11">
        <v>250180</v>
      </c>
      <c r="B1881" s="15" t="s">
        <v>1679</v>
      </c>
      <c r="C1881" s="12" t="s">
        <v>14</v>
      </c>
      <c r="D1881" s="14" t="s">
        <v>74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Não</v>
      </c>
    </row>
    <row r="1882" spans="1:10" x14ac:dyDescent="0.25">
      <c r="A1882" s="11">
        <v>250200</v>
      </c>
      <c r="B1882" s="15" t="s">
        <v>1680</v>
      </c>
      <c r="C1882" s="12" t="s">
        <v>14</v>
      </c>
      <c r="D1882" s="14" t="s">
        <v>44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Não</v>
      </c>
    </row>
    <row r="1883" spans="1:10" x14ac:dyDescent="0.25">
      <c r="A1883" s="11">
        <v>250205</v>
      </c>
      <c r="B1883" s="15" t="s">
        <v>1681</v>
      </c>
      <c r="C1883" s="12" t="s">
        <v>14</v>
      </c>
      <c r="D1883" s="14" t="s">
        <v>42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Sim</v>
      </c>
      <c r="H1883" s="10" t="str">
        <f>VLOOKUP(A1883,Planilha1!A:Y,23,FALSE)</f>
        <v>Sim</v>
      </c>
      <c r="I1883" s="10" t="str">
        <f>VLOOKUP(A1883,Planilha1!A:Y,24,FALSE)</f>
        <v>Não</v>
      </c>
      <c r="J1883" s="10" t="str">
        <f>VLOOKUP(A1883,Planilha1!A:Y,25,FALSE)</f>
        <v>Não</v>
      </c>
    </row>
    <row r="1884" spans="1:10" x14ac:dyDescent="0.25">
      <c r="A1884" s="11">
        <v>250210</v>
      </c>
      <c r="B1884" s="15" t="s">
        <v>1682</v>
      </c>
      <c r="C1884" s="12" t="s">
        <v>14</v>
      </c>
      <c r="D1884" s="14" t="s">
        <v>42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Não</v>
      </c>
      <c r="J1884" s="10" t="str">
        <f>VLOOKUP(A1884,Planilha1!A:Y,25,FALSE)</f>
        <v>Não</v>
      </c>
    </row>
    <row r="1885" spans="1:10" x14ac:dyDescent="0.25">
      <c r="A1885" s="11">
        <v>250220</v>
      </c>
      <c r="B1885" s="15" t="s">
        <v>1683</v>
      </c>
      <c r="C1885" s="12" t="s">
        <v>14</v>
      </c>
      <c r="D1885" s="14" t="s">
        <v>42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Não</v>
      </c>
      <c r="J1885" s="10" t="str">
        <f>VLOOKUP(A1885,Planilha1!A:Y,25,FALSE)</f>
        <v>Não</v>
      </c>
    </row>
    <row r="1886" spans="1:10" x14ac:dyDescent="0.25">
      <c r="A1886" s="11">
        <v>250240</v>
      </c>
      <c r="B1886" s="15" t="s">
        <v>1684</v>
      </c>
      <c r="C1886" s="12" t="s">
        <v>14</v>
      </c>
      <c r="D1886" s="14" t="s">
        <v>74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Não</v>
      </c>
      <c r="J1886" s="10" t="str">
        <f>VLOOKUP(A1886,Planilha1!A:Y,25,FALSE)</f>
        <v>Não</v>
      </c>
    </row>
    <row r="1887" spans="1:10" x14ac:dyDescent="0.25">
      <c r="A1887" s="11">
        <v>250250</v>
      </c>
      <c r="B1887" s="15" t="s">
        <v>1685</v>
      </c>
      <c r="C1887" s="12" t="s">
        <v>14</v>
      </c>
      <c r="D1887" s="14" t="s">
        <v>44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Não</v>
      </c>
      <c r="J1887" s="10" t="str">
        <f>VLOOKUP(A1887,Planilha1!A:Y,25,FALSE)</f>
        <v>Não</v>
      </c>
    </row>
    <row r="1888" spans="1:10" x14ac:dyDescent="0.25">
      <c r="A1888" s="11">
        <v>250270</v>
      </c>
      <c r="B1888" s="15" t="s">
        <v>1686</v>
      </c>
      <c r="C1888" s="12" t="s">
        <v>14</v>
      </c>
      <c r="D1888" s="14" t="s">
        <v>60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Não</v>
      </c>
      <c r="J1888" s="10" t="str">
        <f>VLOOKUP(A1888,Planilha1!A:Y,25,FALSE)</f>
        <v>Não</v>
      </c>
    </row>
    <row r="1889" spans="1:10" x14ac:dyDescent="0.25">
      <c r="A1889" s="11">
        <v>250290</v>
      </c>
      <c r="B1889" s="15" t="s">
        <v>1687</v>
      </c>
      <c r="C1889" s="12" t="s">
        <v>14</v>
      </c>
      <c r="D1889" s="14" t="s">
        <v>67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Não</v>
      </c>
    </row>
    <row r="1890" spans="1:10" x14ac:dyDescent="0.25">
      <c r="A1890" s="11">
        <v>250310</v>
      </c>
      <c r="B1890" s="15" t="s">
        <v>1688</v>
      </c>
      <c r="C1890" s="12" t="s">
        <v>14</v>
      </c>
      <c r="D1890" s="14" t="s">
        <v>67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Não</v>
      </c>
      <c r="J1890" s="10" t="str">
        <f>VLOOKUP(A1890,Planilha1!A:Y,25,FALSE)</f>
        <v>Não</v>
      </c>
    </row>
    <row r="1891" spans="1:10" x14ac:dyDescent="0.25">
      <c r="A1891" s="11">
        <v>250330</v>
      </c>
      <c r="B1891" s="15" t="s">
        <v>1689</v>
      </c>
      <c r="C1891" s="12" t="s">
        <v>14</v>
      </c>
      <c r="D1891" s="14" t="s">
        <v>42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Não</v>
      </c>
      <c r="J1891" s="10" t="str">
        <f>VLOOKUP(A1891,Planilha1!A:Y,25,FALSE)</f>
        <v>Não</v>
      </c>
    </row>
    <row r="1892" spans="1:10" x14ac:dyDescent="0.25">
      <c r="A1892" s="11">
        <v>250340</v>
      </c>
      <c r="B1892" s="15" t="s">
        <v>1690</v>
      </c>
      <c r="C1892" s="12" t="s">
        <v>14</v>
      </c>
      <c r="D1892" s="14" t="s">
        <v>42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Não</v>
      </c>
      <c r="J1892" s="10" t="str">
        <f>VLOOKUP(A1892,Planilha1!A:Y,25,FALSE)</f>
        <v>Não</v>
      </c>
    </row>
    <row r="1893" spans="1:10" x14ac:dyDescent="0.25">
      <c r="A1893" s="11">
        <v>250350</v>
      </c>
      <c r="B1893" s="15" t="s">
        <v>1691</v>
      </c>
      <c r="C1893" s="12" t="s">
        <v>14</v>
      </c>
      <c r="D1893" s="14" t="s">
        <v>44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Não</v>
      </c>
      <c r="J1893" s="10" t="str">
        <f>VLOOKUP(A1893,Planilha1!A:Y,25,FALSE)</f>
        <v>Não</v>
      </c>
    </row>
    <row r="1894" spans="1:10" x14ac:dyDescent="0.25">
      <c r="A1894" s="11">
        <v>250355</v>
      </c>
      <c r="B1894" s="15" t="s">
        <v>1692</v>
      </c>
      <c r="C1894" s="12" t="s">
        <v>14</v>
      </c>
      <c r="D1894" s="14" t="s">
        <v>44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Não</v>
      </c>
      <c r="J1894" s="10" t="str">
        <f>VLOOKUP(A1894,Planilha1!A:Y,25,FALSE)</f>
        <v>Não</v>
      </c>
    </row>
    <row r="1895" spans="1:10" x14ac:dyDescent="0.25">
      <c r="A1895" s="11">
        <v>250375</v>
      </c>
      <c r="B1895" s="15" t="s">
        <v>1693</v>
      </c>
      <c r="C1895" s="12" t="s">
        <v>14</v>
      </c>
      <c r="D1895" s="14" t="s">
        <v>44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Não</v>
      </c>
      <c r="J1895" s="10" t="str">
        <f>VLOOKUP(A1895,Planilha1!A:Y,25,FALSE)</f>
        <v>Não</v>
      </c>
    </row>
    <row r="1896" spans="1:10" x14ac:dyDescent="0.25">
      <c r="A1896" s="11">
        <v>250380</v>
      </c>
      <c r="B1896" s="15" t="s">
        <v>1694</v>
      </c>
      <c r="C1896" s="12" t="s">
        <v>14</v>
      </c>
      <c r="D1896" s="14" t="s">
        <v>74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1695</v>
      </c>
      <c r="C1897" s="12" t="s">
        <v>14</v>
      </c>
      <c r="D1897" s="14" t="s">
        <v>67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Não</v>
      </c>
      <c r="J1897" s="10" t="str">
        <f>VLOOKUP(A1897,Planilha1!A:Y,25,FALSE)</f>
        <v>Não</v>
      </c>
    </row>
    <row r="1898" spans="1:10" x14ac:dyDescent="0.25">
      <c r="A1898" s="11">
        <v>250403</v>
      </c>
      <c r="B1898" s="15" t="s">
        <v>1696</v>
      </c>
      <c r="C1898" s="12" t="s">
        <v>14</v>
      </c>
      <c r="D1898" s="14" t="s">
        <v>56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Não</v>
      </c>
      <c r="J1898" s="10" t="str">
        <f>VLOOKUP(A1898,Planilha1!A:Y,25,FALSE)</f>
        <v>Não</v>
      </c>
    </row>
    <row r="1899" spans="1:10" x14ac:dyDescent="0.25">
      <c r="A1899" s="11">
        <v>250407</v>
      </c>
      <c r="B1899" s="15" t="s">
        <v>1697</v>
      </c>
      <c r="C1899" s="12" t="s">
        <v>14</v>
      </c>
      <c r="D1899" s="14" t="s">
        <v>42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Não</v>
      </c>
      <c r="J1899" s="10" t="str">
        <f>VLOOKUP(A1899,Planilha1!A:Y,25,FALSE)</f>
        <v>Não</v>
      </c>
    </row>
    <row r="1900" spans="1:10" x14ac:dyDescent="0.25">
      <c r="A1900" s="11">
        <v>250415</v>
      </c>
      <c r="B1900" s="15" t="s">
        <v>1698</v>
      </c>
      <c r="C1900" s="12" t="s">
        <v>14</v>
      </c>
      <c r="D1900" s="14" t="s">
        <v>67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Não</v>
      </c>
      <c r="J1900" s="10" t="str">
        <f>VLOOKUP(A1900,Planilha1!A:Y,25,FALSE)</f>
        <v>Não</v>
      </c>
    </row>
    <row r="1901" spans="1:10" x14ac:dyDescent="0.25">
      <c r="A1901" s="11">
        <v>250420</v>
      </c>
      <c r="B1901" s="15" t="s">
        <v>1699</v>
      </c>
      <c r="C1901" s="12" t="s">
        <v>14</v>
      </c>
      <c r="D1901" s="14" t="s">
        <v>56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Não</v>
      </c>
      <c r="J1901" s="10" t="str">
        <f>VLOOKUP(A1901,Planilha1!A:Y,25,FALSE)</f>
        <v>Não</v>
      </c>
    </row>
    <row r="1902" spans="1:10" x14ac:dyDescent="0.25">
      <c r="A1902" s="11">
        <v>250435</v>
      </c>
      <c r="B1902" s="15" t="s">
        <v>1700</v>
      </c>
      <c r="C1902" s="12" t="s">
        <v>14</v>
      </c>
      <c r="D1902" s="14" t="s">
        <v>67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Não</v>
      </c>
      <c r="J1902" s="10" t="str">
        <f>VLOOKUP(A1902,Planilha1!A:Y,25,FALSE)</f>
        <v>Não</v>
      </c>
    </row>
    <row r="1903" spans="1:10" x14ac:dyDescent="0.25">
      <c r="A1903" s="11">
        <v>250440</v>
      </c>
      <c r="B1903" s="15" t="s">
        <v>1701</v>
      </c>
      <c r="C1903" s="12" t="s">
        <v>14</v>
      </c>
      <c r="D1903" s="14" t="s">
        <v>42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Não</v>
      </c>
      <c r="J1903" s="10" t="str">
        <f>VLOOKUP(A1903,Planilha1!A:Y,25,FALSE)</f>
        <v>Não</v>
      </c>
    </row>
    <row r="1904" spans="1:10" x14ac:dyDescent="0.25">
      <c r="A1904" s="11">
        <v>250450</v>
      </c>
      <c r="B1904" s="15" t="s">
        <v>1702</v>
      </c>
      <c r="C1904" s="12" t="s">
        <v>14</v>
      </c>
      <c r="D1904" s="14" t="s">
        <v>44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Não</v>
      </c>
      <c r="J1904" s="10" t="str">
        <f>VLOOKUP(A1904,Planilha1!A:Y,25,FALSE)</f>
        <v>Não</v>
      </c>
    </row>
    <row r="1905" spans="1:10" x14ac:dyDescent="0.25">
      <c r="A1905" s="11">
        <v>250470</v>
      </c>
      <c r="B1905" s="15" t="s">
        <v>1703</v>
      </c>
      <c r="C1905" s="12" t="s">
        <v>14</v>
      </c>
      <c r="D1905" s="14" t="s">
        <v>42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Não</v>
      </c>
      <c r="J1905" s="10" t="str">
        <f>VLOOKUP(A1905,Planilha1!A:Y,25,FALSE)</f>
        <v>Não</v>
      </c>
    </row>
    <row r="1906" spans="1:10" x14ac:dyDescent="0.25">
      <c r="A1906" s="11">
        <v>250490</v>
      </c>
      <c r="B1906" s="15" t="s">
        <v>1704</v>
      </c>
      <c r="C1906" s="12" t="s">
        <v>14</v>
      </c>
      <c r="D1906" s="14" t="s">
        <v>67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Não</v>
      </c>
    </row>
    <row r="1907" spans="1:10" x14ac:dyDescent="0.25">
      <c r="A1907" s="11">
        <v>250500</v>
      </c>
      <c r="B1907" s="15" t="s">
        <v>1705</v>
      </c>
      <c r="C1907" s="12" t="s">
        <v>14</v>
      </c>
      <c r="D1907" s="14" t="s">
        <v>74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Não</v>
      </c>
    </row>
    <row r="1908" spans="1:10" x14ac:dyDescent="0.25">
      <c r="A1908" s="11">
        <v>250510</v>
      </c>
      <c r="B1908" s="15" t="s">
        <v>1706</v>
      </c>
      <c r="C1908" s="12" t="s">
        <v>14</v>
      </c>
      <c r="D1908" s="14" t="s">
        <v>44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Não</v>
      </c>
      <c r="J1908" s="10" t="str">
        <f>VLOOKUP(A1908,Planilha1!A:Y,25,FALSE)</f>
        <v>Não</v>
      </c>
    </row>
    <row r="1909" spans="1:10" x14ac:dyDescent="0.25">
      <c r="A1909" s="11">
        <v>250523</v>
      </c>
      <c r="B1909" s="15" t="s">
        <v>1707</v>
      </c>
      <c r="C1909" s="12" t="s">
        <v>14</v>
      </c>
      <c r="D1909" s="14" t="s">
        <v>56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Não</v>
      </c>
      <c r="J1909" s="10" t="str">
        <f>VLOOKUP(A1909,Planilha1!A:Y,25,FALSE)</f>
        <v>Não</v>
      </c>
    </row>
    <row r="1910" spans="1:10" x14ac:dyDescent="0.25">
      <c r="A1910" s="11">
        <v>250527</v>
      </c>
      <c r="B1910" s="15" t="s">
        <v>1708</v>
      </c>
      <c r="C1910" s="12" t="s">
        <v>14</v>
      </c>
      <c r="D1910" s="14" t="s">
        <v>42</v>
      </c>
      <c r="E1910" s="10" t="str">
        <f>VLOOKUP(A1910,Planilha1!A:Y,20,FALSE)</f>
        <v>Sim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Não</v>
      </c>
    </row>
    <row r="1911" spans="1:10" x14ac:dyDescent="0.25">
      <c r="A1911" s="11">
        <v>250535</v>
      </c>
      <c r="B1911" s="15" t="s">
        <v>1709</v>
      </c>
      <c r="C1911" s="12" t="s">
        <v>14</v>
      </c>
      <c r="D1911" s="14" t="s">
        <v>42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Não</v>
      </c>
      <c r="J1911" s="10" t="str">
        <f>VLOOKUP(A1911,Planilha1!A:Y,25,FALSE)</f>
        <v>Não</v>
      </c>
    </row>
    <row r="1912" spans="1:10" x14ac:dyDescent="0.25">
      <c r="A1912" s="11">
        <v>250540</v>
      </c>
      <c r="B1912" s="15" t="s">
        <v>1710</v>
      </c>
      <c r="C1912" s="12" t="s">
        <v>14</v>
      </c>
      <c r="D1912" s="14" t="s">
        <v>67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Não</v>
      </c>
      <c r="J1912" s="10" t="str">
        <f>VLOOKUP(A1912,Planilha1!A:Y,25,FALSE)</f>
        <v>Não</v>
      </c>
    </row>
    <row r="1913" spans="1:10" x14ac:dyDescent="0.25">
      <c r="A1913" s="11">
        <v>250560</v>
      </c>
      <c r="B1913" s="15" t="s">
        <v>1711</v>
      </c>
      <c r="C1913" s="12" t="s">
        <v>14</v>
      </c>
      <c r="D1913" s="14" t="s">
        <v>44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Não</v>
      </c>
      <c r="J1913" s="10" t="str">
        <f>VLOOKUP(A1913,Planilha1!A:Y,25,FALSE)</f>
        <v>Não</v>
      </c>
    </row>
    <row r="1914" spans="1:10" x14ac:dyDescent="0.25">
      <c r="A1914" s="11">
        <v>250570</v>
      </c>
      <c r="B1914" s="15" t="s">
        <v>1712</v>
      </c>
      <c r="C1914" s="12" t="s">
        <v>14</v>
      </c>
      <c r="D1914" s="14" t="s">
        <v>44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Não</v>
      </c>
      <c r="J1914" s="10" t="str">
        <f>VLOOKUP(A1914,Planilha1!A:Y,25,FALSE)</f>
        <v>Não</v>
      </c>
    </row>
    <row r="1915" spans="1:10" x14ac:dyDescent="0.25">
      <c r="A1915" s="11">
        <v>250580</v>
      </c>
      <c r="B1915" s="15" t="s">
        <v>1713</v>
      </c>
      <c r="C1915" s="12" t="s">
        <v>14</v>
      </c>
      <c r="D1915" s="14" t="s">
        <v>42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Não</v>
      </c>
      <c r="J1915" s="10" t="str">
        <f>VLOOKUP(A1915,Planilha1!A:Y,25,FALSE)</f>
        <v>Não</v>
      </c>
    </row>
    <row r="1916" spans="1:10" x14ac:dyDescent="0.25">
      <c r="A1916" s="11">
        <v>250590</v>
      </c>
      <c r="B1916" s="15" t="s">
        <v>1714</v>
      </c>
      <c r="C1916" s="12" t="s">
        <v>14</v>
      </c>
      <c r="D1916" s="14" t="s">
        <v>42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Não</v>
      </c>
    </row>
    <row r="1917" spans="1:10" x14ac:dyDescent="0.25">
      <c r="A1917" s="11">
        <v>250610</v>
      </c>
      <c r="B1917" s="15" t="s">
        <v>1715</v>
      </c>
      <c r="C1917" s="12" t="s">
        <v>14</v>
      </c>
      <c r="D1917" s="14" t="s">
        <v>60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Não</v>
      </c>
      <c r="J1917" s="10" t="str">
        <f>VLOOKUP(A1917,Planilha1!A:Y,25,FALSE)</f>
        <v>Não</v>
      </c>
    </row>
    <row r="1918" spans="1:10" x14ac:dyDescent="0.25">
      <c r="A1918" s="11">
        <v>250620</v>
      </c>
      <c r="B1918" s="15" t="s">
        <v>1716</v>
      </c>
      <c r="C1918" s="12" t="s">
        <v>14</v>
      </c>
      <c r="D1918" s="14" t="s">
        <v>67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Não</v>
      </c>
    </row>
    <row r="1919" spans="1:10" x14ac:dyDescent="0.25">
      <c r="A1919" s="11">
        <v>250625</v>
      </c>
      <c r="B1919" s="15" t="s">
        <v>1717</v>
      </c>
      <c r="C1919" s="12" t="s">
        <v>14</v>
      </c>
      <c r="D1919" s="14" t="s">
        <v>44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Não</v>
      </c>
      <c r="J1919" s="10" t="str">
        <f>VLOOKUP(A1919,Planilha1!A:Y,25,FALSE)</f>
        <v>Não</v>
      </c>
    </row>
    <row r="1920" spans="1:10" x14ac:dyDescent="0.25">
      <c r="A1920" s="11">
        <v>250640</v>
      </c>
      <c r="B1920" s="15" t="s">
        <v>1718</v>
      </c>
      <c r="C1920" s="12" t="s">
        <v>14</v>
      </c>
      <c r="D1920" s="14" t="s">
        <v>56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Não</v>
      </c>
      <c r="J1920" s="10" t="str">
        <f>VLOOKUP(A1920,Planilha1!A:Y,25,FALSE)</f>
        <v>Não</v>
      </c>
    </row>
    <row r="1921" spans="1:10" x14ac:dyDescent="0.25">
      <c r="A1921" s="11">
        <v>250650</v>
      </c>
      <c r="B1921" s="15" t="s">
        <v>1719</v>
      </c>
      <c r="C1921" s="12" t="s">
        <v>14</v>
      </c>
      <c r="D1921" s="14" t="s">
        <v>44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Não</v>
      </c>
      <c r="J1921" s="10" t="str">
        <f>VLOOKUP(A1921,Planilha1!A:Y,25,FALSE)</f>
        <v>Não</v>
      </c>
    </row>
    <row r="1922" spans="1:10" x14ac:dyDescent="0.25">
      <c r="A1922" s="11">
        <v>250660</v>
      </c>
      <c r="B1922" s="15" t="s">
        <v>1720</v>
      </c>
      <c r="C1922" s="12" t="s">
        <v>14</v>
      </c>
      <c r="D1922" s="14" t="s">
        <v>42</v>
      </c>
      <c r="E1922" s="10" t="str">
        <f>VLOOKUP(A1922,Planilha1!A:Y,20,FALSE)</f>
        <v>Sim</v>
      </c>
      <c r="F1922" s="10" t="str">
        <f>VLOOKUP(A1922,Planilha1!A:Y,21,FALSE)</f>
        <v>Sim</v>
      </c>
      <c r="G1922" s="10" t="str">
        <f>VLOOKUP(A1922,Planilha1!A:Y,22,FALSE)</f>
        <v>Sim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Não</v>
      </c>
    </row>
    <row r="1923" spans="1:10" x14ac:dyDescent="0.25">
      <c r="A1923" s="11">
        <v>250260</v>
      </c>
      <c r="B1923" s="15" t="s">
        <v>1721</v>
      </c>
      <c r="C1923" s="12" t="s">
        <v>14</v>
      </c>
      <c r="D1923" s="14" t="s">
        <v>44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Não</v>
      </c>
      <c r="J1923" s="10" t="str">
        <f>VLOOKUP(A1923,Planilha1!A:Y,25,FALSE)</f>
        <v>Não</v>
      </c>
    </row>
    <row r="1924" spans="1:10" x14ac:dyDescent="0.25">
      <c r="A1924" s="11">
        <v>250670</v>
      </c>
      <c r="B1924" s="15" t="s">
        <v>1722</v>
      </c>
      <c r="C1924" s="12" t="s">
        <v>14</v>
      </c>
      <c r="D1924" s="14" t="s">
        <v>44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Não</v>
      </c>
      <c r="J1924" s="10" t="str">
        <f>VLOOKUP(A1924,Planilha1!A:Y,25,FALSE)</f>
        <v>Não</v>
      </c>
    </row>
    <row r="1925" spans="1:10" x14ac:dyDescent="0.25">
      <c r="A1925" s="11">
        <v>250680</v>
      </c>
      <c r="B1925" s="15" t="s">
        <v>1723</v>
      </c>
      <c r="C1925" s="12" t="s">
        <v>14</v>
      </c>
      <c r="D1925" s="14" t="s">
        <v>42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Não</v>
      </c>
      <c r="J1925" s="10" t="str">
        <f>VLOOKUP(A1925,Planilha1!A:Y,25,FALSE)</f>
        <v>Não</v>
      </c>
    </row>
    <row r="1926" spans="1:10" x14ac:dyDescent="0.25">
      <c r="A1926" s="11">
        <v>250690</v>
      </c>
      <c r="B1926" s="15" t="s">
        <v>1724</v>
      </c>
      <c r="C1926" s="12" t="s">
        <v>14</v>
      </c>
      <c r="D1926" s="14" t="s">
        <v>42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Não</v>
      </c>
      <c r="J1926" s="10" t="str">
        <f>VLOOKUP(A1926,Planilha1!A:Y,25,FALSE)</f>
        <v>Não</v>
      </c>
    </row>
    <row r="1927" spans="1:10" x14ac:dyDescent="0.25">
      <c r="A1927" s="11">
        <v>250700</v>
      </c>
      <c r="B1927" s="15" t="s">
        <v>1725</v>
      </c>
      <c r="C1927" s="12" t="s">
        <v>14</v>
      </c>
      <c r="D1927" s="14" t="s">
        <v>67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Não</v>
      </c>
      <c r="J1927" s="10" t="str">
        <f>VLOOKUP(A1927,Planilha1!A:Y,25,FALSE)</f>
        <v>Não</v>
      </c>
    </row>
    <row r="1928" spans="1:10" x14ac:dyDescent="0.25">
      <c r="A1928" s="11">
        <v>250710</v>
      </c>
      <c r="B1928" s="15" t="s">
        <v>1726</v>
      </c>
      <c r="C1928" s="12" t="s">
        <v>14</v>
      </c>
      <c r="D1928" s="14" t="s">
        <v>74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Não</v>
      </c>
      <c r="J1928" s="10" t="str">
        <f>VLOOKUP(A1928,Planilha1!A:Y,25,FALSE)</f>
        <v>Não</v>
      </c>
    </row>
    <row r="1929" spans="1:10" x14ac:dyDescent="0.25">
      <c r="A1929" s="11">
        <v>250720</v>
      </c>
      <c r="B1929" s="15" t="s">
        <v>1727</v>
      </c>
      <c r="C1929" s="12" t="s">
        <v>14</v>
      </c>
      <c r="D1929" s="14" t="s">
        <v>44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Não</v>
      </c>
      <c r="J1929" s="10" t="str">
        <f>VLOOKUP(A1929,Planilha1!A:Y,25,FALSE)</f>
        <v>Não</v>
      </c>
    </row>
    <row r="1930" spans="1:10" x14ac:dyDescent="0.25">
      <c r="A1930" s="11">
        <v>250730</v>
      </c>
      <c r="B1930" s="15" t="s">
        <v>1728</v>
      </c>
      <c r="C1930" s="12" t="s">
        <v>14</v>
      </c>
      <c r="D1930" s="14" t="s">
        <v>56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Não</v>
      </c>
      <c r="J1930" s="10" t="str">
        <f>VLOOKUP(A1930,Planilha1!A:Y,25,FALSE)</f>
        <v>Não</v>
      </c>
    </row>
    <row r="1931" spans="1:10" x14ac:dyDescent="0.25">
      <c r="A1931" s="11">
        <v>250740</v>
      </c>
      <c r="B1931" s="15" t="s">
        <v>1729</v>
      </c>
      <c r="C1931" s="12" t="s">
        <v>14</v>
      </c>
      <c r="D1931" s="14" t="s">
        <v>67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Não</v>
      </c>
      <c r="J1931" s="10" t="str">
        <f>VLOOKUP(A1931,Planilha1!A:Y,25,FALSE)</f>
        <v>Não</v>
      </c>
    </row>
    <row r="1932" spans="1:10" x14ac:dyDescent="0.25">
      <c r="A1932" s="11">
        <v>251365</v>
      </c>
      <c r="B1932" s="15" t="s">
        <v>1730</v>
      </c>
      <c r="C1932" s="12" t="s">
        <v>14</v>
      </c>
      <c r="D1932" s="14" t="s">
        <v>67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Não</v>
      </c>
      <c r="J1932" s="10" t="str">
        <f>VLOOKUP(A1932,Planilha1!A:Y,25,FALSE)</f>
        <v>Não</v>
      </c>
    </row>
    <row r="1933" spans="1:10" x14ac:dyDescent="0.25">
      <c r="A1933" s="11">
        <v>250770</v>
      </c>
      <c r="B1933" s="15" t="s">
        <v>1731</v>
      </c>
      <c r="C1933" s="12" t="s">
        <v>14</v>
      </c>
      <c r="D1933" s="14" t="s">
        <v>44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Não</v>
      </c>
      <c r="J1933" s="10" t="str">
        <f>VLOOKUP(A1933,Planilha1!A:Y,25,FALSE)</f>
        <v>Não</v>
      </c>
    </row>
    <row r="1934" spans="1:10" x14ac:dyDescent="0.25">
      <c r="A1934" s="11">
        <v>250790</v>
      </c>
      <c r="B1934" s="15" t="s">
        <v>1732</v>
      </c>
      <c r="C1934" s="12" t="s">
        <v>14</v>
      </c>
      <c r="D1934" s="14" t="s">
        <v>67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Não</v>
      </c>
      <c r="J1934" s="10" t="str">
        <f>VLOOKUP(A1934,Planilha1!A:Y,25,FALSE)</f>
        <v>Não</v>
      </c>
    </row>
    <row r="1935" spans="1:10" x14ac:dyDescent="0.25">
      <c r="A1935" s="11">
        <v>250800</v>
      </c>
      <c r="B1935" s="15" t="s">
        <v>1733</v>
      </c>
      <c r="C1935" s="12" t="s">
        <v>14</v>
      </c>
      <c r="D1935" s="14" t="s">
        <v>42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Não</v>
      </c>
      <c r="J1935" s="10" t="str">
        <f>VLOOKUP(A1935,Planilha1!A:Y,25,FALSE)</f>
        <v>Não</v>
      </c>
    </row>
    <row r="1936" spans="1:10" x14ac:dyDescent="0.25">
      <c r="A1936" s="11">
        <v>250810</v>
      </c>
      <c r="B1936" s="15" t="s">
        <v>1734</v>
      </c>
      <c r="C1936" s="12" t="s">
        <v>14</v>
      </c>
      <c r="D1936" s="14" t="s">
        <v>42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Sim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Não</v>
      </c>
    </row>
    <row r="1937" spans="1:10" x14ac:dyDescent="0.25">
      <c r="A1937" s="11">
        <v>250820</v>
      </c>
      <c r="B1937" s="15" t="s">
        <v>1735</v>
      </c>
      <c r="C1937" s="12" t="s">
        <v>14</v>
      </c>
      <c r="D1937" s="14" t="s">
        <v>42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Não</v>
      </c>
      <c r="J1937" s="10" t="str">
        <f>VLOOKUP(A1937,Planilha1!A:Y,25,FALSE)</f>
        <v>Não</v>
      </c>
    </row>
    <row r="1938" spans="1:10" x14ac:dyDescent="0.25">
      <c r="A1938" s="11">
        <v>250840</v>
      </c>
      <c r="B1938" s="15" t="s">
        <v>1736</v>
      </c>
      <c r="C1938" s="12" t="s">
        <v>14</v>
      </c>
      <c r="D1938" s="14" t="s">
        <v>56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Não</v>
      </c>
      <c r="J1938" s="10" t="str">
        <f>VLOOKUP(A1938,Planilha1!A:Y,25,FALSE)</f>
        <v>Não</v>
      </c>
    </row>
    <row r="1939" spans="1:10" x14ac:dyDescent="0.25">
      <c r="A1939" s="11">
        <v>250850</v>
      </c>
      <c r="B1939" s="15" t="s">
        <v>1737</v>
      </c>
      <c r="C1939" s="12" t="s">
        <v>14</v>
      </c>
      <c r="D1939" s="14" t="s">
        <v>42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Não</v>
      </c>
      <c r="J1939" s="10" t="str">
        <f>VLOOKUP(A1939,Planilha1!A:Y,25,FALSE)</f>
        <v>Não</v>
      </c>
    </row>
    <row r="1940" spans="1:10" x14ac:dyDescent="0.25">
      <c r="A1940" s="11">
        <v>250855</v>
      </c>
      <c r="B1940" s="15" t="s">
        <v>1738</v>
      </c>
      <c r="C1940" s="12" t="s">
        <v>14</v>
      </c>
      <c r="D1940" s="14" t="s">
        <v>42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Não</v>
      </c>
      <c r="J1940" s="10" t="str">
        <f>VLOOKUP(A1940,Planilha1!A:Y,25,FALSE)</f>
        <v>Não</v>
      </c>
    </row>
    <row r="1941" spans="1:10" x14ac:dyDescent="0.25">
      <c r="A1941" s="11">
        <v>250870</v>
      </c>
      <c r="B1941" s="15" t="s">
        <v>1739</v>
      </c>
      <c r="C1941" s="12" t="s">
        <v>14</v>
      </c>
      <c r="D1941" s="14" t="s">
        <v>67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Não</v>
      </c>
      <c r="J1941" s="10" t="str">
        <f>VLOOKUP(A1941,Planilha1!A:Y,25,FALSE)</f>
        <v>Não</v>
      </c>
    </row>
    <row r="1942" spans="1:10" x14ac:dyDescent="0.25">
      <c r="A1942" s="11">
        <v>250890</v>
      </c>
      <c r="B1942" s="15" t="s">
        <v>1740</v>
      </c>
      <c r="C1942" s="12" t="s">
        <v>14</v>
      </c>
      <c r="D1942" s="14" t="s">
        <v>60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Não</v>
      </c>
      <c r="J1942" s="10" t="str">
        <f>VLOOKUP(A1942,Planilha1!A:Y,25,FALSE)</f>
        <v>Não</v>
      </c>
    </row>
    <row r="1943" spans="1:10" x14ac:dyDescent="0.25">
      <c r="A1943" s="11">
        <v>250900</v>
      </c>
      <c r="B1943" s="15" t="s">
        <v>1741</v>
      </c>
      <c r="C1943" s="12" t="s">
        <v>14</v>
      </c>
      <c r="D1943" s="14" t="s">
        <v>67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Não</v>
      </c>
      <c r="J1943" s="10" t="str">
        <f>VLOOKUP(A1943,Planilha1!A:Y,25,FALSE)</f>
        <v>Não</v>
      </c>
    </row>
    <row r="1944" spans="1:10" x14ac:dyDescent="0.25">
      <c r="A1944" s="11">
        <v>250905</v>
      </c>
      <c r="B1944" s="15" t="s">
        <v>1742</v>
      </c>
      <c r="C1944" s="12" t="s">
        <v>14</v>
      </c>
      <c r="D1944" s="14" t="s">
        <v>56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Não</v>
      </c>
      <c r="J1944" s="10" t="str">
        <f>VLOOKUP(A1944,Planilha1!A:Y,25,FALSE)</f>
        <v>Não</v>
      </c>
    </row>
    <row r="1945" spans="1:10" x14ac:dyDescent="0.25">
      <c r="A1945" s="11">
        <v>250910</v>
      </c>
      <c r="B1945" s="15" t="s">
        <v>1743</v>
      </c>
      <c r="C1945" s="12" t="s">
        <v>14</v>
      </c>
      <c r="D1945" s="14" t="s">
        <v>44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Não</v>
      </c>
      <c r="J1945" s="10" t="str">
        <f>VLOOKUP(A1945,Planilha1!A:Y,25,FALSE)</f>
        <v>Não</v>
      </c>
    </row>
    <row r="1946" spans="1:10" x14ac:dyDescent="0.25">
      <c r="A1946" s="11">
        <v>250920</v>
      </c>
      <c r="B1946" s="15" t="s">
        <v>1744</v>
      </c>
      <c r="C1946" s="12" t="s">
        <v>14</v>
      </c>
      <c r="D1946" s="14" t="s">
        <v>74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Não</v>
      </c>
    </row>
    <row r="1947" spans="1:10" x14ac:dyDescent="0.25">
      <c r="A1947" s="11">
        <v>250930</v>
      </c>
      <c r="B1947" s="15" t="s">
        <v>1745</v>
      </c>
      <c r="C1947" s="12" t="s">
        <v>14</v>
      </c>
      <c r="D1947" s="14" t="s">
        <v>60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Não</v>
      </c>
      <c r="J1947" s="10" t="str">
        <f>VLOOKUP(A1947,Planilha1!A:Y,25,FALSE)</f>
        <v>Não</v>
      </c>
    </row>
    <row r="1948" spans="1:10" x14ac:dyDescent="0.25">
      <c r="A1948" s="11">
        <v>250933</v>
      </c>
      <c r="B1948" s="15" t="s">
        <v>1746</v>
      </c>
      <c r="C1948" s="12" t="s">
        <v>14</v>
      </c>
      <c r="D1948" s="14" t="s">
        <v>56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Não</v>
      </c>
      <c r="J1948" s="10" t="str">
        <f>VLOOKUP(A1948,Planilha1!A:Y,25,FALSE)</f>
        <v>Não</v>
      </c>
    </row>
    <row r="1949" spans="1:10" x14ac:dyDescent="0.25">
      <c r="A1949" s="11">
        <v>250937</v>
      </c>
      <c r="B1949" s="15" t="s">
        <v>1747</v>
      </c>
      <c r="C1949" s="12" t="s">
        <v>14</v>
      </c>
      <c r="D1949" s="14" t="s">
        <v>74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Não</v>
      </c>
      <c r="J1949" s="10" t="str">
        <f>VLOOKUP(A1949,Planilha1!A:Y,25,FALSE)</f>
        <v>Não</v>
      </c>
    </row>
    <row r="1950" spans="1:10" x14ac:dyDescent="0.25">
      <c r="A1950" s="11">
        <v>250939</v>
      </c>
      <c r="B1950" s="15" t="s">
        <v>1748</v>
      </c>
      <c r="C1950" s="12" t="s">
        <v>14</v>
      </c>
      <c r="D1950" s="14" t="s">
        <v>42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Não</v>
      </c>
      <c r="J1950" s="10" t="str">
        <f>VLOOKUP(A1950,Planilha1!A:Y,25,FALSE)</f>
        <v>Não</v>
      </c>
    </row>
    <row r="1951" spans="1:10" x14ac:dyDescent="0.25">
      <c r="A1951" s="11">
        <v>250950</v>
      </c>
      <c r="B1951" s="15" t="s">
        <v>1749</v>
      </c>
      <c r="C1951" s="12" t="s">
        <v>14</v>
      </c>
      <c r="D1951" s="14" t="s">
        <v>42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Não</v>
      </c>
      <c r="J1951" s="10" t="str">
        <f>VLOOKUP(A1951,Planilha1!A:Y,25,FALSE)</f>
        <v>Não</v>
      </c>
    </row>
    <row r="1952" spans="1:10" x14ac:dyDescent="0.25">
      <c r="A1952" s="11">
        <v>250960</v>
      </c>
      <c r="B1952" s="15" t="s">
        <v>1750</v>
      </c>
      <c r="C1952" s="12" t="s">
        <v>14</v>
      </c>
      <c r="D1952" s="14" t="s">
        <v>67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Não</v>
      </c>
      <c r="J1952" s="10" t="str">
        <f>VLOOKUP(A1952,Planilha1!A:Y,25,FALSE)</f>
        <v>Não</v>
      </c>
    </row>
    <row r="1953" spans="1:10" x14ac:dyDescent="0.25">
      <c r="A1953" s="11">
        <v>250970</v>
      </c>
      <c r="B1953" s="15" t="s">
        <v>1751</v>
      </c>
      <c r="C1953" s="12" t="s">
        <v>14</v>
      </c>
      <c r="D1953" s="14" t="s">
        <v>42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Não</v>
      </c>
      <c r="J1953" s="10" t="str">
        <f>VLOOKUP(A1953,Planilha1!A:Y,25,FALSE)</f>
        <v>Não</v>
      </c>
    </row>
    <row r="1954" spans="1:10" x14ac:dyDescent="0.25">
      <c r="A1954" s="11">
        <v>250980</v>
      </c>
      <c r="B1954" s="15" t="s">
        <v>475</v>
      </c>
      <c r="C1954" s="12" t="s">
        <v>14</v>
      </c>
      <c r="D1954" s="14" t="s">
        <v>42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Não</v>
      </c>
      <c r="J1954" s="10" t="str">
        <f>VLOOKUP(A1954,Planilha1!A:Y,25,FALSE)</f>
        <v>Não</v>
      </c>
    </row>
    <row r="1955" spans="1:10" x14ac:dyDescent="0.25">
      <c r="A1955" s="11">
        <v>250990</v>
      </c>
      <c r="B1955" s="15" t="s">
        <v>1752</v>
      </c>
      <c r="C1955" s="12" t="s">
        <v>14</v>
      </c>
      <c r="D1955" s="14" t="s">
        <v>67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Não</v>
      </c>
      <c r="J1955" s="10" t="str">
        <f>VLOOKUP(A1955,Planilha1!A:Y,25,FALSE)</f>
        <v>Não</v>
      </c>
    </row>
    <row r="1956" spans="1:10" x14ac:dyDescent="0.25">
      <c r="A1956" s="11">
        <v>251000</v>
      </c>
      <c r="B1956" s="15" t="s">
        <v>1753</v>
      </c>
      <c r="C1956" s="12" t="s">
        <v>14</v>
      </c>
      <c r="D1956" s="14" t="s">
        <v>44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Não</v>
      </c>
      <c r="J1956" s="10" t="str">
        <f>VLOOKUP(A1956,Planilha1!A:Y,25,FALSE)</f>
        <v>Não</v>
      </c>
    </row>
    <row r="1957" spans="1:10" x14ac:dyDescent="0.25">
      <c r="A1957" s="11">
        <v>251020</v>
      </c>
      <c r="B1957" s="15" t="s">
        <v>476</v>
      </c>
      <c r="C1957" s="12" t="s">
        <v>14</v>
      </c>
      <c r="D1957" s="14" t="s">
        <v>42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Não</v>
      </c>
      <c r="J1957" s="10" t="str">
        <f>VLOOKUP(A1957,Planilha1!A:Y,25,FALSE)</f>
        <v>Não</v>
      </c>
    </row>
    <row r="1958" spans="1:10" x14ac:dyDescent="0.25">
      <c r="A1958" s="11">
        <v>251030</v>
      </c>
      <c r="B1958" s="15" t="s">
        <v>1754</v>
      </c>
      <c r="C1958" s="12" t="s">
        <v>14</v>
      </c>
      <c r="D1958" s="14" t="s">
        <v>67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Não</v>
      </c>
      <c r="J1958" s="10" t="str">
        <f>VLOOKUP(A1958,Planilha1!A:Y,25,FALSE)</f>
        <v>Não</v>
      </c>
    </row>
    <row r="1959" spans="1:10" x14ac:dyDescent="0.25">
      <c r="A1959" s="11">
        <v>251050</v>
      </c>
      <c r="B1959" s="15" t="s">
        <v>1755</v>
      </c>
      <c r="C1959" s="12" t="s">
        <v>14</v>
      </c>
      <c r="D1959" s="14" t="s">
        <v>67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Não</v>
      </c>
      <c r="J1959" s="10" t="str">
        <f>VLOOKUP(A1959,Planilha1!A:Y,25,FALSE)</f>
        <v>Não</v>
      </c>
    </row>
    <row r="1960" spans="1:10" x14ac:dyDescent="0.25">
      <c r="A1960" s="11">
        <v>251060</v>
      </c>
      <c r="B1960" s="15" t="s">
        <v>1756</v>
      </c>
      <c r="C1960" s="12" t="s">
        <v>14</v>
      </c>
      <c r="D1960" s="14" t="s">
        <v>67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Não</v>
      </c>
      <c r="J1960" s="10" t="str">
        <f>VLOOKUP(A1960,Planilha1!A:Y,25,FALSE)</f>
        <v>Não</v>
      </c>
    </row>
    <row r="1961" spans="1:10" x14ac:dyDescent="0.25">
      <c r="A1961" s="11">
        <v>251065</v>
      </c>
      <c r="B1961" s="15" t="s">
        <v>1757</v>
      </c>
      <c r="C1961" s="12" t="s">
        <v>14</v>
      </c>
      <c r="D1961" s="14" t="s">
        <v>42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Não</v>
      </c>
      <c r="J1961" s="10" t="str">
        <f>VLOOKUP(A1961,Planilha1!A:Y,25,FALSE)</f>
        <v>Não</v>
      </c>
    </row>
    <row r="1962" spans="1:10" x14ac:dyDescent="0.25">
      <c r="A1962" s="11">
        <v>251070</v>
      </c>
      <c r="B1962" s="15" t="s">
        <v>1758</v>
      </c>
      <c r="C1962" s="12" t="s">
        <v>14</v>
      </c>
      <c r="D1962" s="14" t="s">
        <v>42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Não</v>
      </c>
      <c r="J1962" s="10" t="str">
        <f>VLOOKUP(A1962,Planilha1!A:Y,25,FALSE)</f>
        <v>Não</v>
      </c>
    </row>
    <row r="1963" spans="1:10" x14ac:dyDescent="0.25">
      <c r="A1963" s="11">
        <v>251080</v>
      </c>
      <c r="B1963" s="15" t="s">
        <v>1759</v>
      </c>
      <c r="C1963" s="12" t="s">
        <v>14</v>
      </c>
      <c r="D1963" s="14" t="s">
        <v>74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Não</v>
      </c>
      <c r="J1963" s="10" t="str">
        <f>VLOOKUP(A1963,Planilha1!A:Y,25,FALSE)</f>
        <v>Não</v>
      </c>
    </row>
    <row r="1964" spans="1:10" x14ac:dyDescent="0.25">
      <c r="A1964" s="11">
        <v>251090</v>
      </c>
      <c r="B1964" s="15" t="s">
        <v>1760</v>
      </c>
      <c r="C1964" s="12" t="s">
        <v>14</v>
      </c>
      <c r="D1964" s="14" t="s">
        <v>44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Não</v>
      </c>
      <c r="J1964" s="10" t="str">
        <f>VLOOKUP(A1964,Planilha1!A:Y,25,FALSE)</f>
        <v>Não</v>
      </c>
    </row>
    <row r="1965" spans="1:10" x14ac:dyDescent="0.25">
      <c r="A1965" s="11">
        <v>251100</v>
      </c>
      <c r="B1965" s="15" t="s">
        <v>488</v>
      </c>
      <c r="C1965" s="12" t="s">
        <v>14</v>
      </c>
      <c r="D1965" s="14" t="s">
        <v>42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Não</v>
      </c>
      <c r="J1965" s="10" t="str">
        <f>VLOOKUP(A1965,Planilha1!A:Y,25,FALSE)</f>
        <v>Não</v>
      </c>
    </row>
    <row r="1966" spans="1:10" x14ac:dyDescent="0.25">
      <c r="A1966" s="11">
        <v>251110</v>
      </c>
      <c r="B1966" s="15" t="s">
        <v>1761</v>
      </c>
      <c r="C1966" s="12" t="s">
        <v>14</v>
      </c>
      <c r="D1966" s="14" t="s">
        <v>67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Não</v>
      </c>
      <c r="J1966" s="10" t="str">
        <f>VLOOKUP(A1966,Planilha1!A:Y,25,FALSE)</f>
        <v>Não</v>
      </c>
    </row>
    <row r="1967" spans="1:10" x14ac:dyDescent="0.25">
      <c r="A1967" s="11">
        <v>251120</v>
      </c>
      <c r="B1967" s="15" t="s">
        <v>1762</v>
      </c>
      <c r="C1967" s="12" t="s">
        <v>14</v>
      </c>
      <c r="D1967" s="14" t="s">
        <v>74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Não</v>
      </c>
      <c r="J1967" s="10" t="str">
        <f>VLOOKUP(A1967,Planilha1!A:Y,25,FALSE)</f>
        <v>Não</v>
      </c>
    </row>
    <row r="1968" spans="1:10" x14ac:dyDescent="0.25">
      <c r="A1968" s="11">
        <v>251272</v>
      </c>
      <c r="B1968" s="15" t="s">
        <v>1763</v>
      </c>
      <c r="C1968" s="12" t="s">
        <v>14</v>
      </c>
      <c r="D1968" s="14" t="s">
        <v>60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Não</v>
      </c>
      <c r="J1968" s="10" t="str">
        <f>VLOOKUP(A1968,Planilha1!A:Y,25,FALSE)</f>
        <v>Não</v>
      </c>
    </row>
    <row r="1969" spans="1:10" x14ac:dyDescent="0.25">
      <c r="A1969" s="11">
        <v>251130</v>
      </c>
      <c r="B1969" s="15" t="s">
        <v>1764</v>
      </c>
      <c r="C1969" s="12" t="s">
        <v>14</v>
      </c>
      <c r="D1969" s="14" t="s">
        <v>42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1765</v>
      </c>
      <c r="C1970" s="12" t="s">
        <v>14</v>
      </c>
      <c r="D1970" s="14" t="s">
        <v>67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Não</v>
      </c>
      <c r="J1970" s="10" t="str">
        <f>VLOOKUP(A1970,Planilha1!A:Y,25,FALSE)</f>
        <v>Não</v>
      </c>
    </row>
    <row r="1971" spans="1:10" x14ac:dyDescent="0.25">
      <c r="A1971" s="11">
        <v>251150</v>
      </c>
      <c r="B1971" s="15" t="s">
        <v>1766</v>
      </c>
      <c r="C1971" s="12" t="s">
        <v>14</v>
      </c>
      <c r="D1971" s="14" t="s">
        <v>42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Não</v>
      </c>
      <c r="J1971" s="10" t="str">
        <f>VLOOKUP(A1971,Planilha1!A:Y,25,FALSE)</f>
        <v>Não</v>
      </c>
    </row>
    <row r="1972" spans="1:10" x14ac:dyDescent="0.25">
      <c r="A1972" s="11">
        <v>251160</v>
      </c>
      <c r="B1972" s="15" t="s">
        <v>1767</v>
      </c>
      <c r="C1972" s="12" t="s">
        <v>14</v>
      </c>
      <c r="D1972" s="14" t="s">
        <v>60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Não</v>
      </c>
      <c r="J1972" s="10" t="str">
        <f>VLOOKUP(A1972,Planilha1!A:Y,25,FALSE)</f>
        <v>Não</v>
      </c>
    </row>
    <row r="1973" spans="1:10" x14ac:dyDescent="0.25">
      <c r="A1973" s="11">
        <v>251170</v>
      </c>
      <c r="B1973" s="15" t="s">
        <v>1768</v>
      </c>
      <c r="C1973" s="12" t="s">
        <v>14</v>
      </c>
      <c r="D1973" s="14" t="s">
        <v>42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Não</v>
      </c>
      <c r="J1973" s="10" t="str">
        <f>VLOOKUP(A1973,Planilha1!A:Y,25,FALSE)</f>
        <v>Não</v>
      </c>
    </row>
    <row r="1974" spans="1:10" x14ac:dyDescent="0.25">
      <c r="A1974" s="11">
        <v>251180</v>
      </c>
      <c r="B1974" s="15" t="s">
        <v>1769</v>
      </c>
      <c r="C1974" s="12" t="s">
        <v>14</v>
      </c>
      <c r="D1974" s="14" t="s">
        <v>67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Não</v>
      </c>
      <c r="J1974" s="10" t="str">
        <f>VLOOKUP(A1974,Planilha1!A:Y,25,FALSE)</f>
        <v>Não</v>
      </c>
    </row>
    <row r="1975" spans="1:10" x14ac:dyDescent="0.25">
      <c r="A1975" s="11">
        <v>251190</v>
      </c>
      <c r="B1975" s="15" t="s">
        <v>1770</v>
      </c>
      <c r="C1975" s="12" t="s">
        <v>14</v>
      </c>
      <c r="D1975" s="14" t="s">
        <v>42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1771</v>
      </c>
      <c r="C1976" s="12" t="s">
        <v>14</v>
      </c>
      <c r="D1976" s="14" t="s">
        <v>44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Não</v>
      </c>
      <c r="J1976" s="10" t="str">
        <f>VLOOKUP(A1976,Planilha1!A:Y,25,FALSE)</f>
        <v>Não</v>
      </c>
    </row>
    <row r="1977" spans="1:10" x14ac:dyDescent="0.25">
      <c r="A1977" s="11">
        <v>251203</v>
      </c>
      <c r="B1977" s="15" t="s">
        <v>1772</v>
      </c>
      <c r="C1977" s="12" t="s">
        <v>14</v>
      </c>
      <c r="D1977" s="14" t="s">
        <v>60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Não</v>
      </c>
      <c r="J1977" s="10" t="str">
        <f>VLOOKUP(A1977,Planilha1!A:Y,25,FALSE)</f>
        <v>Não</v>
      </c>
    </row>
    <row r="1978" spans="1:10" x14ac:dyDescent="0.25">
      <c r="A1978" s="11">
        <v>251207</v>
      </c>
      <c r="B1978" s="15" t="s">
        <v>1773</v>
      </c>
      <c r="C1978" s="12" t="s">
        <v>14</v>
      </c>
      <c r="D1978" s="14" t="s">
        <v>67</v>
      </c>
      <c r="E1978" s="10" t="str">
        <f>VLOOKUP(A1978,Planilha1!A:Y,20,FALSE)</f>
        <v>Sim</v>
      </c>
      <c r="F1978" s="10" t="str">
        <f>VLOOKUP(A1978,Planilha1!A:Y,21,FALSE)</f>
        <v>Sim</v>
      </c>
      <c r="G1978" s="10" t="str">
        <f>VLOOKUP(A1978,Planilha1!A:Y,22,FALSE)</f>
        <v>Sim</v>
      </c>
      <c r="H1978" s="10" t="str">
        <f>VLOOKUP(A1978,Planilha1!A:Y,23,FALSE)</f>
        <v>Sim</v>
      </c>
      <c r="I1978" s="10" t="str">
        <f>VLOOKUP(A1978,Planilha1!A:Y,24,FALSE)</f>
        <v>Não</v>
      </c>
      <c r="J1978" s="10" t="str">
        <f>VLOOKUP(A1978,Planilha1!A:Y,25,FALSE)</f>
        <v>Não</v>
      </c>
    </row>
    <row r="1979" spans="1:10" x14ac:dyDescent="0.25">
      <c r="A1979" s="11">
        <v>251210</v>
      </c>
      <c r="B1979" s="15" t="s">
        <v>1774</v>
      </c>
      <c r="C1979" s="12" t="s">
        <v>14</v>
      </c>
      <c r="D1979" s="14" t="s">
        <v>44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Não</v>
      </c>
      <c r="J1979" s="10" t="str">
        <f>VLOOKUP(A1979,Planilha1!A:Y,25,FALSE)</f>
        <v>Não</v>
      </c>
    </row>
    <row r="1980" spans="1:10" x14ac:dyDescent="0.25">
      <c r="A1980" s="11">
        <v>251230</v>
      </c>
      <c r="B1980" s="15" t="s">
        <v>1775</v>
      </c>
      <c r="C1980" s="12" t="s">
        <v>14</v>
      </c>
      <c r="D1980" s="14" t="s">
        <v>67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Não</v>
      </c>
      <c r="J1980" s="10" t="str">
        <f>VLOOKUP(A1980,Planilha1!A:Y,25,FALSE)</f>
        <v>Não</v>
      </c>
    </row>
    <row r="1981" spans="1:10" x14ac:dyDescent="0.25">
      <c r="A1981" s="11">
        <v>251240</v>
      </c>
      <c r="B1981" s="15" t="s">
        <v>1776</v>
      </c>
      <c r="C1981" s="12" t="s">
        <v>14</v>
      </c>
      <c r="D1981" s="14" t="s">
        <v>44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Não</v>
      </c>
    </row>
    <row r="1982" spans="1:10" x14ac:dyDescent="0.25">
      <c r="A1982" s="11">
        <v>251250</v>
      </c>
      <c r="B1982" s="15" t="s">
        <v>259</v>
      </c>
      <c r="C1982" s="12" t="s">
        <v>14</v>
      </c>
      <c r="D1982" s="14" t="s">
        <v>42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Não</v>
      </c>
      <c r="J1982" s="10" t="str">
        <f>VLOOKUP(A1982,Planilha1!A:Y,25,FALSE)</f>
        <v>Não</v>
      </c>
    </row>
    <row r="1983" spans="1:10" x14ac:dyDescent="0.25">
      <c r="A1983" s="11">
        <v>251260</v>
      </c>
      <c r="B1983" s="15" t="s">
        <v>1777</v>
      </c>
      <c r="C1983" s="12" t="s">
        <v>14</v>
      </c>
      <c r="D1983" s="14" t="s">
        <v>42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Não</v>
      </c>
      <c r="J1983" s="10" t="str">
        <f>VLOOKUP(A1983,Planilha1!A:Y,25,FALSE)</f>
        <v>Não</v>
      </c>
    </row>
    <row r="1984" spans="1:10" x14ac:dyDescent="0.25">
      <c r="A1984" s="11">
        <v>251274</v>
      </c>
      <c r="B1984" s="15" t="s">
        <v>814</v>
      </c>
      <c r="C1984" s="12" t="s">
        <v>14</v>
      </c>
      <c r="D1984" s="14" t="s">
        <v>56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Não</v>
      </c>
      <c r="J1984" s="10" t="str">
        <f>VLOOKUP(A1984,Planilha1!A:Y,25,FALSE)</f>
        <v>Não</v>
      </c>
    </row>
    <row r="1985" spans="1:10" x14ac:dyDescent="0.25">
      <c r="A1985" s="11">
        <v>251275</v>
      </c>
      <c r="B1985" s="15" t="s">
        <v>1778</v>
      </c>
      <c r="C1985" s="12" t="s">
        <v>14</v>
      </c>
      <c r="D1985" s="14" t="s">
        <v>42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Não</v>
      </c>
      <c r="J1985" s="10" t="str">
        <f>VLOOKUP(A1985,Planilha1!A:Y,25,FALSE)</f>
        <v>Não</v>
      </c>
    </row>
    <row r="1986" spans="1:10" x14ac:dyDescent="0.25">
      <c r="A1986" s="11">
        <v>251276</v>
      </c>
      <c r="B1986" s="15" t="s">
        <v>1779</v>
      </c>
      <c r="C1986" s="12" t="s">
        <v>14</v>
      </c>
      <c r="D1986" s="14" t="s">
        <v>42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Não</v>
      </c>
      <c r="J1986" s="10" t="str">
        <f>VLOOKUP(A1986,Planilha1!A:Y,25,FALSE)</f>
        <v>Não</v>
      </c>
    </row>
    <row r="1987" spans="1:10" x14ac:dyDescent="0.25">
      <c r="A1987" s="11">
        <v>251278</v>
      </c>
      <c r="B1987" s="15" t="s">
        <v>1780</v>
      </c>
      <c r="C1987" s="12" t="s">
        <v>14</v>
      </c>
      <c r="D1987" s="14" t="s">
        <v>44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Não</v>
      </c>
      <c r="J1987" s="10" t="str">
        <f>VLOOKUP(A1987,Planilha1!A:Y,25,FALSE)</f>
        <v>Não</v>
      </c>
    </row>
    <row r="1988" spans="1:10" x14ac:dyDescent="0.25">
      <c r="A1988" s="11">
        <v>251280</v>
      </c>
      <c r="B1988" s="15" t="s">
        <v>1781</v>
      </c>
      <c r="C1988" s="12" t="s">
        <v>14</v>
      </c>
      <c r="D1988" s="14" t="s">
        <v>74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1782</v>
      </c>
      <c r="C1989" s="12" t="s">
        <v>14</v>
      </c>
      <c r="D1989" s="14" t="s">
        <v>74</v>
      </c>
      <c r="E1989" s="10" t="str">
        <f>VLOOKUP(A1989,Planilha1!A:Y,20,FALSE)</f>
        <v>Sim</v>
      </c>
      <c r="F1989" s="10" t="str">
        <f>VLOOKUP(A1989,Planilha1!A:Y,21,FALSE)</f>
        <v>Sim</v>
      </c>
      <c r="G1989" s="10" t="str">
        <f>VLOOKUP(A1989,Planilha1!A:Y,22,FALSE)</f>
        <v>Não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Não</v>
      </c>
    </row>
    <row r="1990" spans="1:10" x14ac:dyDescent="0.25">
      <c r="A1990" s="11">
        <v>251300</v>
      </c>
      <c r="B1990" s="15" t="s">
        <v>1783</v>
      </c>
      <c r="C1990" s="12" t="s">
        <v>14</v>
      </c>
      <c r="D1990" s="14" t="s">
        <v>60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Não</v>
      </c>
      <c r="J1990" s="10" t="str">
        <f>VLOOKUP(A1990,Planilha1!A:Y,25,FALSE)</f>
        <v>Não</v>
      </c>
    </row>
    <row r="1991" spans="1:10" x14ac:dyDescent="0.25">
      <c r="A1991" s="11">
        <v>251310</v>
      </c>
      <c r="B1991" s="15" t="s">
        <v>1784</v>
      </c>
      <c r="C1991" s="12" t="s">
        <v>14</v>
      </c>
      <c r="D1991" s="14" t="s">
        <v>67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Não</v>
      </c>
      <c r="J1991" s="10" t="str">
        <f>VLOOKUP(A1991,Planilha1!A:Y,25,FALSE)</f>
        <v>Não</v>
      </c>
    </row>
    <row r="1992" spans="1:10" x14ac:dyDescent="0.25">
      <c r="A1992" s="11">
        <v>251315</v>
      </c>
      <c r="B1992" s="15" t="s">
        <v>1785</v>
      </c>
      <c r="C1992" s="12" t="s">
        <v>14</v>
      </c>
      <c r="D1992" s="14" t="s">
        <v>42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Não</v>
      </c>
      <c r="J1992" s="10" t="str">
        <f>VLOOKUP(A1992,Planilha1!A:Y,25,FALSE)</f>
        <v>Não</v>
      </c>
    </row>
    <row r="1993" spans="1:10" x14ac:dyDescent="0.25">
      <c r="A1993" s="11">
        <v>251330</v>
      </c>
      <c r="B1993" s="15" t="s">
        <v>877</v>
      </c>
      <c r="C1993" s="12" t="s">
        <v>14</v>
      </c>
      <c r="D1993" s="14" t="s">
        <v>44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Não</v>
      </c>
      <c r="J1993" s="10" t="str">
        <f>VLOOKUP(A1993,Planilha1!A:Y,25,FALSE)</f>
        <v>Não</v>
      </c>
    </row>
    <row r="1994" spans="1:10" x14ac:dyDescent="0.25">
      <c r="A1994" s="11">
        <v>251335</v>
      </c>
      <c r="B1994" s="15" t="s">
        <v>276</v>
      </c>
      <c r="C1994" s="12" t="s">
        <v>14</v>
      </c>
      <c r="D1994" s="14" t="s">
        <v>56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Não</v>
      </c>
      <c r="J1994" s="10" t="str">
        <f>VLOOKUP(A1994,Planilha1!A:Y,25,FALSE)</f>
        <v>Não</v>
      </c>
    </row>
    <row r="1995" spans="1:10" x14ac:dyDescent="0.25">
      <c r="A1995" s="11">
        <v>251340</v>
      </c>
      <c r="B1995" s="15" t="s">
        <v>277</v>
      </c>
      <c r="C1995" s="12" t="s">
        <v>14</v>
      </c>
      <c r="D1995" s="14" t="s">
        <v>44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Não</v>
      </c>
      <c r="J1995" s="10" t="str">
        <f>VLOOKUP(A1995,Planilha1!A:Y,25,FALSE)</f>
        <v>Não</v>
      </c>
    </row>
    <row r="1996" spans="1:10" x14ac:dyDescent="0.25">
      <c r="A1996" s="11">
        <v>251370</v>
      </c>
      <c r="B1996" s="15" t="s">
        <v>879</v>
      </c>
      <c r="C1996" s="12" t="s">
        <v>14</v>
      </c>
      <c r="D1996" s="14" t="s">
        <v>56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Não</v>
      </c>
      <c r="J1996" s="10" t="str">
        <f>VLOOKUP(A1996,Planilha1!A:Y,25,FALSE)</f>
        <v>Não</v>
      </c>
    </row>
    <row r="1997" spans="1:10" x14ac:dyDescent="0.25">
      <c r="A1997" s="11">
        <v>251350</v>
      </c>
      <c r="B1997" s="15" t="s">
        <v>1786</v>
      </c>
      <c r="C1997" s="12" t="s">
        <v>14</v>
      </c>
      <c r="D1997" s="14" t="s">
        <v>42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Não</v>
      </c>
      <c r="J1997" s="10" t="str">
        <f>VLOOKUP(A1997,Planilha1!A:Y,25,FALSE)</f>
        <v>Não</v>
      </c>
    </row>
    <row r="1998" spans="1:10" x14ac:dyDescent="0.25">
      <c r="A1998" s="11">
        <v>251360</v>
      </c>
      <c r="B1998" s="15" t="s">
        <v>1787</v>
      </c>
      <c r="C1998" s="12" t="s">
        <v>14</v>
      </c>
      <c r="D1998" s="14" t="s">
        <v>44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Não</v>
      </c>
      <c r="J1998" s="10" t="str">
        <f>VLOOKUP(A1998,Planilha1!A:Y,25,FALSE)</f>
        <v>Não</v>
      </c>
    </row>
    <row r="1999" spans="1:10" x14ac:dyDescent="0.25">
      <c r="A1999" s="11">
        <v>251385</v>
      </c>
      <c r="B1999" s="15" t="s">
        <v>1788</v>
      </c>
      <c r="C1999" s="12" t="s">
        <v>14</v>
      </c>
      <c r="D1999" s="14" t="s">
        <v>42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Não</v>
      </c>
      <c r="J1999" s="10" t="str">
        <f>VLOOKUP(A1999,Planilha1!A:Y,25,FALSE)</f>
        <v>Não</v>
      </c>
    </row>
    <row r="2000" spans="1:10" x14ac:dyDescent="0.25">
      <c r="A2000" s="11">
        <v>251392</v>
      </c>
      <c r="B2000" s="15" t="s">
        <v>1789</v>
      </c>
      <c r="C2000" s="12" t="s">
        <v>14</v>
      </c>
      <c r="D2000" s="14" t="s">
        <v>42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Não</v>
      </c>
      <c r="J2000" s="10" t="str">
        <f>VLOOKUP(A2000,Planilha1!A:Y,25,FALSE)</f>
        <v>Não</v>
      </c>
    </row>
    <row r="2001" spans="1:10" x14ac:dyDescent="0.25">
      <c r="A2001" s="11">
        <v>251390</v>
      </c>
      <c r="B2001" s="15" t="s">
        <v>881</v>
      </c>
      <c r="C2001" s="12" t="s">
        <v>14</v>
      </c>
      <c r="D2001" s="14" t="s">
        <v>44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Não</v>
      </c>
      <c r="J2001" s="10" t="str">
        <f>VLOOKUP(A2001,Planilha1!A:Y,25,FALSE)</f>
        <v>Não</v>
      </c>
    </row>
    <row r="2002" spans="1:10" x14ac:dyDescent="0.25">
      <c r="A2002" s="11">
        <v>251396</v>
      </c>
      <c r="B2002" s="15" t="s">
        <v>285</v>
      </c>
      <c r="C2002" s="12" t="s">
        <v>14</v>
      </c>
      <c r="D2002" s="14" t="s">
        <v>42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Não</v>
      </c>
      <c r="J2002" s="10" t="str">
        <f>VLOOKUP(A2002,Planilha1!A:Y,25,FALSE)</f>
        <v>Não</v>
      </c>
    </row>
    <row r="2003" spans="1:10" x14ac:dyDescent="0.25">
      <c r="A2003" s="11">
        <v>251398</v>
      </c>
      <c r="B2003" s="15" t="s">
        <v>1277</v>
      </c>
      <c r="C2003" s="12" t="s">
        <v>14</v>
      </c>
      <c r="D2003" s="14" t="s">
        <v>42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Não</v>
      </c>
      <c r="J2003" s="10" t="str">
        <f>VLOOKUP(A2003,Planilha1!A:Y,25,FALSE)</f>
        <v>Não</v>
      </c>
    </row>
    <row r="2004" spans="1:10" x14ac:dyDescent="0.25">
      <c r="A2004" s="11">
        <v>250070</v>
      </c>
      <c r="B2004" s="15" t="s">
        <v>1790</v>
      </c>
      <c r="C2004" s="12" t="s">
        <v>14</v>
      </c>
      <c r="D2004" s="14" t="s">
        <v>44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Não</v>
      </c>
      <c r="J2004" s="10" t="str">
        <f>VLOOKUP(A2004,Planilha1!A:Y,25,FALSE)</f>
        <v>Não</v>
      </c>
    </row>
    <row r="2005" spans="1:10" x14ac:dyDescent="0.25">
      <c r="A2005" s="11">
        <v>251410</v>
      </c>
      <c r="B2005" s="15" t="s">
        <v>1791</v>
      </c>
      <c r="C2005" s="12" t="s">
        <v>14</v>
      </c>
      <c r="D2005" s="14" t="s">
        <v>42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Não</v>
      </c>
    </row>
    <row r="2006" spans="1:10" x14ac:dyDescent="0.25">
      <c r="A2006" s="11">
        <v>251420</v>
      </c>
      <c r="B2006" s="15" t="s">
        <v>1792</v>
      </c>
      <c r="C2006" s="12" t="s">
        <v>14</v>
      </c>
      <c r="D2006" s="14" t="s">
        <v>67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Não</v>
      </c>
      <c r="J2006" s="10" t="str">
        <f>VLOOKUP(A2006,Planilha1!A:Y,25,FALSE)</f>
        <v>Não</v>
      </c>
    </row>
    <row r="2007" spans="1:10" x14ac:dyDescent="0.25">
      <c r="A2007" s="11">
        <v>251430</v>
      </c>
      <c r="B2007" s="15" t="s">
        <v>1793</v>
      </c>
      <c r="C2007" s="12" t="s">
        <v>14</v>
      </c>
      <c r="D2007" s="14" t="s">
        <v>44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Não</v>
      </c>
      <c r="J2007" s="10" t="str">
        <f>VLOOKUP(A2007,Planilha1!A:Y,25,FALSE)</f>
        <v>Não</v>
      </c>
    </row>
    <row r="2008" spans="1:10" x14ac:dyDescent="0.25">
      <c r="A2008" s="11">
        <v>251440</v>
      </c>
      <c r="B2008" s="15" t="s">
        <v>1794</v>
      </c>
      <c r="C2008" s="12" t="s">
        <v>14</v>
      </c>
      <c r="D2008" s="14" t="s">
        <v>44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Não</v>
      </c>
      <c r="J2008" s="10" t="str">
        <f>VLOOKUP(A2008,Planilha1!A:Y,25,FALSE)</f>
        <v>Não</v>
      </c>
    </row>
    <row r="2009" spans="1:10" x14ac:dyDescent="0.25">
      <c r="A2009" s="11">
        <v>251455</v>
      </c>
      <c r="B2009" s="15" t="s">
        <v>1795</v>
      </c>
      <c r="C2009" s="12" t="s">
        <v>14</v>
      </c>
      <c r="D2009" s="14" t="s">
        <v>42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Não</v>
      </c>
      <c r="J2009" s="10" t="str">
        <f>VLOOKUP(A2009,Planilha1!A:Y,25,FALSE)</f>
        <v>Não</v>
      </c>
    </row>
    <row r="2010" spans="1:10" x14ac:dyDescent="0.25">
      <c r="A2010" s="11">
        <v>251460</v>
      </c>
      <c r="B2010" s="15" t="s">
        <v>1796</v>
      </c>
      <c r="C2010" s="12" t="s">
        <v>14</v>
      </c>
      <c r="D2010" s="14" t="s">
        <v>74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Não</v>
      </c>
      <c r="J2010" s="10" t="str">
        <f>VLOOKUP(A2010,Planilha1!A:Y,25,FALSE)</f>
        <v>Não</v>
      </c>
    </row>
    <row r="2011" spans="1:10" x14ac:dyDescent="0.25">
      <c r="A2011" s="11">
        <v>251465</v>
      </c>
      <c r="B2011" s="15" t="s">
        <v>1797</v>
      </c>
      <c r="C2011" s="12" t="s">
        <v>14</v>
      </c>
      <c r="D2011" s="14" t="s">
        <v>42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Não</v>
      </c>
      <c r="J2011" s="10" t="str">
        <f>VLOOKUP(A2011,Planilha1!A:Y,25,FALSE)</f>
        <v>Não</v>
      </c>
    </row>
    <row r="2012" spans="1:10" x14ac:dyDescent="0.25">
      <c r="A2012" s="11">
        <v>251470</v>
      </c>
      <c r="B2012" s="15" t="s">
        <v>1798</v>
      </c>
      <c r="C2012" s="12" t="s">
        <v>14</v>
      </c>
      <c r="D2012" s="14" t="s">
        <v>42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Sim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Não</v>
      </c>
    </row>
    <row r="2013" spans="1:10" x14ac:dyDescent="0.25">
      <c r="A2013" s="11">
        <v>251480</v>
      </c>
      <c r="B2013" s="15" t="s">
        <v>1799</v>
      </c>
      <c r="C2013" s="12" t="s">
        <v>14</v>
      </c>
      <c r="D2013" s="14" t="s">
        <v>60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Não</v>
      </c>
      <c r="J2013" s="10" t="str">
        <f>VLOOKUP(A2013,Planilha1!A:Y,25,FALSE)</f>
        <v>Não</v>
      </c>
    </row>
    <row r="2014" spans="1:10" x14ac:dyDescent="0.25">
      <c r="A2014" s="11">
        <v>251445</v>
      </c>
      <c r="B2014" s="15" t="s">
        <v>1800</v>
      </c>
      <c r="C2014" s="12" t="s">
        <v>14</v>
      </c>
      <c r="D2014" s="14" t="s">
        <v>67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Não</v>
      </c>
      <c r="J2014" s="10" t="str">
        <f>VLOOKUP(A2014,Planilha1!A:Y,25,FALSE)</f>
        <v>Não</v>
      </c>
    </row>
    <row r="2015" spans="1:10" x14ac:dyDescent="0.25">
      <c r="A2015" s="11">
        <v>251490</v>
      </c>
      <c r="B2015" s="15" t="s">
        <v>1801</v>
      </c>
      <c r="C2015" s="12" t="s">
        <v>14</v>
      </c>
      <c r="D2015" s="14" t="s">
        <v>42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Não</v>
      </c>
    </row>
    <row r="2016" spans="1:10" x14ac:dyDescent="0.25">
      <c r="A2016" s="11">
        <v>251500</v>
      </c>
      <c r="B2016" s="15" t="s">
        <v>1802</v>
      </c>
      <c r="C2016" s="12" t="s">
        <v>14</v>
      </c>
      <c r="D2016" s="14" t="s">
        <v>44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Não</v>
      </c>
    </row>
    <row r="2017" spans="1:10" x14ac:dyDescent="0.25">
      <c r="A2017" s="11">
        <v>251510</v>
      </c>
      <c r="B2017" s="15" t="s">
        <v>1803</v>
      </c>
      <c r="C2017" s="12" t="s">
        <v>14</v>
      </c>
      <c r="D2017" s="14" t="s">
        <v>44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Não</v>
      </c>
      <c r="J2017" s="10" t="str">
        <f>VLOOKUP(A2017,Planilha1!A:Y,25,FALSE)</f>
        <v>Não</v>
      </c>
    </row>
    <row r="2018" spans="1:10" x14ac:dyDescent="0.25">
      <c r="A2018" s="11">
        <v>251520</v>
      </c>
      <c r="B2018" s="15" t="s">
        <v>1804</v>
      </c>
      <c r="C2018" s="12" t="s">
        <v>14</v>
      </c>
      <c r="D2018" s="14" t="s">
        <v>67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Não</v>
      </c>
      <c r="J2018" s="10" t="str">
        <f>VLOOKUP(A2018,Planilha1!A:Y,25,FALSE)</f>
        <v>Não</v>
      </c>
    </row>
    <row r="2019" spans="1:10" x14ac:dyDescent="0.25">
      <c r="A2019" s="11">
        <v>251540</v>
      </c>
      <c r="B2019" s="15" t="s">
        <v>1805</v>
      </c>
      <c r="C2019" s="12" t="s">
        <v>14</v>
      </c>
      <c r="D2019" s="14" t="s">
        <v>60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Não</v>
      </c>
      <c r="J2019" s="10" t="str">
        <f>VLOOKUP(A2019,Planilha1!A:Y,25,FALSE)</f>
        <v>Não</v>
      </c>
    </row>
    <row r="2020" spans="1:10" x14ac:dyDescent="0.25">
      <c r="A2020" s="11">
        <v>251530</v>
      </c>
      <c r="B2020" s="15" t="s">
        <v>1806</v>
      </c>
      <c r="C2020" s="12" t="s">
        <v>14</v>
      </c>
      <c r="D2020" s="14" t="s">
        <v>56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Não</v>
      </c>
      <c r="J2020" s="10" t="str">
        <f>VLOOKUP(A2020,Planilha1!A:Y,25,FALSE)</f>
        <v>Não</v>
      </c>
    </row>
    <row r="2021" spans="1:10" x14ac:dyDescent="0.25">
      <c r="A2021" s="11">
        <v>251550</v>
      </c>
      <c r="B2021" s="15" t="s">
        <v>1807</v>
      </c>
      <c r="C2021" s="12" t="s">
        <v>14</v>
      </c>
      <c r="D2021" s="14" t="s">
        <v>44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Não</v>
      </c>
      <c r="J2021" s="10" t="str">
        <f>VLOOKUP(A2021,Planilha1!A:Y,25,FALSE)</f>
        <v>Não</v>
      </c>
    </row>
    <row r="2022" spans="1:10" x14ac:dyDescent="0.25">
      <c r="A2022" s="11">
        <v>251570</v>
      </c>
      <c r="B2022" s="15" t="s">
        <v>1808</v>
      </c>
      <c r="C2022" s="12" t="s">
        <v>14</v>
      </c>
      <c r="D2022" s="14" t="s">
        <v>42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Não</v>
      </c>
      <c r="J2022" s="10" t="str">
        <f>VLOOKUP(A2022,Planilha1!A:Y,25,FALSE)</f>
        <v>Não</v>
      </c>
    </row>
    <row r="2023" spans="1:10" x14ac:dyDescent="0.25">
      <c r="A2023" s="11">
        <v>251590</v>
      </c>
      <c r="B2023" s="15" t="s">
        <v>1809</v>
      </c>
      <c r="C2023" s="12" t="s">
        <v>14</v>
      </c>
      <c r="D2023" s="14" t="s">
        <v>67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Não</v>
      </c>
      <c r="J2023" s="10" t="str">
        <f>VLOOKUP(A2023,Planilha1!A:Y,25,FALSE)</f>
        <v>Não</v>
      </c>
    </row>
    <row r="2024" spans="1:10" x14ac:dyDescent="0.25">
      <c r="A2024" s="11">
        <v>251597</v>
      </c>
      <c r="B2024" s="15" t="s">
        <v>1810</v>
      </c>
      <c r="C2024" s="12" t="s">
        <v>14</v>
      </c>
      <c r="D2024" s="14" t="s">
        <v>67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Não</v>
      </c>
      <c r="J2024" s="10" t="str">
        <f>VLOOKUP(A2024,Planilha1!A:Y,25,FALSE)</f>
        <v>Não</v>
      </c>
    </row>
    <row r="2025" spans="1:10" x14ac:dyDescent="0.25">
      <c r="A2025" s="11">
        <v>251600</v>
      </c>
      <c r="B2025" s="15" t="s">
        <v>1811</v>
      </c>
      <c r="C2025" s="12" t="s">
        <v>14</v>
      </c>
      <c r="D2025" s="14" t="s">
        <v>42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Não</v>
      </c>
      <c r="J2025" s="10" t="str">
        <f>VLOOKUP(A2025,Planilha1!A:Y,25,FALSE)</f>
        <v>Não</v>
      </c>
    </row>
    <row r="2026" spans="1:10" x14ac:dyDescent="0.25">
      <c r="A2026" s="11">
        <v>251615</v>
      </c>
      <c r="B2026" s="15" t="s">
        <v>1812</v>
      </c>
      <c r="C2026" s="12" t="s">
        <v>14</v>
      </c>
      <c r="D2026" s="14" t="s">
        <v>74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Não</v>
      </c>
      <c r="J2026" s="10" t="str">
        <f>VLOOKUP(A2026,Planilha1!A:Y,25,FALSE)</f>
        <v>Não</v>
      </c>
    </row>
    <row r="2027" spans="1:10" x14ac:dyDescent="0.25">
      <c r="A2027" s="11">
        <v>251620</v>
      </c>
      <c r="B2027" s="15" t="s">
        <v>1813</v>
      </c>
      <c r="C2027" s="12" t="s">
        <v>14</v>
      </c>
      <c r="D2027" s="14" t="s">
        <v>60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Não</v>
      </c>
      <c r="J2027" s="10" t="str">
        <f>VLOOKUP(A2027,Planilha1!A:Y,25,FALSE)</f>
        <v>Não</v>
      </c>
    </row>
    <row r="2028" spans="1:10" x14ac:dyDescent="0.25">
      <c r="A2028" s="11">
        <v>251630</v>
      </c>
      <c r="B2028" s="15" t="s">
        <v>1814</v>
      </c>
      <c r="C2028" s="12" t="s">
        <v>14</v>
      </c>
      <c r="D2028" s="14" t="s">
        <v>44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Não</v>
      </c>
      <c r="J2028" s="10" t="str">
        <f>VLOOKUP(A2028,Planilha1!A:Y,25,FALSE)</f>
        <v>Não</v>
      </c>
    </row>
    <row r="2029" spans="1:10" x14ac:dyDescent="0.25">
      <c r="A2029" s="11">
        <v>251640</v>
      </c>
      <c r="B2029" s="15" t="s">
        <v>1815</v>
      </c>
      <c r="C2029" s="12" t="s">
        <v>14</v>
      </c>
      <c r="D2029" s="14" t="s">
        <v>60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Não</v>
      </c>
      <c r="J2029" s="10" t="str">
        <f>VLOOKUP(A2029,Planilha1!A:Y,25,FALSE)</f>
        <v>Não</v>
      </c>
    </row>
    <row r="2030" spans="1:10" x14ac:dyDescent="0.25">
      <c r="A2030" s="11">
        <v>251660</v>
      </c>
      <c r="B2030" s="15" t="s">
        <v>1816</v>
      </c>
      <c r="C2030" s="12" t="s">
        <v>14</v>
      </c>
      <c r="D2030" s="14" t="s">
        <v>42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Não</v>
      </c>
      <c r="J2030" s="10" t="str">
        <f>VLOOKUP(A2030,Planilha1!A:Y,25,FALSE)</f>
        <v>Não</v>
      </c>
    </row>
    <row r="2031" spans="1:10" x14ac:dyDescent="0.25">
      <c r="A2031" s="11">
        <v>251670</v>
      </c>
      <c r="B2031" s="15" t="s">
        <v>1817</v>
      </c>
      <c r="C2031" s="12" t="s">
        <v>14</v>
      </c>
      <c r="D2031" s="14" t="s">
        <v>44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Não</v>
      </c>
      <c r="J2031" s="10" t="str">
        <f>VLOOKUP(A2031,Planilha1!A:Y,25,FALSE)</f>
        <v>Não</v>
      </c>
    </row>
    <row r="2032" spans="1:10" x14ac:dyDescent="0.25">
      <c r="A2032" s="11">
        <v>251675</v>
      </c>
      <c r="B2032" s="15" t="s">
        <v>1818</v>
      </c>
      <c r="C2032" s="12" t="s">
        <v>14</v>
      </c>
      <c r="D2032" s="14" t="s">
        <v>67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Não</v>
      </c>
      <c r="J2032" s="10" t="str">
        <f>VLOOKUP(A2032,Planilha1!A:Y,25,FALSE)</f>
        <v>Não</v>
      </c>
    </row>
    <row r="2033" spans="1:10" x14ac:dyDescent="0.25">
      <c r="A2033" s="11">
        <v>251680</v>
      </c>
      <c r="B2033" s="15" t="s">
        <v>1819</v>
      </c>
      <c r="C2033" s="12" t="s">
        <v>14</v>
      </c>
      <c r="D2033" s="14" t="s">
        <v>67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Não</v>
      </c>
      <c r="J2033" s="10" t="str">
        <f>VLOOKUP(A2033,Planilha1!A:Y,25,FALSE)</f>
        <v>Não</v>
      </c>
    </row>
    <row r="2034" spans="1:10" x14ac:dyDescent="0.25">
      <c r="A2034" s="11">
        <v>251690</v>
      </c>
      <c r="B2034" s="15" t="s">
        <v>1820</v>
      </c>
      <c r="C2034" s="12" t="s">
        <v>14</v>
      </c>
      <c r="D2034" s="14" t="s">
        <v>67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Não</v>
      </c>
      <c r="J2034" s="10" t="str">
        <f>VLOOKUP(A2034,Planilha1!A:Y,25,FALSE)</f>
        <v>Não</v>
      </c>
    </row>
    <row r="2035" spans="1:10" x14ac:dyDescent="0.25">
      <c r="A2035" s="11">
        <v>251700</v>
      </c>
      <c r="B2035" s="15" t="s">
        <v>1821</v>
      </c>
      <c r="C2035" s="12" t="s">
        <v>14</v>
      </c>
      <c r="D2035" s="14" t="s">
        <v>67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Não</v>
      </c>
      <c r="J2035" s="10" t="str">
        <f>VLOOKUP(A2035,Planilha1!A:Y,25,FALSE)</f>
        <v>Não</v>
      </c>
    </row>
    <row r="2036" spans="1:10" x14ac:dyDescent="0.25">
      <c r="A2036" s="11">
        <v>251710</v>
      </c>
      <c r="B2036" s="15" t="s">
        <v>1822</v>
      </c>
      <c r="C2036" s="12" t="s">
        <v>14</v>
      </c>
      <c r="D2036" s="14" t="s">
        <v>42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Não</v>
      </c>
      <c r="J2036" s="10" t="str">
        <f>VLOOKUP(A2036,Planilha1!A:Y,25,FALSE)</f>
        <v>Não</v>
      </c>
    </row>
    <row r="2037" spans="1:10" x14ac:dyDescent="0.25">
      <c r="A2037" s="11">
        <v>251720</v>
      </c>
      <c r="B2037" s="15" t="s">
        <v>1823</v>
      </c>
      <c r="C2037" s="12" t="s">
        <v>14</v>
      </c>
      <c r="D2037" s="14" t="s">
        <v>67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Não</v>
      </c>
    </row>
    <row r="2038" spans="1:10" x14ac:dyDescent="0.25">
      <c r="A2038" s="11">
        <v>250550</v>
      </c>
      <c r="B2038" s="15" t="s">
        <v>1824</v>
      </c>
      <c r="C2038" s="12" t="s">
        <v>14</v>
      </c>
      <c r="D2038" s="14" t="s">
        <v>42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Não</v>
      </c>
      <c r="J2038" s="10" t="str">
        <f>VLOOKUP(A2038,Planilha1!A:Y,25,FALSE)</f>
        <v>Não</v>
      </c>
    </row>
    <row r="2039" spans="1:10" x14ac:dyDescent="0.25">
      <c r="A2039" s="11">
        <v>251740</v>
      </c>
      <c r="B2039" s="15" t="s">
        <v>1825</v>
      </c>
      <c r="C2039" s="12" t="s">
        <v>14</v>
      </c>
      <c r="D2039" s="14" t="s">
        <v>42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Não</v>
      </c>
      <c r="J2039" s="10" t="str">
        <f>VLOOKUP(A2039,Planilha1!A:Y,25,FALSE)</f>
        <v>Não</v>
      </c>
    </row>
    <row r="2040" spans="1:10" x14ac:dyDescent="0.25">
      <c r="A2040" s="11">
        <v>250050</v>
      </c>
      <c r="B2040" s="16" t="s">
        <v>1826</v>
      </c>
      <c r="C2040" s="12" t="s">
        <v>14</v>
      </c>
      <c r="D2040" s="14" t="s">
        <v>334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Não</v>
      </c>
      <c r="J2040" s="10" t="str">
        <f>VLOOKUP(A2040,Planilha1!A:Y,25,FALSE)</f>
        <v>Não</v>
      </c>
    </row>
    <row r="2041" spans="1:10" x14ac:dyDescent="0.25">
      <c r="A2041" s="11">
        <v>250060</v>
      </c>
      <c r="B2041" s="16" t="s">
        <v>1827</v>
      </c>
      <c r="C2041" s="12" t="s">
        <v>14</v>
      </c>
      <c r="D2041" s="14" t="s">
        <v>334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Não</v>
      </c>
      <c r="J2041" s="10" t="str">
        <f>VLOOKUP(A2041,Planilha1!A:Y,25,FALSE)</f>
        <v>Não</v>
      </c>
    </row>
    <row r="2042" spans="1:10" x14ac:dyDescent="0.25">
      <c r="A2042" s="11">
        <v>250110</v>
      </c>
      <c r="B2042" s="16" t="s">
        <v>1828</v>
      </c>
      <c r="C2042" s="12" t="s">
        <v>14</v>
      </c>
      <c r="D2042" s="14" t="s">
        <v>334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Não</v>
      </c>
      <c r="J2042" s="10" t="str">
        <f>VLOOKUP(A2042,Planilha1!A:Y,25,FALSE)</f>
        <v>Não</v>
      </c>
    </row>
    <row r="2043" spans="1:10" x14ac:dyDescent="0.25">
      <c r="A2043" s="11">
        <v>250135</v>
      </c>
      <c r="B2043" s="16" t="s">
        <v>1829</v>
      </c>
      <c r="C2043" s="12" t="s">
        <v>14</v>
      </c>
      <c r="D2043" s="14" t="s">
        <v>334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Não</v>
      </c>
      <c r="J2043" s="10" t="str">
        <f>VLOOKUP(A2043,Planilha1!A:Y,25,FALSE)</f>
        <v>Não</v>
      </c>
    </row>
    <row r="2044" spans="1:10" x14ac:dyDescent="0.25">
      <c r="A2044" s="11">
        <v>250140</v>
      </c>
      <c r="B2044" s="16" t="s">
        <v>1830</v>
      </c>
      <c r="C2044" s="12" t="s">
        <v>14</v>
      </c>
      <c r="D2044" s="14" t="s">
        <v>334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Não</v>
      </c>
    </row>
    <row r="2045" spans="1:10" x14ac:dyDescent="0.25">
      <c r="A2045" s="11">
        <v>250190</v>
      </c>
      <c r="B2045" s="16" t="s">
        <v>1831</v>
      </c>
      <c r="C2045" s="12" t="s">
        <v>14</v>
      </c>
      <c r="D2045" s="14" t="s">
        <v>334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Não</v>
      </c>
      <c r="J2045" s="10" t="str">
        <f>VLOOKUP(A2045,Planilha1!A:Y,25,FALSE)</f>
        <v>Não</v>
      </c>
    </row>
    <row r="2046" spans="1:10" x14ac:dyDescent="0.25">
      <c r="A2046" s="11">
        <v>250230</v>
      </c>
      <c r="B2046" s="16" t="s">
        <v>1832</v>
      </c>
      <c r="C2046" s="12" t="s">
        <v>14</v>
      </c>
      <c r="D2046" s="14" t="s">
        <v>334</v>
      </c>
      <c r="E2046" s="10" t="str">
        <f>VLOOKUP(A2046,Planilha1!A:Y,20,FALSE)</f>
        <v>Sim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Não</v>
      </c>
      <c r="J2046" s="10" t="str">
        <f>VLOOKUP(A2046,Planilha1!A:Y,25,FALSE)</f>
        <v>Não</v>
      </c>
    </row>
    <row r="2047" spans="1:10" x14ac:dyDescent="0.25">
      <c r="A2047" s="11">
        <v>250280</v>
      </c>
      <c r="B2047" s="16" t="s">
        <v>1833</v>
      </c>
      <c r="C2047" s="12" t="s">
        <v>14</v>
      </c>
      <c r="D2047" s="14" t="s">
        <v>334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Não</v>
      </c>
      <c r="J2047" s="10" t="str">
        <f>VLOOKUP(A2047,Planilha1!A:Y,25,FALSE)</f>
        <v>Não</v>
      </c>
    </row>
    <row r="2048" spans="1:10" x14ac:dyDescent="0.25">
      <c r="A2048" s="11">
        <v>250360</v>
      </c>
      <c r="B2048" s="16" t="s">
        <v>1834</v>
      </c>
      <c r="C2048" s="12" t="s">
        <v>14</v>
      </c>
      <c r="D2048" s="14" t="s">
        <v>334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Não</v>
      </c>
      <c r="J2048" s="10" t="str">
        <f>VLOOKUP(A2048,Planilha1!A:Y,25,FALSE)</f>
        <v>Não</v>
      </c>
    </row>
    <row r="2049" spans="1:10" x14ac:dyDescent="0.25">
      <c r="A2049" s="11">
        <v>250410</v>
      </c>
      <c r="B2049" s="16" t="s">
        <v>1835</v>
      </c>
      <c r="C2049" s="12" t="s">
        <v>14</v>
      </c>
      <c r="D2049" s="14" t="s">
        <v>334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Não</v>
      </c>
      <c r="J2049" s="10" t="str">
        <f>VLOOKUP(A2049,Planilha1!A:Y,25,FALSE)</f>
        <v>Não</v>
      </c>
    </row>
    <row r="2050" spans="1:10" x14ac:dyDescent="0.25">
      <c r="A2050" s="11">
        <v>250460</v>
      </c>
      <c r="B2050" s="16" t="s">
        <v>87</v>
      </c>
      <c r="C2050" s="12" t="s">
        <v>14</v>
      </c>
      <c r="D2050" s="14" t="s">
        <v>334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Não</v>
      </c>
      <c r="J2050" s="10" t="str">
        <f>VLOOKUP(A2050,Planilha1!A:Y,25,FALSE)</f>
        <v>Não</v>
      </c>
    </row>
    <row r="2051" spans="1:10" x14ac:dyDescent="0.25">
      <c r="A2051" s="11">
        <v>250480</v>
      </c>
      <c r="B2051" s="16" t="s">
        <v>1836</v>
      </c>
      <c r="C2051" s="12" t="s">
        <v>14</v>
      </c>
      <c r="D2051" s="14" t="s">
        <v>334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Não</v>
      </c>
      <c r="J2051" s="10" t="str">
        <f>VLOOKUP(A2051,Planilha1!A:Y,25,FALSE)</f>
        <v>Não</v>
      </c>
    </row>
    <row r="2052" spans="1:10" x14ac:dyDescent="0.25">
      <c r="A2052" s="11">
        <v>250520</v>
      </c>
      <c r="B2052" s="16" t="s">
        <v>1837</v>
      </c>
      <c r="C2052" s="12" t="s">
        <v>14</v>
      </c>
      <c r="D2052" s="14" t="s">
        <v>334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Não</v>
      </c>
      <c r="J2052" s="10" t="str">
        <f>VLOOKUP(A2052,Planilha1!A:Y,25,FALSE)</f>
        <v>Não</v>
      </c>
    </row>
    <row r="2053" spans="1:10" x14ac:dyDescent="0.25">
      <c r="A2053" s="11">
        <v>250630</v>
      </c>
      <c r="B2053" s="16" t="s">
        <v>1838</v>
      </c>
      <c r="C2053" s="12" t="s">
        <v>14</v>
      </c>
      <c r="D2053" s="14" t="s">
        <v>334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Não</v>
      </c>
      <c r="J2053" s="10" t="str">
        <f>VLOOKUP(A2053,Planilha1!A:Y,25,FALSE)</f>
        <v>Não</v>
      </c>
    </row>
    <row r="2054" spans="1:10" x14ac:dyDescent="0.25">
      <c r="A2054" s="11">
        <v>250860</v>
      </c>
      <c r="B2054" s="16" t="s">
        <v>1839</v>
      </c>
      <c r="C2054" s="12" t="s">
        <v>14</v>
      </c>
      <c r="D2054" s="14" t="s">
        <v>334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1840</v>
      </c>
      <c r="C2055" s="12" t="s">
        <v>14</v>
      </c>
      <c r="D2055" s="14" t="s">
        <v>334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Não</v>
      </c>
    </row>
    <row r="2056" spans="1:10" x14ac:dyDescent="0.25">
      <c r="A2056" s="11">
        <v>250940</v>
      </c>
      <c r="B2056" s="16" t="s">
        <v>1841</v>
      </c>
      <c r="C2056" s="12" t="s">
        <v>14</v>
      </c>
      <c r="D2056" s="14" t="s">
        <v>334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1842</v>
      </c>
      <c r="C2057" s="12" t="s">
        <v>14</v>
      </c>
      <c r="D2057" s="14" t="s">
        <v>334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Não</v>
      </c>
      <c r="J2057" s="10" t="str">
        <f>VLOOKUP(A2057,Planilha1!A:Y,25,FALSE)</f>
        <v>Não</v>
      </c>
    </row>
    <row r="2058" spans="1:10" x14ac:dyDescent="0.25">
      <c r="A2058" s="11">
        <v>251320</v>
      </c>
      <c r="B2058" s="16" t="s">
        <v>1843</v>
      </c>
      <c r="C2058" s="12" t="s">
        <v>14</v>
      </c>
      <c r="D2058" s="14" t="s">
        <v>334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Não</v>
      </c>
      <c r="J2058" s="10" t="str">
        <f>VLOOKUP(A2058,Planilha1!A:Y,25,FALSE)</f>
        <v>Não</v>
      </c>
    </row>
    <row r="2059" spans="1:10" x14ac:dyDescent="0.25">
      <c r="A2059" s="11">
        <v>251394</v>
      </c>
      <c r="B2059" s="16" t="s">
        <v>1844</v>
      </c>
      <c r="C2059" s="12" t="s">
        <v>14</v>
      </c>
      <c r="D2059" s="14" t="s">
        <v>334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Não</v>
      </c>
      <c r="J2059" s="10" t="str">
        <f>VLOOKUP(A2059,Planilha1!A:Y,25,FALSE)</f>
        <v>Não</v>
      </c>
    </row>
    <row r="2060" spans="1:10" x14ac:dyDescent="0.25">
      <c r="A2060" s="11">
        <v>251450</v>
      </c>
      <c r="B2060" s="16" t="s">
        <v>1845</v>
      </c>
      <c r="C2060" s="12" t="s">
        <v>14</v>
      </c>
      <c r="D2060" s="14" t="s">
        <v>334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Não</v>
      </c>
      <c r="J2060" s="10" t="str">
        <f>VLOOKUP(A2060,Planilha1!A:Y,25,FALSE)</f>
        <v>Não</v>
      </c>
    </row>
    <row r="2061" spans="1:10" x14ac:dyDescent="0.25">
      <c r="A2061" s="11">
        <v>251580</v>
      </c>
      <c r="B2061" s="16" t="s">
        <v>1846</v>
      </c>
      <c r="C2061" s="12" t="s">
        <v>14</v>
      </c>
      <c r="D2061" s="14" t="s">
        <v>334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Não</v>
      </c>
    </row>
    <row r="2062" spans="1:10" x14ac:dyDescent="0.25">
      <c r="A2062" s="11">
        <v>251610</v>
      </c>
      <c r="B2062" s="16" t="s">
        <v>1847</v>
      </c>
      <c r="C2062" s="12" t="s">
        <v>14</v>
      </c>
      <c r="D2062" s="14" t="s">
        <v>334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Não</v>
      </c>
      <c r="J2062" s="10" t="str">
        <f>VLOOKUP(A2062,Planilha1!A:Y,25,FALSE)</f>
        <v>Não</v>
      </c>
    </row>
    <row r="2063" spans="1:10" x14ac:dyDescent="0.25">
      <c r="A2063" s="11">
        <v>251650</v>
      </c>
      <c r="B2063" s="16" t="s">
        <v>310</v>
      </c>
      <c r="C2063" s="12" t="s">
        <v>14</v>
      </c>
      <c r="D2063" s="14" t="s">
        <v>334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Não</v>
      </c>
      <c r="J2063" s="10" t="str">
        <f>VLOOKUP(A2063,Planilha1!A:Y,25,FALSE)</f>
        <v>Não</v>
      </c>
    </row>
    <row r="2064" spans="1:10" x14ac:dyDescent="0.25">
      <c r="A2064" s="11">
        <v>260010</v>
      </c>
      <c r="B2064" s="15" t="s">
        <v>1848</v>
      </c>
      <c r="C2064" s="12" t="s">
        <v>15</v>
      </c>
      <c r="D2064" s="14" t="s">
        <v>67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Não</v>
      </c>
      <c r="J2064" s="10" t="str">
        <f>VLOOKUP(A2064,Planilha1!A:Y,25,FALSE)</f>
        <v>Não</v>
      </c>
    </row>
    <row r="2065" spans="1:10" x14ac:dyDescent="0.25">
      <c r="A2065" s="11">
        <v>260020</v>
      </c>
      <c r="B2065" s="15" t="s">
        <v>1849</v>
      </c>
      <c r="C2065" s="12" t="s">
        <v>15</v>
      </c>
      <c r="D2065" s="14" t="s">
        <v>67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Não</v>
      </c>
    </row>
    <row r="2066" spans="1:10" x14ac:dyDescent="0.25">
      <c r="A2066" s="11">
        <v>260030</v>
      </c>
      <c r="B2066" s="15" t="s">
        <v>1850</v>
      </c>
      <c r="C2066" s="12" t="s">
        <v>15</v>
      </c>
      <c r="D2066" s="14" t="s">
        <v>67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Não</v>
      </c>
      <c r="J2066" s="10" t="str">
        <f>VLOOKUP(A2066,Planilha1!A:Y,25,FALSE)</f>
        <v>Não</v>
      </c>
    </row>
    <row r="2067" spans="1:10" x14ac:dyDescent="0.25">
      <c r="A2067" s="11">
        <v>260040</v>
      </c>
      <c r="B2067" s="15" t="s">
        <v>1851</v>
      </c>
      <c r="C2067" s="12" t="s">
        <v>15</v>
      </c>
      <c r="D2067" s="14" t="s">
        <v>56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Não</v>
      </c>
    </row>
    <row r="2068" spans="1:10" x14ac:dyDescent="0.25">
      <c r="A2068" s="11">
        <v>260050</v>
      </c>
      <c r="B2068" s="15" t="s">
        <v>1852</v>
      </c>
      <c r="C2068" s="12" t="s">
        <v>15</v>
      </c>
      <c r="D2068" s="14" t="s">
        <v>42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Não</v>
      </c>
      <c r="J2068" s="10" t="str">
        <f>VLOOKUP(A2068,Planilha1!A:Y,25,FALSE)</f>
        <v>Não</v>
      </c>
    </row>
    <row r="2069" spans="1:10" x14ac:dyDescent="0.25">
      <c r="A2069" s="11">
        <v>260060</v>
      </c>
      <c r="B2069" s="15" t="s">
        <v>1826</v>
      </c>
      <c r="C2069" s="12" t="s">
        <v>15</v>
      </c>
      <c r="D2069" s="14" t="s">
        <v>42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Não</v>
      </c>
      <c r="J2069" s="10" t="str">
        <f>VLOOKUP(A2069,Planilha1!A:Y,25,FALSE)</f>
        <v>Não</v>
      </c>
    </row>
    <row r="2070" spans="1:10" x14ac:dyDescent="0.25">
      <c r="A2070" s="11">
        <v>260080</v>
      </c>
      <c r="B2070" s="15" t="s">
        <v>1853</v>
      </c>
      <c r="C2070" s="12" t="s">
        <v>15</v>
      </c>
      <c r="D2070" s="14" t="s">
        <v>74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Não</v>
      </c>
      <c r="J2070" s="10" t="str">
        <f>VLOOKUP(A2070,Planilha1!A:Y,25,FALSE)</f>
        <v>Não</v>
      </c>
    </row>
    <row r="2071" spans="1:10" x14ac:dyDescent="0.25">
      <c r="A2071" s="11">
        <v>260090</v>
      </c>
      <c r="B2071" s="15" t="s">
        <v>1854</v>
      </c>
      <c r="C2071" s="12" t="s">
        <v>15</v>
      </c>
      <c r="D2071" s="14" t="s">
        <v>60</v>
      </c>
      <c r="E2071" s="10" t="str">
        <f>VLOOKUP(A2071,Planilha1!A:Y,20,FALSE)</f>
        <v>Não</v>
      </c>
      <c r="F2071" s="10" t="str">
        <f>VLOOKUP(A2071,Planilha1!A:Y,21,FALSE)</f>
        <v>Sim</v>
      </c>
      <c r="G2071" s="10" t="str">
        <f>VLOOKUP(A2071,Planilha1!A:Y,22,FALSE)</f>
        <v>Não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Não</v>
      </c>
    </row>
    <row r="2072" spans="1:10" x14ac:dyDescent="0.25">
      <c r="A2072" s="11">
        <v>260100</v>
      </c>
      <c r="B2072" s="15" t="s">
        <v>1855</v>
      </c>
      <c r="C2072" s="12" t="s">
        <v>15</v>
      </c>
      <c r="D2072" s="14" t="s">
        <v>44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Não</v>
      </c>
      <c r="J2072" s="10" t="str">
        <f>VLOOKUP(A2072,Planilha1!A:Y,25,FALSE)</f>
        <v>Não</v>
      </c>
    </row>
    <row r="2073" spans="1:10" x14ac:dyDescent="0.25">
      <c r="A2073" s="11">
        <v>260105</v>
      </c>
      <c r="B2073" s="15" t="s">
        <v>1856</v>
      </c>
      <c r="C2073" s="12" t="s">
        <v>15</v>
      </c>
      <c r="D2073" s="14" t="s">
        <v>60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Não</v>
      </c>
    </row>
    <row r="2074" spans="1:10" x14ac:dyDescent="0.25">
      <c r="A2074" s="11">
        <v>260110</v>
      </c>
      <c r="B2074" s="15" t="s">
        <v>1857</v>
      </c>
      <c r="C2074" s="12" t="s">
        <v>15</v>
      </c>
      <c r="D2074" s="14" t="s">
        <v>67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Não</v>
      </c>
      <c r="J2074" s="10" t="str">
        <f>VLOOKUP(A2074,Planilha1!A:Y,25,FALSE)</f>
        <v>Não</v>
      </c>
    </row>
    <row r="2075" spans="1:10" x14ac:dyDescent="0.25">
      <c r="A2075" s="11">
        <v>260120</v>
      </c>
      <c r="B2075" s="15" t="s">
        <v>1858</v>
      </c>
      <c r="C2075" s="12" t="s">
        <v>15</v>
      </c>
      <c r="D2075" s="14" t="s">
        <v>42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Não</v>
      </c>
      <c r="J2075" s="10" t="str">
        <f>VLOOKUP(A2075,Planilha1!A:Y,25,FALSE)</f>
        <v>Não</v>
      </c>
    </row>
    <row r="2076" spans="1:10" x14ac:dyDescent="0.25">
      <c r="A2076" s="11">
        <v>260130</v>
      </c>
      <c r="B2076" s="15" t="s">
        <v>1859</v>
      </c>
      <c r="C2076" s="12" t="s">
        <v>15</v>
      </c>
      <c r="D2076" s="14" t="s">
        <v>60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Não</v>
      </c>
      <c r="J2076" s="10" t="str">
        <f>VLOOKUP(A2076,Planilha1!A:Y,25,FALSE)</f>
        <v>Não</v>
      </c>
    </row>
    <row r="2077" spans="1:10" x14ac:dyDescent="0.25">
      <c r="A2077" s="11">
        <v>260140</v>
      </c>
      <c r="B2077" s="15" t="s">
        <v>1860</v>
      </c>
      <c r="C2077" s="12" t="s">
        <v>15</v>
      </c>
      <c r="D2077" s="14" t="s">
        <v>74</v>
      </c>
      <c r="E2077" s="10" t="str">
        <f>VLOOKUP(A2077,Planilha1!A:Y,20,FALSE)</f>
        <v>Não</v>
      </c>
      <c r="F2077" s="10" t="str">
        <f>VLOOKUP(A2077,Planilha1!A:Y,21,FALSE)</f>
        <v>Sim</v>
      </c>
      <c r="G2077" s="10" t="str">
        <f>VLOOKUP(A2077,Planilha1!A:Y,22,FALSE)</f>
        <v>Não</v>
      </c>
      <c r="H2077" s="10" t="str">
        <f>VLOOKUP(A2077,Planilha1!A:Y,23,FALSE)</f>
        <v>Sim</v>
      </c>
      <c r="I2077" s="10" t="str">
        <f>VLOOKUP(A2077,Planilha1!A:Y,24,FALSE)</f>
        <v>Não</v>
      </c>
      <c r="J2077" s="10" t="str">
        <f>VLOOKUP(A2077,Planilha1!A:Y,25,FALSE)</f>
        <v>Não</v>
      </c>
    </row>
    <row r="2078" spans="1:10" x14ac:dyDescent="0.25">
      <c r="A2078" s="11">
        <v>260160</v>
      </c>
      <c r="B2078" s="15" t="s">
        <v>1861</v>
      </c>
      <c r="C2078" s="12" t="s">
        <v>15</v>
      </c>
      <c r="D2078" s="14" t="s">
        <v>67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Não</v>
      </c>
      <c r="J2078" s="10" t="str">
        <f>VLOOKUP(A2078,Planilha1!A:Y,25,FALSE)</f>
        <v>Não</v>
      </c>
    </row>
    <row r="2079" spans="1:10" x14ac:dyDescent="0.25">
      <c r="A2079" s="11">
        <v>260170</v>
      </c>
      <c r="B2079" s="15" t="s">
        <v>1862</v>
      </c>
      <c r="C2079" s="12" t="s">
        <v>15</v>
      </c>
      <c r="D2079" s="14" t="s">
        <v>42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Não</v>
      </c>
      <c r="H2079" s="10" t="str">
        <f>VLOOKUP(A2079,Planilha1!A:Y,23,FALSE)</f>
        <v>Sim</v>
      </c>
      <c r="I2079" s="10" t="str">
        <f>VLOOKUP(A2079,Planilha1!A:Y,24,FALSE)</f>
        <v>Não</v>
      </c>
      <c r="J2079" s="10" t="str">
        <f>VLOOKUP(A2079,Planilha1!A:Y,25,FALSE)</f>
        <v>Não</v>
      </c>
    </row>
    <row r="2080" spans="1:10" x14ac:dyDescent="0.25">
      <c r="A2080" s="11">
        <v>260180</v>
      </c>
      <c r="B2080" s="15" t="s">
        <v>1863</v>
      </c>
      <c r="C2080" s="12" t="s">
        <v>15</v>
      </c>
      <c r="D2080" s="14" t="s">
        <v>44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Não</v>
      </c>
      <c r="J2080" s="10" t="str">
        <f>VLOOKUP(A2080,Planilha1!A:Y,25,FALSE)</f>
        <v>Não</v>
      </c>
    </row>
    <row r="2081" spans="1:10" x14ac:dyDescent="0.25">
      <c r="A2081" s="11">
        <v>260190</v>
      </c>
      <c r="B2081" s="15" t="s">
        <v>1864</v>
      </c>
      <c r="C2081" s="12" t="s">
        <v>15</v>
      </c>
      <c r="D2081" s="14" t="s">
        <v>67</v>
      </c>
      <c r="E2081" s="10" t="str">
        <f>VLOOKUP(A2081,Planilha1!A:Y,20,FALSE)</f>
        <v>Não</v>
      </c>
      <c r="F2081" s="10" t="str">
        <f>VLOOKUP(A2081,Planilha1!A:Y,21,FALSE)</f>
        <v>Sim</v>
      </c>
      <c r="G2081" s="10" t="str">
        <f>VLOOKUP(A2081,Planilha1!A:Y,22,FALSE)</f>
        <v>Não</v>
      </c>
      <c r="H2081" s="10" t="str">
        <f>VLOOKUP(A2081,Planilha1!A:Y,23,FALSE)</f>
        <v>Sim</v>
      </c>
      <c r="I2081" s="10" t="str">
        <f>VLOOKUP(A2081,Planilha1!A:Y,24,FALSE)</f>
        <v>Não</v>
      </c>
      <c r="J2081" s="10" t="str">
        <f>VLOOKUP(A2081,Planilha1!A:Y,25,FALSE)</f>
        <v>Não</v>
      </c>
    </row>
    <row r="2082" spans="1:10" x14ac:dyDescent="0.25">
      <c r="A2082" s="11">
        <v>260200</v>
      </c>
      <c r="B2082" s="15" t="s">
        <v>1865</v>
      </c>
      <c r="C2082" s="12" t="s">
        <v>15</v>
      </c>
      <c r="D2082" s="14" t="s">
        <v>42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Não</v>
      </c>
      <c r="J2082" s="10" t="str">
        <f>VLOOKUP(A2082,Planilha1!A:Y,25,FALSE)</f>
        <v>Não</v>
      </c>
    </row>
    <row r="2083" spans="1:10" x14ac:dyDescent="0.25">
      <c r="A2083" s="11">
        <v>260210</v>
      </c>
      <c r="B2083" s="15" t="s">
        <v>1866</v>
      </c>
      <c r="C2083" s="12" t="s">
        <v>15</v>
      </c>
      <c r="D2083" s="14" t="s">
        <v>67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Não</v>
      </c>
    </row>
    <row r="2084" spans="1:10" x14ac:dyDescent="0.25">
      <c r="A2084" s="11">
        <v>260220</v>
      </c>
      <c r="B2084" s="15" t="s">
        <v>740</v>
      </c>
      <c r="C2084" s="12" t="s">
        <v>15</v>
      </c>
      <c r="D2084" s="14" t="s">
        <v>67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Não</v>
      </c>
    </row>
    <row r="2085" spans="1:10" x14ac:dyDescent="0.25">
      <c r="A2085" s="11">
        <v>260230</v>
      </c>
      <c r="B2085" s="15" t="s">
        <v>1416</v>
      </c>
      <c r="C2085" s="12" t="s">
        <v>15</v>
      </c>
      <c r="D2085" s="14" t="s">
        <v>67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Não</v>
      </c>
      <c r="J2085" s="10" t="str">
        <f>VLOOKUP(A2085,Planilha1!A:Y,25,FALSE)</f>
        <v>Não</v>
      </c>
    </row>
    <row r="2086" spans="1:10" x14ac:dyDescent="0.25">
      <c r="A2086" s="11">
        <v>260240</v>
      </c>
      <c r="B2086" s="15" t="s">
        <v>1867</v>
      </c>
      <c r="C2086" s="12" t="s">
        <v>15</v>
      </c>
      <c r="D2086" s="14" t="s">
        <v>42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Não</v>
      </c>
      <c r="J2086" s="10" t="str">
        <f>VLOOKUP(A2086,Planilha1!A:Y,25,FALSE)</f>
        <v>Não</v>
      </c>
    </row>
    <row r="2087" spans="1:10" x14ac:dyDescent="0.25">
      <c r="A2087" s="11">
        <v>260250</v>
      </c>
      <c r="B2087" s="15" t="s">
        <v>1868</v>
      </c>
      <c r="C2087" s="12" t="s">
        <v>15</v>
      </c>
      <c r="D2087" s="14" t="s">
        <v>67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Não</v>
      </c>
      <c r="J2087" s="10" t="str">
        <f>VLOOKUP(A2087,Planilha1!A:Y,25,FALSE)</f>
        <v>Não</v>
      </c>
    </row>
    <row r="2088" spans="1:10" x14ac:dyDescent="0.25">
      <c r="A2088" s="11">
        <v>260260</v>
      </c>
      <c r="B2088" s="15" t="s">
        <v>1869</v>
      </c>
      <c r="C2088" s="12" t="s">
        <v>15</v>
      </c>
      <c r="D2088" s="14" t="s">
        <v>42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Não</v>
      </c>
      <c r="J2088" s="10" t="str">
        <f>VLOOKUP(A2088,Planilha1!A:Y,25,FALSE)</f>
        <v>Não</v>
      </c>
    </row>
    <row r="2089" spans="1:10" x14ac:dyDescent="0.25">
      <c r="A2089" s="11">
        <v>260280</v>
      </c>
      <c r="B2089" s="15" t="s">
        <v>1870</v>
      </c>
      <c r="C2089" s="12" t="s">
        <v>15</v>
      </c>
      <c r="D2089" s="14" t="s">
        <v>60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Não</v>
      </c>
      <c r="J2089" s="10" t="str">
        <f>VLOOKUP(A2089,Planilha1!A:Y,25,FALSE)</f>
        <v>Não</v>
      </c>
    </row>
    <row r="2090" spans="1:10" x14ac:dyDescent="0.25">
      <c r="A2090" s="11">
        <v>260300</v>
      </c>
      <c r="B2090" s="15" t="s">
        <v>1871</v>
      </c>
      <c r="C2090" s="12" t="s">
        <v>15</v>
      </c>
      <c r="D2090" s="14" t="s">
        <v>67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Não</v>
      </c>
      <c r="J2090" s="10" t="str">
        <f>VLOOKUP(A2090,Planilha1!A:Y,25,FALSE)</f>
        <v>Não</v>
      </c>
    </row>
    <row r="2091" spans="1:10" x14ac:dyDescent="0.25">
      <c r="A2091" s="11">
        <v>260310</v>
      </c>
      <c r="B2091" s="15" t="s">
        <v>1872</v>
      </c>
      <c r="C2091" s="12" t="s">
        <v>15</v>
      </c>
      <c r="D2091" s="14" t="s">
        <v>67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Não</v>
      </c>
      <c r="J2091" s="10" t="str">
        <f>VLOOKUP(A2091,Planilha1!A:Y,25,FALSE)</f>
        <v>Não</v>
      </c>
    </row>
    <row r="2092" spans="1:10" x14ac:dyDescent="0.25">
      <c r="A2092" s="11">
        <v>260320</v>
      </c>
      <c r="B2092" s="15" t="s">
        <v>1873</v>
      </c>
      <c r="C2092" s="12" t="s">
        <v>15</v>
      </c>
      <c r="D2092" s="14" t="s">
        <v>67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Não</v>
      </c>
      <c r="J2092" s="10" t="str">
        <f>VLOOKUP(A2092,Planilha1!A:Y,25,FALSE)</f>
        <v>Não</v>
      </c>
    </row>
    <row r="2093" spans="1:10" x14ac:dyDescent="0.25">
      <c r="A2093" s="11">
        <v>260330</v>
      </c>
      <c r="B2093" s="15" t="s">
        <v>1874</v>
      </c>
      <c r="C2093" s="12" t="s">
        <v>15</v>
      </c>
      <c r="D2093" s="14" t="s">
        <v>67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Não</v>
      </c>
      <c r="J2093" s="10" t="str">
        <f>VLOOKUP(A2093,Planilha1!A:Y,25,FALSE)</f>
        <v>Não</v>
      </c>
    </row>
    <row r="2094" spans="1:10" x14ac:dyDescent="0.25">
      <c r="A2094" s="11">
        <v>260340</v>
      </c>
      <c r="B2094" s="15" t="s">
        <v>1875</v>
      </c>
      <c r="C2094" s="12" t="s">
        <v>15</v>
      </c>
      <c r="D2094" s="14" t="s">
        <v>42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Não</v>
      </c>
      <c r="J2094" s="10" t="str">
        <f>VLOOKUP(A2094,Planilha1!A:Y,25,FALSE)</f>
        <v>Não</v>
      </c>
    </row>
    <row r="2095" spans="1:10" x14ac:dyDescent="0.25">
      <c r="A2095" s="11">
        <v>260370</v>
      </c>
      <c r="B2095" s="15" t="s">
        <v>1876</v>
      </c>
      <c r="C2095" s="12" t="s">
        <v>15</v>
      </c>
      <c r="D2095" s="14" t="s">
        <v>42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Não</v>
      </c>
      <c r="J2095" s="10" t="str">
        <f>VLOOKUP(A2095,Planilha1!A:Y,25,FALSE)</f>
        <v>Não</v>
      </c>
    </row>
    <row r="2096" spans="1:10" x14ac:dyDescent="0.25">
      <c r="A2096" s="11">
        <v>260380</v>
      </c>
      <c r="B2096" s="15" t="s">
        <v>1877</v>
      </c>
      <c r="C2096" s="12" t="s">
        <v>15</v>
      </c>
      <c r="D2096" s="14" t="s">
        <v>44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Não</v>
      </c>
      <c r="J2096" s="10" t="str">
        <f>VLOOKUP(A2096,Planilha1!A:Y,25,FALSE)</f>
        <v>Não</v>
      </c>
    </row>
    <row r="2097" spans="1:10" x14ac:dyDescent="0.25">
      <c r="A2097" s="11">
        <v>260390</v>
      </c>
      <c r="B2097" s="15" t="s">
        <v>1878</v>
      </c>
      <c r="C2097" s="12" t="s">
        <v>15</v>
      </c>
      <c r="D2097" s="14" t="s">
        <v>67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Não</v>
      </c>
      <c r="J2097" s="10" t="str">
        <f>VLOOKUP(A2097,Planilha1!A:Y,25,FALSE)</f>
        <v>Não</v>
      </c>
    </row>
    <row r="2098" spans="1:10" x14ac:dyDescent="0.25">
      <c r="A2098" s="11">
        <v>260392</v>
      </c>
      <c r="B2098" s="15" t="s">
        <v>1879</v>
      </c>
      <c r="C2098" s="12" t="s">
        <v>15</v>
      </c>
      <c r="D2098" s="14" t="s">
        <v>67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Não</v>
      </c>
      <c r="J2098" s="10" t="str">
        <f>VLOOKUP(A2098,Planilha1!A:Y,25,FALSE)</f>
        <v>Não</v>
      </c>
    </row>
    <row r="2099" spans="1:10" x14ac:dyDescent="0.25">
      <c r="A2099" s="11">
        <v>260410</v>
      </c>
      <c r="B2099" s="15" t="s">
        <v>1880</v>
      </c>
      <c r="C2099" s="12" t="s">
        <v>15</v>
      </c>
      <c r="D2099" s="14" t="s">
        <v>74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Não</v>
      </c>
      <c r="J2099" s="10" t="str">
        <f>VLOOKUP(A2099,Planilha1!A:Y,25,FALSE)</f>
        <v>Não</v>
      </c>
    </row>
    <row r="2100" spans="1:10" x14ac:dyDescent="0.25">
      <c r="A2100" s="11">
        <v>260415</v>
      </c>
      <c r="B2100" s="15" t="s">
        <v>1881</v>
      </c>
      <c r="C2100" s="12" t="s">
        <v>15</v>
      </c>
      <c r="D2100" s="14" t="s">
        <v>42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Não</v>
      </c>
      <c r="J2100" s="10" t="str">
        <f>VLOOKUP(A2100,Planilha1!A:Y,25,FALSE)</f>
        <v>Não</v>
      </c>
    </row>
    <row r="2101" spans="1:10" x14ac:dyDescent="0.25">
      <c r="A2101" s="11">
        <v>260430</v>
      </c>
      <c r="B2101" s="15" t="s">
        <v>409</v>
      </c>
      <c r="C2101" s="12" t="s">
        <v>15</v>
      </c>
      <c r="D2101" s="14" t="s">
        <v>44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Não</v>
      </c>
      <c r="J2101" s="10" t="str">
        <f>VLOOKUP(A2101,Planilha1!A:Y,25,FALSE)</f>
        <v>Não</v>
      </c>
    </row>
    <row r="2102" spans="1:10" x14ac:dyDescent="0.25">
      <c r="A2102" s="11">
        <v>260450</v>
      </c>
      <c r="B2102" s="15" t="s">
        <v>1882</v>
      </c>
      <c r="C2102" s="12" t="s">
        <v>15</v>
      </c>
      <c r="D2102" s="14" t="s">
        <v>44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Sim</v>
      </c>
      <c r="H2102" s="10" t="str">
        <f>VLOOKUP(A2102,Planilha1!A:Y,23,FALSE)</f>
        <v>Sim</v>
      </c>
      <c r="I2102" s="10" t="str">
        <f>VLOOKUP(A2102,Planilha1!A:Y,24,FALSE)</f>
        <v>Não</v>
      </c>
      <c r="J2102" s="10" t="str">
        <f>VLOOKUP(A2102,Planilha1!A:Y,25,FALSE)</f>
        <v>Não</v>
      </c>
    </row>
    <row r="2103" spans="1:10" x14ac:dyDescent="0.25">
      <c r="A2103" s="11">
        <v>260470</v>
      </c>
      <c r="B2103" s="15" t="s">
        <v>1883</v>
      </c>
      <c r="C2103" s="12" t="s">
        <v>15</v>
      </c>
      <c r="D2103" s="14" t="s">
        <v>44</v>
      </c>
      <c r="E2103" s="10" t="str">
        <f>VLOOKUP(A2103,Planilha1!A:Y,20,FALSE)</f>
        <v>Não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Não</v>
      </c>
      <c r="J2103" s="10" t="str">
        <f>VLOOKUP(A2103,Planilha1!A:Y,25,FALSE)</f>
        <v>Não</v>
      </c>
    </row>
    <row r="2104" spans="1:10" x14ac:dyDescent="0.25">
      <c r="A2104" s="11">
        <v>260480</v>
      </c>
      <c r="B2104" s="15" t="s">
        <v>1884</v>
      </c>
      <c r="C2104" s="12" t="s">
        <v>15</v>
      </c>
      <c r="D2104" s="14" t="s">
        <v>60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Não</v>
      </c>
    </row>
    <row r="2105" spans="1:10" x14ac:dyDescent="0.25">
      <c r="A2105" s="11">
        <v>260490</v>
      </c>
      <c r="B2105" s="15" t="s">
        <v>1885</v>
      </c>
      <c r="C2105" s="12" t="s">
        <v>15</v>
      </c>
      <c r="D2105" s="14" t="s">
        <v>42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Não</v>
      </c>
    </row>
    <row r="2106" spans="1:10" x14ac:dyDescent="0.25">
      <c r="A2106" s="11">
        <v>260500</v>
      </c>
      <c r="B2106" s="15" t="s">
        <v>1886</v>
      </c>
      <c r="C2106" s="12" t="s">
        <v>15</v>
      </c>
      <c r="D2106" s="14" t="s">
        <v>74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Não</v>
      </c>
      <c r="J2106" s="10" t="str">
        <f>VLOOKUP(A2106,Planilha1!A:Y,25,FALSE)</f>
        <v>Não</v>
      </c>
    </row>
    <row r="2107" spans="1:10" x14ac:dyDescent="0.25">
      <c r="A2107" s="11">
        <v>260510</v>
      </c>
      <c r="B2107" s="15" t="s">
        <v>1887</v>
      </c>
      <c r="C2107" s="12" t="s">
        <v>15</v>
      </c>
      <c r="D2107" s="14" t="s">
        <v>74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Não</v>
      </c>
      <c r="J2107" s="10" t="str">
        <f>VLOOKUP(A2107,Planilha1!A:Y,25,FALSE)</f>
        <v>Não</v>
      </c>
    </row>
    <row r="2108" spans="1:10" x14ac:dyDescent="0.25">
      <c r="A2108" s="11">
        <v>260515</v>
      </c>
      <c r="B2108" s="15" t="s">
        <v>1888</v>
      </c>
      <c r="C2108" s="12" t="s">
        <v>15</v>
      </c>
      <c r="D2108" s="14" t="s">
        <v>67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Não</v>
      </c>
      <c r="J2108" s="10" t="str">
        <f>VLOOKUP(A2108,Planilha1!A:Y,25,FALSE)</f>
        <v>Não</v>
      </c>
    </row>
    <row r="2109" spans="1:10" x14ac:dyDescent="0.25">
      <c r="A2109" s="11">
        <v>260520</v>
      </c>
      <c r="B2109" s="15" t="s">
        <v>1889</v>
      </c>
      <c r="C2109" s="12" t="s">
        <v>15</v>
      </c>
      <c r="D2109" s="14" t="s">
        <v>74</v>
      </c>
      <c r="E2109" s="10" t="str">
        <f>VLOOKUP(A2109,Planilha1!A:Y,20,FALSE)</f>
        <v>Não</v>
      </c>
      <c r="F2109" s="10" t="str">
        <f>VLOOKUP(A2109,Planilha1!A:Y,21,FALSE)</f>
        <v>Sim</v>
      </c>
      <c r="G2109" s="10" t="str">
        <f>VLOOKUP(A2109,Planilha1!A:Y,22,FALSE)</f>
        <v>Não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Não</v>
      </c>
    </row>
    <row r="2110" spans="1:10" x14ac:dyDescent="0.25">
      <c r="A2110" s="11">
        <v>260530</v>
      </c>
      <c r="B2110" s="15" t="s">
        <v>1890</v>
      </c>
      <c r="C2110" s="12" t="s">
        <v>15</v>
      </c>
      <c r="D2110" s="14" t="s">
        <v>42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Não</v>
      </c>
      <c r="J2110" s="10" t="str">
        <f>VLOOKUP(A2110,Planilha1!A:Y,25,FALSE)</f>
        <v>Não</v>
      </c>
    </row>
    <row r="2111" spans="1:10" x14ac:dyDescent="0.25">
      <c r="A2111" s="11">
        <v>260560</v>
      </c>
      <c r="B2111" s="15" t="s">
        <v>1891</v>
      </c>
      <c r="C2111" s="12" t="s">
        <v>15</v>
      </c>
      <c r="D2111" s="14" t="s">
        <v>42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Não</v>
      </c>
      <c r="J2111" s="10" t="str">
        <f>VLOOKUP(A2111,Planilha1!A:Y,25,FALSE)</f>
        <v>Não</v>
      </c>
    </row>
    <row r="2112" spans="1:10" x14ac:dyDescent="0.25">
      <c r="A2112" s="11">
        <v>260570</v>
      </c>
      <c r="B2112" s="15" t="s">
        <v>1892</v>
      </c>
      <c r="C2112" s="12" t="s">
        <v>15</v>
      </c>
      <c r="D2112" s="14" t="s">
        <v>67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Não</v>
      </c>
      <c r="J2112" s="10" t="str">
        <f>VLOOKUP(A2112,Planilha1!A:Y,25,FALSE)</f>
        <v>Não</v>
      </c>
    </row>
    <row r="2113" spans="1:10" x14ac:dyDescent="0.25">
      <c r="A2113" s="11">
        <v>260600</v>
      </c>
      <c r="B2113" s="15" t="s">
        <v>1893</v>
      </c>
      <c r="C2113" s="12" t="s">
        <v>15</v>
      </c>
      <c r="D2113" s="14" t="s">
        <v>56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Não</v>
      </c>
      <c r="J2113" s="10" t="str">
        <f>VLOOKUP(A2113,Planilha1!A:Y,25,FALSE)</f>
        <v>Não</v>
      </c>
    </row>
    <row r="2114" spans="1:10" x14ac:dyDescent="0.25">
      <c r="A2114" s="11">
        <v>260630</v>
      </c>
      <c r="B2114" s="15" t="s">
        <v>1894</v>
      </c>
      <c r="C2114" s="12" t="s">
        <v>15</v>
      </c>
      <c r="D2114" s="14" t="s">
        <v>42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Não</v>
      </c>
      <c r="J2114" s="10" t="str">
        <f>VLOOKUP(A2114,Planilha1!A:Y,25,FALSE)</f>
        <v>Não</v>
      </c>
    </row>
    <row r="2115" spans="1:10" x14ac:dyDescent="0.25">
      <c r="A2115" s="11">
        <v>260640</v>
      </c>
      <c r="B2115" s="15" t="s">
        <v>1895</v>
      </c>
      <c r="C2115" s="12" t="s">
        <v>15</v>
      </c>
      <c r="D2115" s="14" t="s">
        <v>67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Não</v>
      </c>
      <c r="J2115" s="10" t="str">
        <f>VLOOKUP(A2115,Planilha1!A:Y,25,FALSE)</f>
        <v>Não</v>
      </c>
    </row>
    <row r="2116" spans="1:10" x14ac:dyDescent="0.25">
      <c r="A2116" s="11">
        <v>260650</v>
      </c>
      <c r="B2116" s="15" t="s">
        <v>1896</v>
      </c>
      <c r="C2116" s="12" t="s">
        <v>15</v>
      </c>
      <c r="D2116" s="14" t="s">
        <v>67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Não</v>
      </c>
      <c r="J2116" s="10" t="str">
        <f>VLOOKUP(A2116,Planilha1!A:Y,25,FALSE)</f>
        <v>Não</v>
      </c>
    </row>
    <row r="2117" spans="1:10" x14ac:dyDescent="0.25">
      <c r="A2117" s="11">
        <v>260660</v>
      </c>
      <c r="B2117" s="15" t="s">
        <v>1897</v>
      </c>
      <c r="C2117" s="12" t="s">
        <v>15</v>
      </c>
      <c r="D2117" s="14" t="s">
        <v>67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Não</v>
      </c>
      <c r="J2117" s="10" t="str">
        <f>VLOOKUP(A2117,Planilha1!A:Y,25,FALSE)</f>
        <v>Não</v>
      </c>
    </row>
    <row r="2118" spans="1:10" x14ac:dyDescent="0.25">
      <c r="A2118" s="11">
        <v>260670</v>
      </c>
      <c r="B2118" s="15" t="s">
        <v>1898</v>
      </c>
      <c r="C2118" s="12" t="s">
        <v>15</v>
      </c>
      <c r="D2118" s="14" t="s">
        <v>56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Não</v>
      </c>
      <c r="J2118" s="10" t="str">
        <f>VLOOKUP(A2118,Planilha1!A:Y,25,FALSE)</f>
        <v>Não</v>
      </c>
    </row>
    <row r="2119" spans="1:10" x14ac:dyDescent="0.25">
      <c r="A2119" s="11">
        <v>260680</v>
      </c>
      <c r="B2119" s="15" t="s">
        <v>1899</v>
      </c>
      <c r="C2119" s="12" t="s">
        <v>15</v>
      </c>
      <c r="D2119" s="14" t="s">
        <v>60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Não</v>
      </c>
      <c r="J2119" s="10" t="str">
        <f>VLOOKUP(A2119,Planilha1!A:Y,25,FALSE)</f>
        <v>Não</v>
      </c>
    </row>
    <row r="2120" spans="1:10" x14ac:dyDescent="0.25">
      <c r="A2120" s="11">
        <v>260690</v>
      </c>
      <c r="B2120" s="15" t="s">
        <v>1900</v>
      </c>
      <c r="C2120" s="12" t="s">
        <v>15</v>
      </c>
      <c r="D2120" s="14" t="s">
        <v>42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Não</v>
      </c>
      <c r="J2120" s="10" t="str">
        <f>VLOOKUP(A2120,Planilha1!A:Y,25,FALSE)</f>
        <v>Não</v>
      </c>
    </row>
    <row r="2121" spans="1:10" x14ac:dyDescent="0.25">
      <c r="A2121" s="11">
        <v>260700</v>
      </c>
      <c r="B2121" s="15" t="s">
        <v>1901</v>
      </c>
      <c r="C2121" s="12" t="s">
        <v>15</v>
      </c>
      <c r="D2121" s="14" t="s">
        <v>56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Não</v>
      </c>
      <c r="J2121" s="10" t="str">
        <f>VLOOKUP(A2121,Planilha1!A:Y,25,FALSE)</f>
        <v>Não</v>
      </c>
    </row>
    <row r="2122" spans="1:10" x14ac:dyDescent="0.25">
      <c r="A2122" s="11">
        <v>260710</v>
      </c>
      <c r="B2122" s="15" t="s">
        <v>1902</v>
      </c>
      <c r="C2122" s="12" t="s">
        <v>15</v>
      </c>
      <c r="D2122" s="14" t="s">
        <v>67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Não</v>
      </c>
      <c r="J2122" s="10" t="str">
        <f>VLOOKUP(A2122,Planilha1!A:Y,25,FALSE)</f>
        <v>Não</v>
      </c>
    </row>
    <row r="2123" spans="1:10" x14ac:dyDescent="0.25">
      <c r="A2123" s="11">
        <v>260720</v>
      </c>
      <c r="B2123" s="15" t="s">
        <v>1903</v>
      </c>
      <c r="C2123" s="12" t="s">
        <v>15</v>
      </c>
      <c r="D2123" s="14" t="s">
        <v>60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Não</v>
      </c>
      <c r="J2123" s="10" t="str">
        <f>VLOOKUP(A2123,Planilha1!A:Y,25,FALSE)</f>
        <v>Não</v>
      </c>
    </row>
    <row r="2124" spans="1:10" x14ac:dyDescent="0.25">
      <c r="A2124" s="11">
        <v>260730</v>
      </c>
      <c r="B2124" s="15" t="s">
        <v>1904</v>
      </c>
      <c r="C2124" s="12" t="s">
        <v>15</v>
      </c>
      <c r="D2124" s="14" t="s">
        <v>42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Não</v>
      </c>
      <c r="J2124" s="10" t="str">
        <f>VLOOKUP(A2124,Planilha1!A:Y,25,FALSE)</f>
        <v>Não</v>
      </c>
    </row>
    <row r="2125" spans="1:10" x14ac:dyDescent="0.25">
      <c r="A2125" s="11">
        <v>260740</v>
      </c>
      <c r="B2125" s="15" t="s">
        <v>1905</v>
      </c>
      <c r="C2125" s="12" t="s">
        <v>15</v>
      </c>
      <c r="D2125" s="14" t="s">
        <v>67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Não</v>
      </c>
      <c r="J2125" s="10" t="str">
        <f>VLOOKUP(A2125,Planilha1!A:Y,25,FALSE)</f>
        <v>Não</v>
      </c>
    </row>
    <row r="2126" spans="1:10" x14ac:dyDescent="0.25">
      <c r="A2126" s="11">
        <v>260750</v>
      </c>
      <c r="B2126" s="15" t="s">
        <v>1906</v>
      </c>
      <c r="C2126" s="12" t="s">
        <v>15</v>
      </c>
      <c r="D2126" s="14" t="s">
        <v>56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Não</v>
      </c>
      <c r="J2126" s="10" t="str">
        <f>VLOOKUP(A2126,Planilha1!A:Y,25,FALSE)</f>
        <v>Não</v>
      </c>
    </row>
    <row r="2127" spans="1:10" x14ac:dyDescent="0.25">
      <c r="A2127" s="11">
        <v>260765</v>
      </c>
      <c r="B2127" s="15" t="s">
        <v>155</v>
      </c>
      <c r="C2127" s="12" t="s">
        <v>15</v>
      </c>
      <c r="D2127" s="14" t="s">
        <v>60</v>
      </c>
      <c r="E2127" s="10" t="str">
        <f>VLOOKUP(A2127,Planilha1!A:Y,20,FALSE)</f>
        <v>Não</v>
      </c>
      <c r="F2127" s="10" t="str">
        <f>VLOOKUP(A2127,Planilha1!A:Y,21,FALSE)</f>
        <v>Sim</v>
      </c>
      <c r="G2127" s="10" t="str">
        <f>VLOOKUP(A2127,Planilha1!A:Y,22,FALSE)</f>
        <v>Não</v>
      </c>
      <c r="H2127" s="10" t="str">
        <f>VLOOKUP(A2127,Planilha1!A:Y,23,FALSE)</f>
        <v>Sim</v>
      </c>
      <c r="I2127" s="10" t="str">
        <f>VLOOKUP(A2127,Planilha1!A:Y,24,FALSE)</f>
        <v>Não</v>
      </c>
      <c r="J2127" s="10" t="str">
        <f>VLOOKUP(A2127,Planilha1!A:Y,25,FALSE)</f>
        <v>Não</v>
      </c>
    </row>
    <row r="2128" spans="1:10" x14ac:dyDescent="0.25">
      <c r="A2128" s="11">
        <v>260770</v>
      </c>
      <c r="B2128" s="15" t="s">
        <v>1907</v>
      </c>
      <c r="C2128" s="12" t="s">
        <v>15</v>
      </c>
      <c r="D2128" s="14" t="s">
        <v>67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Não</v>
      </c>
      <c r="J2128" s="10" t="str">
        <f>VLOOKUP(A2128,Planilha1!A:Y,25,FALSE)</f>
        <v>Não</v>
      </c>
    </row>
    <row r="2129" spans="1:10" x14ac:dyDescent="0.25">
      <c r="A2129" s="11">
        <v>260795</v>
      </c>
      <c r="B2129" s="15" t="s">
        <v>1908</v>
      </c>
      <c r="C2129" s="12" t="s">
        <v>15</v>
      </c>
      <c r="D2129" s="14" t="s">
        <v>74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Não</v>
      </c>
      <c r="J2129" s="10" t="str">
        <f>VLOOKUP(A2129,Planilha1!A:Y,25,FALSE)</f>
        <v>Não</v>
      </c>
    </row>
    <row r="2130" spans="1:10" x14ac:dyDescent="0.25">
      <c r="A2130" s="11">
        <v>260800</v>
      </c>
      <c r="B2130" s="15" t="s">
        <v>1909</v>
      </c>
      <c r="C2130" s="12" t="s">
        <v>15</v>
      </c>
      <c r="D2130" s="14" t="s">
        <v>44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Não</v>
      </c>
      <c r="J2130" s="10" t="str">
        <f>VLOOKUP(A2130,Planilha1!A:Y,25,FALSE)</f>
        <v>Não</v>
      </c>
    </row>
    <row r="2131" spans="1:10" x14ac:dyDescent="0.25">
      <c r="A2131" s="11">
        <v>260805</v>
      </c>
      <c r="B2131" s="15" t="s">
        <v>778</v>
      </c>
      <c r="C2131" s="12" t="s">
        <v>15</v>
      </c>
      <c r="D2131" s="14" t="s">
        <v>67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Não</v>
      </c>
      <c r="J2131" s="10" t="str">
        <f>VLOOKUP(A2131,Planilha1!A:Y,25,FALSE)</f>
        <v>Não</v>
      </c>
    </row>
    <row r="2132" spans="1:10" x14ac:dyDescent="0.25">
      <c r="A2132" s="11">
        <v>260810</v>
      </c>
      <c r="B2132" s="15" t="s">
        <v>1910</v>
      </c>
      <c r="C2132" s="12" t="s">
        <v>15</v>
      </c>
      <c r="D2132" s="14" t="s">
        <v>42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Não</v>
      </c>
      <c r="H2132" s="10" t="str">
        <f>VLOOKUP(A2132,Planilha1!A:Y,23,FALSE)</f>
        <v>Sim</v>
      </c>
      <c r="I2132" s="10" t="str">
        <f>VLOOKUP(A2132,Planilha1!A:Y,24,FALSE)</f>
        <v>Não</v>
      </c>
      <c r="J2132" s="10" t="str">
        <f>VLOOKUP(A2132,Planilha1!A:Y,25,FALSE)</f>
        <v>Não</v>
      </c>
    </row>
    <row r="2133" spans="1:10" x14ac:dyDescent="0.25">
      <c r="A2133" s="11">
        <v>260820</v>
      </c>
      <c r="B2133" s="15" t="s">
        <v>1911</v>
      </c>
      <c r="C2133" s="12" t="s">
        <v>15</v>
      </c>
      <c r="D2133" s="14" t="s">
        <v>74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Não</v>
      </c>
    </row>
    <row r="2134" spans="1:10" x14ac:dyDescent="0.25">
      <c r="A2134" s="11">
        <v>260825</v>
      </c>
      <c r="B2134" s="15" t="s">
        <v>1912</v>
      </c>
      <c r="C2134" s="12" t="s">
        <v>15</v>
      </c>
      <c r="D2134" s="14" t="s">
        <v>67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Não</v>
      </c>
      <c r="J2134" s="10" t="str">
        <f>VLOOKUP(A2134,Planilha1!A:Y,25,FALSE)</f>
        <v>Não</v>
      </c>
    </row>
    <row r="2135" spans="1:10" x14ac:dyDescent="0.25">
      <c r="A2135" s="11">
        <v>260830</v>
      </c>
      <c r="B2135" s="15" t="s">
        <v>1913</v>
      </c>
      <c r="C2135" s="12" t="s">
        <v>15</v>
      </c>
      <c r="D2135" s="14" t="s">
        <v>60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Não</v>
      </c>
      <c r="J2135" s="10" t="str">
        <f>VLOOKUP(A2135,Planilha1!A:Y,25,FALSE)</f>
        <v>Não</v>
      </c>
    </row>
    <row r="2136" spans="1:10" x14ac:dyDescent="0.25">
      <c r="A2136" s="11">
        <v>260840</v>
      </c>
      <c r="B2136" s="15" t="s">
        <v>1914</v>
      </c>
      <c r="C2136" s="12" t="s">
        <v>15</v>
      </c>
      <c r="D2136" s="14" t="s">
        <v>42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Não</v>
      </c>
      <c r="J2136" s="10" t="str">
        <f>VLOOKUP(A2136,Planilha1!A:Y,25,FALSE)</f>
        <v>Não</v>
      </c>
    </row>
    <row r="2137" spans="1:10" x14ac:dyDescent="0.25">
      <c r="A2137" s="11">
        <v>260860</v>
      </c>
      <c r="B2137" s="15" t="s">
        <v>1915</v>
      </c>
      <c r="C2137" s="12" t="s">
        <v>15</v>
      </c>
      <c r="D2137" s="14" t="s">
        <v>56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Não</v>
      </c>
      <c r="J2137" s="10" t="str">
        <f>VLOOKUP(A2137,Planilha1!A:Y,25,FALSE)</f>
        <v>Não</v>
      </c>
    </row>
    <row r="2138" spans="1:10" x14ac:dyDescent="0.25">
      <c r="A2138" s="11">
        <v>260870</v>
      </c>
      <c r="B2138" s="15" t="s">
        <v>1916</v>
      </c>
      <c r="C2138" s="12" t="s">
        <v>15</v>
      </c>
      <c r="D2138" s="14" t="s">
        <v>44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Não</v>
      </c>
      <c r="J2138" s="10" t="str">
        <f>VLOOKUP(A2138,Planilha1!A:Y,25,FALSE)</f>
        <v>Não</v>
      </c>
    </row>
    <row r="2139" spans="1:10" x14ac:dyDescent="0.25">
      <c r="A2139" s="11">
        <v>260875</v>
      </c>
      <c r="B2139" s="15" t="s">
        <v>1917</v>
      </c>
      <c r="C2139" s="12" t="s">
        <v>15</v>
      </c>
      <c r="D2139" s="14" t="s">
        <v>44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Não</v>
      </c>
    </row>
    <row r="2140" spans="1:10" x14ac:dyDescent="0.25">
      <c r="A2140" s="11">
        <v>260880</v>
      </c>
      <c r="B2140" s="15" t="s">
        <v>1918</v>
      </c>
      <c r="C2140" s="12" t="s">
        <v>15</v>
      </c>
      <c r="D2140" s="14" t="s">
        <v>42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Não</v>
      </c>
      <c r="J2140" s="10" t="str">
        <f>VLOOKUP(A2140,Planilha1!A:Y,25,FALSE)</f>
        <v>Não</v>
      </c>
    </row>
    <row r="2141" spans="1:10" x14ac:dyDescent="0.25">
      <c r="A2141" s="11">
        <v>260915</v>
      </c>
      <c r="B2141" s="15" t="s">
        <v>1919</v>
      </c>
      <c r="C2141" s="12" t="s">
        <v>15</v>
      </c>
      <c r="D2141" s="14" t="s">
        <v>56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Não</v>
      </c>
      <c r="J2141" s="10" t="str">
        <f>VLOOKUP(A2141,Planilha1!A:Y,25,FALSE)</f>
        <v>Não</v>
      </c>
    </row>
    <row r="2142" spans="1:10" x14ac:dyDescent="0.25">
      <c r="A2142" s="11">
        <v>260920</v>
      </c>
      <c r="B2142" s="15" t="s">
        <v>1920</v>
      </c>
      <c r="C2142" s="12" t="s">
        <v>15</v>
      </c>
      <c r="D2142" s="14" t="s">
        <v>56</v>
      </c>
      <c r="E2142" s="10" t="str">
        <f>VLOOKUP(A2142,Planilha1!A:Y,20,FALSE)</f>
        <v>Não</v>
      </c>
      <c r="F2142" s="10" t="str">
        <f>VLOOKUP(A2142,Planilha1!A:Y,21,FALSE)</f>
        <v>Sim</v>
      </c>
      <c r="G2142" s="10" t="str">
        <f>VLOOKUP(A2142,Planilha1!A:Y,22,FALSE)</f>
        <v>Não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Não</v>
      </c>
    </row>
    <row r="2143" spans="1:10" x14ac:dyDescent="0.25">
      <c r="A2143" s="11">
        <v>260930</v>
      </c>
      <c r="B2143" s="15" t="s">
        <v>1921</v>
      </c>
      <c r="C2143" s="12" t="s">
        <v>15</v>
      </c>
      <c r="D2143" s="14" t="s">
        <v>42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Não</v>
      </c>
      <c r="J2143" s="10" t="str">
        <f>VLOOKUP(A2143,Planilha1!A:Y,25,FALSE)</f>
        <v>Não</v>
      </c>
    </row>
    <row r="2144" spans="1:10" x14ac:dyDescent="0.25">
      <c r="A2144" s="11">
        <v>261430</v>
      </c>
      <c r="B2144" s="15" t="s">
        <v>1922</v>
      </c>
      <c r="C2144" s="12" t="s">
        <v>15</v>
      </c>
      <c r="D2144" s="14" t="s">
        <v>42</v>
      </c>
      <c r="E2144" s="10" t="str">
        <f>VLOOKUP(A2144,Planilha1!A:Y,20,FALSE)</f>
        <v>Não</v>
      </c>
      <c r="F2144" s="10" t="str">
        <f>VLOOKUP(A2144,Planilha1!A:Y,21,FALSE)</f>
        <v>Sim</v>
      </c>
      <c r="G2144" s="10" t="str">
        <f>VLOOKUP(A2144,Planilha1!A:Y,22,FALSE)</f>
        <v>Não</v>
      </c>
      <c r="H2144" s="10" t="str">
        <f>VLOOKUP(A2144,Planilha1!A:Y,23,FALSE)</f>
        <v>Sim</v>
      </c>
      <c r="I2144" s="10" t="str">
        <f>VLOOKUP(A2144,Planilha1!A:Y,24,FALSE)</f>
        <v>Não</v>
      </c>
      <c r="J2144" s="10" t="str">
        <f>VLOOKUP(A2144,Planilha1!A:Y,25,FALSE)</f>
        <v>Não</v>
      </c>
    </row>
    <row r="2145" spans="1:10" x14ac:dyDescent="0.25">
      <c r="A2145" s="11">
        <v>260970</v>
      </c>
      <c r="B2145" s="15" t="s">
        <v>1923</v>
      </c>
      <c r="C2145" s="12" t="s">
        <v>15</v>
      </c>
      <c r="D2145" s="14" t="s">
        <v>42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Não</v>
      </c>
      <c r="J2145" s="10" t="str">
        <f>VLOOKUP(A2145,Planilha1!A:Y,25,FALSE)</f>
        <v>Não</v>
      </c>
    </row>
    <row r="2146" spans="1:10" x14ac:dyDescent="0.25">
      <c r="A2146" s="11">
        <v>260980</v>
      </c>
      <c r="B2146" s="15" t="s">
        <v>1924</v>
      </c>
      <c r="C2146" s="12" t="s">
        <v>15</v>
      </c>
      <c r="D2146" s="14" t="s">
        <v>67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Não</v>
      </c>
    </row>
    <row r="2147" spans="1:10" x14ac:dyDescent="0.25">
      <c r="A2147" s="11">
        <v>260990</v>
      </c>
      <c r="B2147" s="15" t="s">
        <v>1925</v>
      </c>
      <c r="C2147" s="12" t="s">
        <v>15</v>
      </c>
      <c r="D2147" s="14" t="s">
        <v>42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Não</v>
      </c>
      <c r="J2147" s="10" t="str">
        <f>VLOOKUP(A2147,Planilha1!A:Y,25,FALSE)</f>
        <v>Não</v>
      </c>
    </row>
    <row r="2148" spans="1:10" x14ac:dyDescent="0.25">
      <c r="A2148" s="11">
        <v>261000</v>
      </c>
      <c r="B2148" s="15" t="s">
        <v>1926</v>
      </c>
      <c r="C2148" s="12" t="s">
        <v>15</v>
      </c>
      <c r="D2148" s="14" t="s">
        <v>74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Não</v>
      </c>
      <c r="J2148" s="10" t="str">
        <f>VLOOKUP(A2148,Planilha1!A:Y,25,FALSE)</f>
        <v>Não</v>
      </c>
    </row>
    <row r="2149" spans="1:10" x14ac:dyDescent="0.25">
      <c r="A2149" s="11">
        <v>261010</v>
      </c>
      <c r="B2149" s="15" t="s">
        <v>1927</v>
      </c>
      <c r="C2149" s="12" t="s">
        <v>15</v>
      </c>
      <c r="D2149" s="14" t="s">
        <v>42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Não</v>
      </c>
      <c r="J2149" s="10" t="str">
        <f>VLOOKUP(A2149,Planilha1!A:Y,25,FALSE)</f>
        <v>Não</v>
      </c>
    </row>
    <row r="2150" spans="1:10" x14ac:dyDescent="0.25">
      <c r="A2150" s="11">
        <v>261020</v>
      </c>
      <c r="B2150" s="15" t="s">
        <v>1928</v>
      </c>
      <c r="C2150" s="12" t="s">
        <v>15</v>
      </c>
      <c r="D2150" s="14" t="s">
        <v>60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Não</v>
      </c>
      <c r="J2150" s="10" t="str">
        <f>VLOOKUP(A2150,Planilha1!A:Y,25,FALSE)</f>
        <v>Não</v>
      </c>
    </row>
    <row r="2151" spans="1:10" x14ac:dyDescent="0.25">
      <c r="A2151" s="11">
        <v>261030</v>
      </c>
      <c r="B2151" s="15" t="s">
        <v>1929</v>
      </c>
      <c r="C2151" s="12" t="s">
        <v>15</v>
      </c>
      <c r="D2151" s="14" t="s">
        <v>42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Não</v>
      </c>
      <c r="J2151" s="10" t="str">
        <f>VLOOKUP(A2151,Planilha1!A:Y,25,FALSE)</f>
        <v>Não</v>
      </c>
    </row>
    <row r="2152" spans="1:10" x14ac:dyDescent="0.25">
      <c r="A2152" s="11">
        <v>261040</v>
      </c>
      <c r="B2152" s="15" t="s">
        <v>1930</v>
      </c>
      <c r="C2152" s="12" t="s">
        <v>15</v>
      </c>
      <c r="D2152" s="14" t="s">
        <v>42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Não</v>
      </c>
      <c r="J2152" s="10" t="str">
        <f>VLOOKUP(A2152,Planilha1!A:Y,25,FALSE)</f>
        <v>Não</v>
      </c>
    </row>
    <row r="2153" spans="1:10" x14ac:dyDescent="0.25">
      <c r="A2153" s="11">
        <v>261050</v>
      </c>
      <c r="B2153" s="15" t="s">
        <v>1931</v>
      </c>
      <c r="C2153" s="12" t="s">
        <v>15</v>
      </c>
      <c r="D2153" s="14" t="s">
        <v>42</v>
      </c>
      <c r="E2153" s="10" t="str">
        <f>VLOOKUP(A2153,Planilha1!A:Y,20,FALSE)</f>
        <v>Não</v>
      </c>
      <c r="F2153" s="10" t="str">
        <f>VLOOKUP(A2153,Planilha1!A:Y,21,FALSE)</f>
        <v>Sim</v>
      </c>
      <c r="G2153" s="10" t="str">
        <f>VLOOKUP(A2153,Planilha1!A:Y,22,FALSE)</f>
        <v>Não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Não</v>
      </c>
    </row>
    <row r="2154" spans="1:10" x14ac:dyDescent="0.25">
      <c r="A2154" s="11">
        <v>261080</v>
      </c>
      <c r="B2154" s="15" t="s">
        <v>1932</v>
      </c>
      <c r="C2154" s="12" t="s">
        <v>15</v>
      </c>
      <c r="D2154" s="14" t="s">
        <v>67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Não</v>
      </c>
      <c r="J2154" s="10" t="str">
        <f>VLOOKUP(A2154,Planilha1!A:Y,25,FALSE)</f>
        <v>Não</v>
      </c>
    </row>
    <row r="2155" spans="1:10" x14ac:dyDescent="0.25">
      <c r="A2155" s="11">
        <v>261090</v>
      </c>
      <c r="B2155" s="15" t="s">
        <v>1933</v>
      </c>
      <c r="C2155" s="12" t="s">
        <v>15</v>
      </c>
      <c r="D2155" s="14" t="s">
        <v>67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Não</v>
      </c>
      <c r="J2155" s="10" t="str">
        <f>VLOOKUP(A2155,Planilha1!A:Y,25,FALSE)</f>
        <v>Não</v>
      </c>
    </row>
    <row r="2156" spans="1:10" x14ac:dyDescent="0.25">
      <c r="A2156" s="11">
        <v>261100</v>
      </c>
      <c r="B2156" s="15" t="s">
        <v>1934</v>
      </c>
      <c r="C2156" s="12" t="s">
        <v>15</v>
      </c>
      <c r="D2156" s="14" t="s">
        <v>67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Não</v>
      </c>
      <c r="J2156" s="10" t="str">
        <f>VLOOKUP(A2156,Planilha1!A:Y,25,FALSE)</f>
        <v>Não</v>
      </c>
    </row>
    <row r="2157" spans="1:10" x14ac:dyDescent="0.25">
      <c r="A2157" s="11">
        <v>261120</v>
      </c>
      <c r="B2157" s="15" t="s">
        <v>1935</v>
      </c>
      <c r="C2157" s="12" t="s">
        <v>15</v>
      </c>
      <c r="D2157" s="14" t="s">
        <v>56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Não</v>
      </c>
      <c r="J2157" s="10" t="str">
        <f>VLOOKUP(A2157,Planilha1!A:Y,25,FALSE)</f>
        <v>Não</v>
      </c>
    </row>
    <row r="2158" spans="1:10" x14ac:dyDescent="0.25">
      <c r="A2158" s="11">
        <v>261150</v>
      </c>
      <c r="B2158" s="15" t="s">
        <v>1936</v>
      </c>
      <c r="C2158" s="12" t="s">
        <v>15</v>
      </c>
      <c r="D2158" s="14" t="s">
        <v>42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Não</v>
      </c>
      <c r="J2158" s="10" t="str">
        <f>VLOOKUP(A2158,Planilha1!A:Y,25,FALSE)</f>
        <v>Não</v>
      </c>
    </row>
    <row r="2159" spans="1:10" x14ac:dyDescent="0.25">
      <c r="A2159" s="11">
        <v>261153</v>
      </c>
      <c r="B2159" s="15" t="s">
        <v>1777</v>
      </c>
      <c r="C2159" s="12" t="s">
        <v>15</v>
      </c>
      <c r="D2159" s="14" t="s">
        <v>67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Não</v>
      </c>
      <c r="J2159" s="10" t="str">
        <f>VLOOKUP(A2159,Planilha1!A:Y,25,FALSE)</f>
        <v>Não</v>
      </c>
    </row>
    <row r="2160" spans="1:10" x14ac:dyDescent="0.25">
      <c r="A2160" s="11">
        <v>261170</v>
      </c>
      <c r="B2160" s="15" t="s">
        <v>1937</v>
      </c>
      <c r="C2160" s="12" t="s">
        <v>15</v>
      </c>
      <c r="D2160" s="14" t="s">
        <v>60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Não</v>
      </c>
      <c r="J2160" s="10" t="str">
        <f>VLOOKUP(A2160,Planilha1!A:Y,25,FALSE)</f>
        <v>Não</v>
      </c>
    </row>
    <row r="2161" spans="1:10" x14ac:dyDescent="0.25">
      <c r="A2161" s="11">
        <v>261200</v>
      </c>
      <c r="B2161" s="15" t="s">
        <v>1938</v>
      </c>
      <c r="C2161" s="12" t="s">
        <v>15</v>
      </c>
      <c r="D2161" s="14" t="s">
        <v>42</v>
      </c>
      <c r="E2161" s="10" t="str">
        <f>VLOOKUP(A2161,Planilha1!A:Y,20,FALSE)</f>
        <v>Não</v>
      </c>
      <c r="F2161" s="10" t="str">
        <f>VLOOKUP(A2161,Planilha1!A:Y,21,FALSE)</f>
        <v>Sim</v>
      </c>
      <c r="G2161" s="10" t="str">
        <f>VLOOKUP(A2161,Planilha1!A:Y,22,FALSE)</f>
        <v>Não</v>
      </c>
      <c r="H2161" s="10" t="str">
        <f>VLOOKUP(A2161,Planilha1!A:Y,23,FALSE)</f>
        <v>Sim</v>
      </c>
      <c r="I2161" s="10" t="str">
        <f>VLOOKUP(A2161,Planilha1!A:Y,24,FALSE)</f>
        <v>Não</v>
      </c>
      <c r="J2161" s="10" t="str">
        <f>VLOOKUP(A2161,Planilha1!A:Y,25,FALSE)</f>
        <v>Não</v>
      </c>
    </row>
    <row r="2162" spans="1:10" x14ac:dyDescent="0.25">
      <c r="A2162" s="11">
        <v>261210</v>
      </c>
      <c r="B2162" s="15" t="s">
        <v>1783</v>
      </c>
      <c r="C2162" s="12" t="s">
        <v>15</v>
      </c>
      <c r="D2162" s="14" t="s">
        <v>67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Não</v>
      </c>
      <c r="J2162" s="10" t="str">
        <f>VLOOKUP(A2162,Planilha1!A:Y,25,FALSE)</f>
        <v>Não</v>
      </c>
    </row>
    <row r="2163" spans="1:10" x14ac:dyDescent="0.25">
      <c r="A2163" s="11">
        <v>261230</v>
      </c>
      <c r="B2163" s="15" t="s">
        <v>1939</v>
      </c>
      <c r="C2163" s="12" t="s">
        <v>15</v>
      </c>
      <c r="D2163" s="14" t="s">
        <v>42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Não</v>
      </c>
      <c r="J2163" s="10" t="str">
        <f>VLOOKUP(A2163,Planilha1!A:Y,25,FALSE)</f>
        <v>Não</v>
      </c>
    </row>
    <row r="2164" spans="1:10" x14ac:dyDescent="0.25">
      <c r="A2164" s="11">
        <v>261245</v>
      </c>
      <c r="B2164" s="15" t="s">
        <v>1843</v>
      </c>
      <c r="C2164" s="12" t="s">
        <v>15</v>
      </c>
      <c r="D2164" s="14" t="s">
        <v>42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Não</v>
      </c>
      <c r="J2164" s="10" t="str">
        <f>VLOOKUP(A2164,Planilha1!A:Y,25,FALSE)</f>
        <v>Não</v>
      </c>
    </row>
    <row r="2165" spans="1:10" x14ac:dyDescent="0.25">
      <c r="A2165" s="11">
        <v>261247</v>
      </c>
      <c r="B2165" s="15" t="s">
        <v>1940</v>
      </c>
      <c r="C2165" s="12" t="s">
        <v>15</v>
      </c>
      <c r="D2165" s="14" t="s">
        <v>67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Não</v>
      </c>
      <c r="J2165" s="10" t="str">
        <f>VLOOKUP(A2165,Planilha1!A:Y,25,FALSE)</f>
        <v>Não</v>
      </c>
    </row>
    <row r="2166" spans="1:10" x14ac:dyDescent="0.25">
      <c r="A2166" s="11">
        <v>261250</v>
      </c>
      <c r="B2166" s="15" t="s">
        <v>1941</v>
      </c>
      <c r="C2166" s="12" t="s">
        <v>15</v>
      </c>
      <c r="D2166" s="14" t="s">
        <v>74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Não</v>
      </c>
      <c r="J2166" s="10" t="str">
        <f>VLOOKUP(A2166,Planilha1!A:Y,25,FALSE)</f>
        <v>Não</v>
      </c>
    </row>
    <row r="2167" spans="1:10" x14ac:dyDescent="0.25">
      <c r="A2167" s="11">
        <v>261255</v>
      </c>
      <c r="B2167" s="15" t="s">
        <v>1942</v>
      </c>
      <c r="C2167" s="12" t="s">
        <v>15</v>
      </c>
      <c r="D2167" s="14" t="s">
        <v>56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Não</v>
      </c>
      <c r="H2167" s="10" t="str">
        <f>VLOOKUP(A2167,Planilha1!A:Y,23,FALSE)</f>
        <v>Sim</v>
      </c>
      <c r="I2167" s="10" t="str">
        <f>VLOOKUP(A2167,Planilha1!A:Y,24,FALSE)</f>
        <v>Não</v>
      </c>
      <c r="J2167" s="10" t="str">
        <f>VLOOKUP(A2167,Planilha1!A:Y,25,FALSE)</f>
        <v>Não</v>
      </c>
    </row>
    <row r="2168" spans="1:10" x14ac:dyDescent="0.25">
      <c r="A2168" s="11">
        <v>261260</v>
      </c>
      <c r="B2168" s="15" t="s">
        <v>1943</v>
      </c>
      <c r="C2168" s="12" t="s">
        <v>15</v>
      </c>
      <c r="D2168" s="14" t="s">
        <v>42</v>
      </c>
      <c r="E2168" s="10" t="str">
        <f>VLOOKUP(A2168,Planilha1!A:Y,20,FALSE)</f>
        <v>Não</v>
      </c>
      <c r="F2168" s="10" t="str">
        <f>VLOOKUP(A2168,Planilha1!A:Y,21,FALSE)</f>
        <v>Sim</v>
      </c>
      <c r="G2168" s="10" t="str">
        <f>VLOOKUP(A2168,Planilha1!A:Y,22,FALSE)</f>
        <v>Não</v>
      </c>
      <c r="H2168" s="10" t="str">
        <f>VLOOKUP(A2168,Planilha1!A:Y,23,FALSE)</f>
        <v>Sim</v>
      </c>
      <c r="I2168" s="10" t="str">
        <f>VLOOKUP(A2168,Planilha1!A:Y,24,FALSE)</f>
        <v>Não</v>
      </c>
      <c r="J2168" s="10" t="str">
        <f>VLOOKUP(A2168,Planilha1!A:Y,25,FALSE)</f>
        <v>Não</v>
      </c>
    </row>
    <row r="2169" spans="1:10" x14ac:dyDescent="0.25">
      <c r="A2169" s="11">
        <v>261270</v>
      </c>
      <c r="B2169" s="15" t="s">
        <v>1944</v>
      </c>
      <c r="C2169" s="12" t="s">
        <v>15</v>
      </c>
      <c r="D2169" s="14" t="s">
        <v>74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Não</v>
      </c>
      <c r="J2169" s="10" t="str">
        <f>VLOOKUP(A2169,Planilha1!A:Y,25,FALSE)</f>
        <v>Não</v>
      </c>
    </row>
    <row r="2170" spans="1:10" x14ac:dyDescent="0.25">
      <c r="A2170" s="11">
        <v>261280</v>
      </c>
      <c r="B2170" s="15" t="s">
        <v>1520</v>
      </c>
      <c r="C2170" s="12" t="s">
        <v>15</v>
      </c>
      <c r="D2170" s="14" t="s">
        <v>67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Não</v>
      </c>
      <c r="J2170" s="10" t="str">
        <f>VLOOKUP(A2170,Planilha1!A:Y,25,FALSE)</f>
        <v>Não</v>
      </c>
    </row>
    <row r="2171" spans="1:10" x14ac:dyDescent="0.25">
      <c r="A2171" s="11">
        <v>261290</v>
      </c>
      <c r="B2171" s="15" t="s">
        <v>1945</v>
      </c>
      <c r="C2171" s="12" t="s">
        <v>15</v>
      </c>
      <c r="D2171" s="14" t="s">
        <v>44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Não</v>
      </c>
    </row>
    <row r="2172" spans="1:10" x14ac:dyDescent="0.25">
      <c r="A2172" s="11">
        <v>261300</v>
      </c>
      <c r="B2172" s="15" t="s">
        <v>1946</v>
      </c>
      <c r="C2172" s="12" t="s">
        <v>15</v>
      </c>
      <c r="D2172" s="14" t="s">
        <v>56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Não</v>
      </c>
    </row>
    <row r="2173" spans="1:10" x14ac:dyDescent="0.25">
      <c r="A2173" s="11">
        <v>261310</v>
      </c>
      <c r="B2173" s="15" t="s">
        <v>1947</v>
      </c>
      <c r="C2173" s="12" t="s">
        <v>15</v>
      </c>
      <c r="D2173" s="14" t="s">
        <v>42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Não</v>
      </c>
      <c r="J2173" s="10" t="str">
        <f>VLOOKUP(A2173,Planilha1!A:Y,25,FALSE)</f>
        <v>Não</v>
      </c>
    </row>
    <row r="2174" spans="1:10" x14ac:dyDescent="0.25">
      <c r="A2174" s="11">
        <v>261320</v>
      </c>
      <c r="B2174" s="15" t="s">
        <v>1948</v>
      </c>
      <c r="C2174" s="12" t="s">
        <v>15</v>
      </c>
      <c r="D2174" s="14" t="s">
        <v>42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Não</v>
      </c>
      <c r="J2174" s="10" t="str">
        <f>VLOOKUP(A2174,Planilha1!A:Y,25,FALSE)</f>
        <v>Não</v>
      </c>
    </row>
    <row r="2175" spans="1:10" x14ac:dyDescent="0.25">
      <c r="A2175" s="11">
        <v>261330</v>
      </c>
      <c r="B2175" s="15" t="s">
        <v>1949</v>
      </c>
      <c r="C2175" s="12" t="s">
        <v>15</v>
      </c>
      <c r="D2175" s="14" t="s">
        <v>67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Não</v>
      </c>
      <c r="J2175" s="10" t="str">
        <f>VLOOKUP(A2175,Planilha1!A:Y,25,FALSE)</f>
        <v>Não</v>
      </c>
    </row>
    <row r="2176" spans="1:10" x14ac:dyDescent="0.25">
      <c r="A2176" s="11">
        <v>261350</v>
      </c>
      <c r="B2176" s="15" t="s">
        <v>1950</v>
      </c>
      <c r="C2176" s="12" t="s">
        <v>15</v>
      </c>
      <c r="D2176" s="14" t="s">
        <v>42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Não</v>
      </c>
      <c r="J2176" s="10" t="str">
        <f>VLOOKUP(A2176,Planilha1!A:Y,25,FALSE)</f>
        <v>Não</v>
      </c>
    </row>
    <row r="2177" spans="1:10" x14ac:dyDescent="0.25">
      <c r="A2177" s="11">
        <v>261360</v>
      </c>
      <c r="B2177" s="15" t="s">
        <v>1951</v>
      </c>
      <c r="C2177" s="12" t="s">
        <v>15</v>
      </c>
      <c r="D2177" s="14" t="s">
        <v>44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Não</v>
      </c>
      <c r="J2177" s="10" t="str">
        <f>VLOOKUP(A2177,Planilha1!A:Y,25,FALSE)</f>
        <v>Não</v>
      </c>
    </row>
    <row r="2178" spans="1:10" x14ac:dyDescent="0.25">
      <c r="A2178" s="11">
        <v>261370</v>
      </c>
      <c r="B2178" s="15" t="s">
        <v>1952</v>
      </c>
      <c r="C2178" s="12" t="s">
        <v>15</v>
      </c>
      <c r="D2178" s="14" t="s">
        <v>60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Não</v>
      </c>
      <c r="J2178" s="10" t="str">
        <f>VLOOKUP(A2178,Planilha1!A:Y,25,FALSE)</f>
        <v>Não</v>
      </c>
    </row>
    <row r="2179" spans="1:10" x14ac:dyDescent="0.25">
      <c r="A2179" s="11">
        <v>261380</v>
      </c>
      <c r="B2179" s="15" t="s">
        <v>830</v>
      </c>
      <c r="C2179" s="12" t="s">
        <v>15</v>
      </c>
      <c r="D2179" s="14" t="s">
        <v>67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Não</v>
      </c>
      <c r="J2179" s="10" t="str">
        <f>VLOOKUP(A2179,Planilha1!A:Y,25,FALSE)</f>
        <v>Não</v>
      </c>
    </row>
    <row r="2180" spans="1:10" x14ac:dyDescent="0.25">
      <c r="A2180" s="11">
        <v>261390</v>
      </c>
      <c r="B2180" s="15" t="s">
        <v>1953</v>
      </c>
      <c r="C2180" s="12" t="s">
        <v>15</v>
      </c>
      <c r="D2180" s="14" t="s">
        <v>67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Não</v>
      </c>
      <c r="J2180" s="10" t="str">
        <f>VLOOKUP(A2180,Planilha1!A:Y,25,FALSE)</f>
        <v>Não</v>
      </c>
    </row>
    <row r="2181" spans="1:10" x14ac:dyDescent="0.25">
      <c r="A2181" s="11">
        <v>261400</v>
      </c>
      <c r="B2181" s="15" t="s">
        <v>1954</v>
      </c>
      <c r="C2181" s="12" t="s">
        <v>15</v>
      </c>
      <c r="D2181" s="14" t="s">
        <v>67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Não</v>
      </c>
      <c r="J2181" s="10" t="str">
        <f>VLOOKUP(A2181,Planilha1!A:Y,25,FALSE)</f>
        <v>Não</v>
      </c>
    </row>
    <row r="2182" spans="1:10" x14ac:dyDescent="0.25">
      <c r="A2182" s="11">
        <v>261410</v>
      </c>
      <c r="B2182" s="15" t="s">
        <v>1955</v>
      </c>
      <c r="C2182" s="12" t="s">
        <v>15</v>
      </c>
      <c r="D2182" s="14" t="s">
        <v>44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Não</v>
      </c>
      <c r="J2182" s="10" t="str">
        <f>VLOOKUP(A2182,Planilha1!A:Y,25,FALSE)</f>
        <v>Não</v>
      </c>
    </row>
    <row r="2183" spans="1:10" x14ac:dyDescent="0.25">
      <c r="A2183" s="11">
        <v>261420</v>
      </c>
      <c r="B2183" s="15" t="s">
        <v>1956</v>
      </c>
      <c r="C2183" s="12" t="s">
        <v>15</v>
      </c>
      <c r="D2183" s="14" t="s">
        <v>74</v>
      </c>
      <c r="E2183" s="10" t="str">
        <f>VLOOKUP(A2183,Planilha1!A:Y,20,FALSE)</f>
        <v>Não</v>
      </c>
      <c r="F2183" s="10" t="str">
        <f>VLOOKUP(A2183,Planilha1!A:Y,21,FALSE)</f>
        <v>Sim</v>
      </c>
      <c r="G2183" s="10" t="str">
        <f>VLOOKUP(A2183,Planilha1!A:Y,22,FALSE)</f>
        <v>Não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Não</v>
      </c>
    </row>
    <row r="2184" spans="1:10" x14ac:dyDescent="0.25">
      <c r="A2184" s="11">
        <v>261440</v>
      </c>
      <c r="B2184" s="15" t="s">
        <v>1957</v>
      </c>
      <c r="C2184" s="12" t="s">
        <v>15</v>
      </c>
      <c r="D2184" s="14" t="s">
        <v>42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Não</v>
      </c>
      <c r="J2184" s="10" t="str">
        <f>VLOOKUP(A2184,Planilha1!A:Y,25,FALSE)</f>
        <v>Não</v>
      </c>
    </row>
    <row r="2185" spans="1:10" x14ac:dyDescent="0.25">
      <c r="A2185" s="11">
        <v>261450</v>
      </c>
      <c r="B2185" s="15" t="s">
        <v>1958</v>
      </c>
      <c r="C2185" s="12" t="s">
        <v>15</v>
      </c>
      <c r="D2185" s="14" t="s">
        <v>42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Não</v>
      </c>
      <c r="H2185" s="10" t="str">
        <f>VLOOKUP(A2185,Planilha1!A:Y,23,FALSE)</f>
        <v>Sim</v>
      </c>
      <c r="I2185" s="10" t="str">
        <f>VLOOKUP(A2185,Planilha1!A:Y,24,FALSE)</f>
        <v>Não</v>
      </c>
      <c r="J2185" s="10" t="str">
        <f>VLOOKUP(A2185,Planilha1!A:Y,25,FALSE)</f>
        <v>Não</v>
      </c>
    </row>
    <row r="2186" spans="1:10" x14ac:dyDescent="0.25">
      <c r="A2186" s="11">
        <v>261460</v>
      </c>
      <c r="B2186" s="15" t="s">
        <v>1959</v>
      </c>
      <c r="C2186" s="12" t="s">
        <v>15</v>
      </c>
      <c r="D2186" s="14" t="s">
        <v>42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Não</v>
      </c>
      <c r="J2186" s="10" t="str">
        <f>VLOOKUP(A2186,Planilha1!A:Y,25,FALSE)</f>
        <v>Não</v>
      </c>
    </row>
    <row r="2187" spans="1:10" x14ac:dyDescent="0.25">
      <c r="A2187" s="11">
        <v>261470</v>
      </c>
      <c r="B2187" s="15" t="s">
        <v>1960</v>
      </c>
      <c r="C2187" s="12" t="s">
        <v>15</v>
      </c>
      <c r="D2187" s="14" t="s">
        <v>60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Não</v>
      </c>
      <c r="J2187" s="10" t="str">
        <f>VLOOKUP(A2187,Planilha1!A:Y,25,FALSE)</f>
        <v>Não</v>
      </c>
    </row>
    <row r="2188" spans="1:10" x14ac:dyDescent="0.25">
      <c r="A2188" s="11">
        <v>261480</v>
      </c>
      <c r="B2188" s="15" t="s">
        <v>1961</v>
      </c>
      <c r="C2188" s="12" t="s">
        <v>15</v>
      </c>
      <c r="D2188" s="14" t="s">
        <v>42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Não</v>
      </c>
      <c r="J2188" s="10" t="str">
        <f>VLOOKUP(A2188,Planilha1!A:Y,25,FALSE)</f>
        <v>Não</v>
      </c>
    </row>
    <row r="2189" spans="1:10" x14ac:dyDescent="0.25">
      <c r="A2189" s="11">
        <v>261485</v>
      </c>
      <c r="B2189" s="15" t="s">
        <v>1962</v>
      </c>
      <c r="C2189" s="12" t="s">
        <v>15</v>
      </c>
      <c r="D2189" s="14" t="s">
        <v>74</v>
      </c>
      <c r="E2189" s="10" t="str">
        <f>VLOOKUP(A2189,Planilha1!A:Y,20,FALSE)</f>
        <v>Não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Não</v>
      </c>
      <c r="J2189" s="10" t="str">
        <f>VLOOKUP(A2189,Planilha1!A:Y,25,FALSE)</f>
        <v>Não</v>
      </c>
    </row>
    <row r="2190" spans="1:10" x14ac:dyDescent="0.25">
      <c r="A2190" s="11">
        <v>261500</v>
      </c>
      <c r="B2190" s="15" t="s">
        <v>1963</v>
      </c>
      <c r="C2190" s="12" t="s">
        <v>15</v>
      </c>
      <c r="D2190" s="14" t="s">
        <v>67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Não</v>
      </c>
      <c r="J2190" s="10" t="str">
        <f>VLOOKUP(A2190,Planilha1!A:Y,25,FALSE)</f>
        <v>Não</v>
      </c>
    </row>
    <row r="2191" spans="1:10" x14ac:dyDescent="0.25">
      <c r="A2191" s="11">
        <v>261510</v>
      </c>
      <c r="B2191" s="15" t="s">
        <v>1964</v>
      </c>
      <c r="C2191" s="12" t="s">
        <v>15</v>
      </c>
      <c r="D2191" s="14" t="s">
        <v>44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Não</v>
      </c>
      <c r="J2191" s="10" t="str">
        <f>VLOOKUP(A2191,Planilha1!A:Y,25,FALSE)</f>
        <v>Não</v>
      </c>
    </row>
    <row r="2192" spans="1:10" x14ac:dyDescent="0.25">
      <c r="A2192" s="11">
        <v>261530</v>
      </c>
      <c r="B2192" s="15" t="s">
        <v>1965</v>
      </c>
      <c r="C2192" s="12" t="s">
        <v>15</v>
      </c>
      <c r="D2192" s="14" t="s">
        <v>56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Não</v>
      </c>
      <c r="J2192" s="10" t="str">
        <f>VLOOKUP(A2192,Planilha1!A:Y,25,FALSE)</f>
        <v>Não</v>
      </c>
    </row>
    <row r="2193" spans="1:10" x14ac:dyDescent="0.25">
      <c r="A2193" s="11">
        <v>261560</v>
      </c>
      <c r="B2193" s="15" t="s">
        <v>709</v>
      </c>
      <c r="C2193" s="12" t="s">
        <v>15</v>
      </c>
      <c r="D2193" s="14" t="s">
        <v>42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Não</v>
      </c>
      <c r="J2193" s="10" t="str">
        <f>VLOOKUP(A2193,Planilha1!A:Y,25,FALSE)</f>
        <v>Não</v>
      </c>
    </row>
    <row r="2194" spans="1:10" x14ac:dyDescent="0.25">
      <c r="A2194" s="11">
        <v>261570</v>
      </c>
      <c r="B2194" s="15" t="s">
        <v>1819</v>
      </c>
      <c r="C2194" s="12" t="s">
        <v>15</v>
      </c>
      <c r="D2194" s="14" t="s">
        <v>67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Não</v>
      </c>
      <c r="J2194" s="10" t="str">
        <f>VLOOKUP(A2194,Planilha1!A:Y,25,FALSE)</f>
        <v>Não</v>
      </c>
    </row>
    <row r="2195" spans="1:10" x14ac:dyDescent="0.25">
      <c r="A2195" s="11">
        <v>261580</v>
      </c>
      <c r="B2195" s="15" t="s">
        <v>1966</v>
      </c>
      <c r="C2195" s="12" t="s">
        <v>15</v>
      </c>
      <c r="D2195" s="14" t="s">
        <v>56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Não</v>
      </c>
      <c r="J2195" s="10" t="str">
        <f>VLOOKUP(A2195,Planilha1!A:Y,25,FALSE)</f>
        <v>Não</v>
      </c>
    </row>
    <row r="2196" spans="1:10" x14ac:dyDescent="0.25">
      <c r="A2196" s="11">
        <v>261590</v>
      </c>
      <c r="B2196" s="15" t="s">
        <v>1967</v>
      </c>
      <c r="C2196" s="12" t="s">
        <v>15</v>
      </c>
      <c r="D2196" s="14" t="s">
        <v>42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Não</v>
      </c>
      <c r="J2196" s="10" t="str">
        <f>VLOOKUP(A2196,Planilha1!A:Y,25,FALSE)</f>
        <v>Não</v>
      </c>
    </row>
    <row r="2197" spans="1:10" x14ac:dyDescent="0.25">
      <c r="A2197" s="11">
        <v>261610</v>
      </c>
      <c r="B2197" s="15" t="s">
        <v>1968</v>
      </c>
      <c r="C2197" s="12" t="s">
        <v>15</v>
      </c>
      <c r="D2197" s="14" t="s">
        <v>42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Não</v>
      </c>
      <c r="J2197" s="10" t="str">
        <f>VLOOKUP(A2197,Planilha1!A:Y,25,FALSE)</f>
        <v>Não</v>
      </c>
    </row>
    <row r="2198" spans="1:10" x14ac:dyDescent="0.25">
      <c r="A2198" s="11">
        <v>261618</v>
      </c>
      <c r="B2198" s="15" t="s">
        <v>1969</v>
      </c>
      <c r="C2198" s="12" t="s">
        <v>15</v>
      </c>
      <c r="D2198" s="14" t="s">
        <v>42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Não</v>
      </c>
      <c r="J2198" s="10" t="str">
        <f>VLOOKUP(A2198,Planilha1!A:Y,25,FALSE)</f>
        <v>Não</v>
      </c>
    </row>
    <row r="2199" spans="1:10" x14ac:dyDescent="0.25">
      <c r="A2199" s="11">
        <v>261620</v>
      </c>
      <c r="B2199" s="15" t="s">
        <v>1970</v>
      </c>
      <c r="C2199" s="12" t="s">
        <v>15</v>
      </c>
      <c r="D2199" s="14" t="s">
        <v>60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Não</v>
      </c>
      <c r="J2199" s="10" t="str">
        <f>VLOOKUP(A2199,Planilha1!A:Y,25,FALSE)</f>
        <v>Não</v>
      </c>
    </row>
    <row r="2200" spans="1:10" x14ac:dyDescent="0.25">
      <c r="A2200" s="11">
        <v>261640</v>
      </c>
      <c r="B2200" s="15" t="s">
        <v>1971</v>
      </c>
      <c r="C2200" s="12" t="s">
        <v>15</v>
      </c>
      <c r="D2200" s="14" t="s">
        <v>56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Não</v>
      </c>
    </row>
    <row r="2201" spans="1:10" x14ac:dyDescent="0.25">
      <c r="A2201" s="11">
        <v>261650</v>
      </c>
      <c r="B2201" s="15" t="s">
        <v>1972</v>
      </c>
      <c r="C2201" s="12" t="s">
        <v>15</v>
      </c>
      <c r="D2201" s="14" t="s">
        <v>74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Não</v>
      </c>
      <c r="J2201" s="10" t="str">
        <f>VLOOKUP(A2201,Planilha1!A:Y,25,FALSE)</f>
        <v>Não</v>
      </c>
    </row>
    <row r="2202" spans="1:10" x14ac:dyDescent="0.25">
      <c r="A2202" s="11">
        <v>260150</v>
      </c>
      <c r="B2202" s="16" t="s">
        <v>1973</v>
      </c>
      <c r="C2202" s="12" t="s">
        <v>15</v>
      </c>
      <c r="D2202" s="14" t="s">
        <v>334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Não</v>
      </c>
      <c r="J2202" s="10" t="str">
        <f>VLOOKUP(A2202,Planilha1!A:Y,25,FALSE)</f>
        <v>Não</v>
      </c>
    </row>
    <row r="2203" spans="1:10" x14ac:dyDescent="0.25">
      <c r="A2203" s="11">
        <v>260270</v>
      </c>
      <c r="B2203" s="16" t="s">
        <v>1974</v>
      </c>
      <c r="C2203" s="12" t="s">
        <v>15</v>
      </c>
      <c r="D2203" s="14" t="s">
        <v>334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Não</v>
      </c>
    </row>
    <row r="2204" spans="1:10" x14ac:dyDescent="0.25">
      <c r="A2204" s="11">
        <v>260345</v>
      </c>
      <c r="B2204" s="16" t="s">
        <v>1975</v>
      </c>
      <c r="C2204" s="12" t="s">
        <v>15</v>
      </c>
      <c r="D2204" s="14" t="s">
        <v>334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Não</v>
      </c>
      <c r="J2204" s="10" t="str">
        <f>VLOOKUP(A2204,Planilha1!A:Y,25,FALSE)</f>
        <v>Não</v>
      </c>
    </row>
    <row r="2205" spans="1:10" x14ac:dyDescent="0.25">
      <c r="A2205" s="11">
        <v>260350</v>
      </c>
      <c r="B2205" s="16" t="s">
        <v>1976</v>
      </c>
      <c r="C2205" s="12" t="s">
        <v>15</v>
      </c>
      <c r="D2205" s="14" t="s">
        <v>334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Não</v>
      </c>
      <c r="J2205" s="10" t="str">
        <f>VLOOKUP(A2205,Planilha1!A:Y,25,FALSE)</f>
        <v>Não</v>
      </c>
    </row>
    <row r="2206" spans="1:10" x14ac:dyDescent="0.25">
      <c r="A2206" s="11">
        <v>260360</v>
      </c>
      <c r="B2206" s="16" t="s">
        <v>1977</v>
      </c>
      <c r="C2206" s="12" t="s">
        <v>15</v>
      </c>
      <c r="D2206" s="14" t="s">
        <v>334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Não</v>
      </c>
      <c r="J2206" s="10" t="str">
        <f>VLOOKUP(A2206,Planilha1!A:Y,25,FALSE)</f>
        <v>Não</v>
      </c>
    </row>
    <row r="2207" spans="1:10" x14ac:dyDescent="0.25">
      <c r="A2207" s="11">
        <v>260540</v>
      </c>
      <c r="B2207" s="16" t="s">
        <v>1978</v>
      </c>
      <c r="C2207" s="12" t="s">
        <v>15</v>
      </c>
      <c r="D2207" s="14" t="s">
        <v>334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Não</v>
      </c>
      <c r="J2207" s="10" t="str">
        <f>VLOOKUP(A2207,Planilha1!A:Y,25,FALSE)</f>
        <v>Não</v>
      </c>
    </row>
    <row r="2208" spans="1:10" x14ac:dyDescent="0.25">
      <c r="A2208" s="11">
        <v>260580</v>
      </c>
      <c r="B2208" s="16" t="s">
        <v>1979</v>
      </c>
      <c r="C2208" s="12" t="s">
        <v>15</v>
      </c>
      <c r="D2208" s="14" t="s">
        <v>334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1980</v>
      </c>
      <c r="C2209" s="12" t="s">
        <v>15</v>
      </c>
      <c r="D2209" s="14" t="s">
        <v>334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Não</v>
      </c>
      <c r="J2209" s="10" t="str">
        <f>VLOOKUP(A2209,Planilha1!A:Y,25,FALSE)</f>
        <v>Não</v>
      </c>
    </row>
    <row r="2210" spans="1:10" x14ac:dyDescent="0.25">
      <c r="A2210" s="11">
        <v>260780</v>
      </c>
      <c r="B2210" s="16" t="s">
        <v>1981</v>
      </c>
      <c r="C2210" s="12" t="s">
        <v>15</v>
      </c>
      <c r="D2210" s="14" t="s">
        <v>334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Não</v>
      </c>
      <c r="J2210" s="10" t="str">
        <f>VLOOKUP(A2210,Planilha1!A:Y,25,FALSE)</f>
        <v>Não</v>
      </c>
    </row>
    <row r="2211" spans="1:10" x14ac:dyDescent="0.25">
      <c r="A2211" s="11">
        <v>260845</v>
      </c>
      <c r="B2211" s="16" t="s">
        <v>1982</v>
      </c>
      <c r="C2211" s="12" t="s">
        <v>15</v>
      </c>
      <c r="D2211" s="14" t="s">
        <v>334</v>
      </c>
      <c r="E2211" s="10" t="str">
        <f>VLOOKUP(A2211,Planilha1!A:Y,20,FALSE)</f>
        <v>Não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Não</v>
      </c>
    </row>
    <row r="2212" spans="1:10" x14ac:dyDescent="0.25">
      <c r="A2212" s="11">
        <v>260910</v>
      </c>
      <c r="B2212" s="16" t="s">
        <v>1983</v>
      </c>
      <c r="C2212" s="12" t="s">
        <v>15</v>
      </c>
      <c r="D2212" s="14" t="s">
        <v>334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Não</v>
      </c>
      <c r="J2212" s="10" t="str">
        <f>VLOOKUP(A2212,Planilha1!A:Y,25,FALSE)</f>
        <v>Não</v>
      </c>
    </row>
    <row r="2213" spans="1:10" x14ac:dyDescent="0.25">
      <c r="A2213" s="11">
        <v>260940</v>
      </c>
      <c r="B2213" s="16" t="s">
        <v>1984</v>
      </c>
      <c r="C2213" s="12" t="s">
        <v>15</v>
      </c>
      <c r="D2213" s="14" t="s">
        <v>334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Não</v>
      </c>
      <c r="J2213" s="10" t="str">
        <f>VLOOKUP(A2213,Planilha1!A:Y,25,FALSE)</f>
        <v>Não</v>
      </c>
    </row>
    <row r="2214" spans="1:10" x14ac:dyDescent="0.25">
      <c r="A2214" s="11">
        <v>261060</v>
      </c>
      <c r="B2214" s="16" t="s">
        <v>1985</v>
      </c>
      <c r="C2214" s="12" t="s">
        <v>15</v>
      </c>
      <c r="D2214" s="14" t="s">
        <v>334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Não</v>
      </c>
      <c r="J2214" s="10" t="str">
        <f>VLOOKUP(A2214,Planilha1!A:Y,25,FALSE)</f>
        <v>Não</v>
      </c>
    </row>
    <row r="2215" spans="1:10" x14ac:dyDescent="0.25">
      <c r="A2215" s="11">
        <v>261130</v>
      </c>
      <c r="B2215" s="16" t="s">
        <v>1986</v>
      </c>
      <c r="C2215" s="12" t="s">
        <v>15</v>
      </c>
      <c r="D2215" s="14" t="s">
        <v>334</v>
      </c>
      <c r="E2215" s="10" t="str">
        <f>VLOOKUP(A2215,Planilha1!A:Y,20,FALSE)</f>
        <v>Sim</v>
      </c>
      <c r="F2215" s="10" t="str">
        <f>VLOOKUP(A2215,Planilha1!A:Y,21,FALSE)</f>
        <v>Não</v>
      </c>
      <c r="G2215" s="10" t="str">
        <f>VLOOKUP(A2215,Planilha1!A:Y,22,FALSE)</f>
        <v>Não</v>
      </c>
      <c r="H2215" s="10" t="str">
        <f>VLOOKUP(A2215,Planilha1!A:Y,23,FALSE)</f>
        <v>Não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1612</v>
      </c>
      <c r="C2216" s="12" t="s">
        <v>15</v>
      </c>
      <c r="D2216" s="14" t="s">
        <v>334</v>
      </c>
      <c r="E2216" s="10" t="str">
        <f>VLOOKUP(A2216,Planilha1!A:Y,20,FALSE)</f>
        <v>Não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Não</v>
      </c>
      <c r="J2216" s="10" t="str">
        <f>VLOOKUP(A2216,Planilha1!A:Y,25,FALSE)</f>
        <v>Não</v>
      </c>
    </row>
    <row r="2217" spans="1:10" x14ac:dyDescent="0.25">
      <c r="A2217" s="11">
        <v>261240</v>
      </c>
      <c r="B2217" s="16" t="s">
        <v>1987</v>
      </c>
      <c r="C2217" s="12" t="s">
        <v>15</v>
      </c>
      <c r="D2217" s="14" t="s">
        <v>334</v>
      </c>
      <c r="E2217" s="10" t="str">
        <f>VLOOKUP(A2217,Planilha1!A:Y,20,FALSE)</f>
        <v>Não</v>
      </c>
      <c r="F2217" s="10" t="str">
        <f>VLOOKUP(A2217,Planilha1!A:Y,21,FALSE)</f>
        <v>Sim</v>
      </c>
      <c r="G2217" s="10" t="str">
        <f>VLOOKUP(A2217,Planilha1!A:Y,22,FALSE)</f>
        <v>Não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Não</v>
      </c>
    </row>
    <row r="2218" spans="1:10" x14ac:dyDescent="0.25">
      <c r="A2218" s="11">
        <v>261520</v>
      </c>
      <c r="B2218" s="16" t="s">
        <v>364</v>
      </c>
      <c r="C2218" s="12" t="s">
        <v>15</v>
      </c>
      <c r="D2218" s="14" t="s">
        <v>334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Não</v>
      </c>
      <c r="J2218" s="10" t="str">
        <f>VLOOKUP(A2218,Planilha1!A:Y,25,FALSE)</f>
        <v>Não</v>
      </c>
    </row>
    <row r="2219" spans="1:10" x14ac:dyDescent="0.25">
      <c r="A2219" s="11">
        <v>261600</v>
      </c>
      <c r="B2219" s="16" t="s">
        <v>1988</v>
      </c>
      <c r="C2219" s="12" t="s">
        <v>15</v>
      </c>
      <c r="D2219" s="14" t="s">
        <v>334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Não</v>
      </c>
      <c r="J2219" s="10" t="str">
        <f>VLOOKUP(A2219,Planilha1!A:Y,25,FALSE)</f>
        <v>Não</v>
      </c>
    </row>
    <row r="2220" spans="1:10" x14ac:dyDescent="0.25">
      <c r="A2220" s="11">
        <v>220005</v>
      </c>
      <c r="B2220" s="15" t="s">
        <v>1989</v>
      </c>
      <c r="C2220" s="12" t="s">
        <v>11</v>
      </c>
      <c r="D2220" s="14" t="s">
        <v>56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Não</v>
      </c>
      <c r="J2220" s="10" t="str">
        <f>VLOOKUP(A2220,Planilha1!A:Y,25,FALSE)</f>
        <v>Não</v>
      </c>
    </row>
    <row r="2221" spans="1:10" x14ac:dyDescent="0.25">
      <c r="A2221" s="11">
        <v>220027</v>
      </c>
      <c r="B2221" s="15" t="s">
        <v>1990</v>
      </c>
      <c r="C2221" s="12" t="s">
        <v>11</v>
      </c>
      <c r="D2221" s="14" t="s">
        <v>42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Não</v>
      </c>
      <c r="J2221" s="10" t="str">
        <f>VLOOKUP(A2221,Planilha1!A:Y,25,FALSE)</f>
        <v>Não</v>
      </c>
    </row>
    <row r="2222" spans="1:10" x14ac:dyDescent="0.25">
      <c r="A2222" s="11">
        <v>220095</v>
      </c>
      <c r="B2222" s="15" t="s">
        <v>1991</v>
      </c>
      <c r="C2222" s="12" t="s">
        <v>11</v>
      </c>
      <c r="D2222" s="14" t="s">
        <v>56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Não</v>
      </c>
      <c r="J2222" s="10" t="str">
        <f>VLOOKUP(A2222,Planilha1!A:Y,25,FALSE)</f>
        <v>Não</v>
      </c>
    </row>
    <row r="2223" spans="1:10" x14ac:dyDescent="0.25">
      <c r="A2223" s="11">
        <v>220100</v>
      </c>
      <c r="B2223" s="15" t="s">
        <v>1992</v>
      </c>
      <c r="C2223" s="12" t="s">
        <v>11</v>
      </c>
      <c r="D2223" s="14" t="s">
        <v>74</v>
      </c>
      <c r="E2223" s="10" t="str">
        <f>VLOOKUP(A2223,Planilha1!A:Y,20,FALSE)</f>
        <v>Sim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Não</v>
      </c>
    </row>
    <row r="2224" spans="1:10" x14ac:dyDescent="0.25">
      <c r="A2224" s="11">
        <v>220105</v>
      </c>
      <c r="B2224" s="15" t="s">
        <v>1993</v>
      </c>
      <c r="C2224" s="12" t="s">
        <v>11</v>
      </c>
      <c r="D2224" s="14" t="s">
        <v>44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Não</v>
      </c>
      <c r="H2224" s="10" t="str">
        <f>VLOOKUP(A2224,Planilha1!A:Y,23,FALSE)</f>
        <v>Sim</v>
      </c>
      <c r="I2224" s="10" t="str">
        <f>VLOOKUP(A2224,Planilha1!A:Y,24,FALSE)</f>
        <v>Não</v>
      </c>
      <c r="J2224" s="10" t="str">
        <f>VLOOKUP(A2224,Planilha1!A:Y,25,FALSE)</f>
        <v>Não</v>
      </c>
    </row>
    <row r="2225" spans="1:10" x14ac:dyDescent="0.25">
      <c r="A2225" s="11">
        <v>220110</v>
      </c>
      <c r="B2225" s="15" t="s">
        <v>1994</v>
      </c>
      <c r="C2225" s="12" t="s">
        <v>11</v>
      </c>
      <c r="D2225" s="14" t="s">
        <v>60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Não</v>
      </c>
    </row>
    <row r="2226" spans="1:10" x14ac:dyDescent="0.25">
      <c r="A2226" s="11">
        <v>220115</v>
      </c>
      <c r="B2226" s="15" t="s">
        <v>1995</v>
      </c>
      <c r="C2226" s="12" t="s">
        <v>11</v>
      </c>
      <c r="D2226" s="14" t="s">
        <v>60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Não</v>
      </c>
    </row>
    <row r="2227" spans="1:10" x14ac:dyDescent="0.25">
      <c r="A2227" s="11">
        <v>220117</v>
      </c>
      <c r="B2227" s="15" t="s">
        <v>1996</v>
      </c>
      <c r="C2227" s="12" t="s">
        <v>11</v>
      </c>
      <c r="D2227" s="14" t="s">
        <v>42</v>
      </c>
      <c r="E2227" s="10" t="str">
        <f>VLOOKUP(A2227,Planilha1!A:Y,20,FALSE)</f>
        <v>Não</v>
      </c>
      <c r="F2227" s="10" t="str">
        <f>VLOOKUP(A2227,Planilha1!A:Y,21,FALSE)</f>
        <v>Sim</v>
      </c>
      <c r="G2227" s="10" t="str">
        <f>VLOOKUP(A2227,Planilha1!A:Y,22,FALSE)</f>
        <v>Não</v>
      </c>
      <c r="H2227" s="10" t="str">
        <f>VLOOKUP(A2227,Planilha1!A:Y,23,FALSE)</f>
        <v>Sim</v>
      </c>
      <c r="I2227" s="10" t="str">
        <f>VLOOKUP(A2227,Planilha1!A:Y,24,FALSE)</f>
        <v>Não</v>
      </c>
      <c r="J2227" s="10" t="str">
        <f>VLOOKUP(A2227,Planilha1!A:Y,25,FALSE)</f>
        <v>Não</v>
      </c>
    </row>
    <row r="2228" spans="1:10" x14ac:dyDescent="0.25">
      <c r="A2228" s="11">
        <v>220120</v>
      </c>
      <c r="B2228" s="15" t="s">
        <v>1997</v>
      </c>
      <c r="C2228" s="12" t="s">
        <v>11</v>
      </c>
      <c r="D2228" s="14" t="s">
        <v>60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Não</v>
      </c>
    </row>
    <row r="2229" spans="1:10" x14ac:dyDescent="0.25">
      <c r="A2229" s="11">
        <v>220150</v>
      </c>
      <c r="B2229" s="15" t="s">
        <v>1998</v>
      </c>
      <c r="C2229" s="12" t="s">
        <v>11</v>
      </c>
      <c r="D2229" s="14" t="s">
        <v>56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Não</v>
      </c>
      <c r="J2229" s="10" t="str">
        <f>VLOOKUP(A2229,Planilha1!A:Y,25,FALSE)</f>
        <v>Não</v>
      </c>
    </row>
    <row r="2230" spans="1:10" x14ac:dyDescent="0.25">
      <c r="A2230" s="11">
        <v>220157</v>
      </c>
      <c r="B2230" s="15" t="s">
        <v>1999</v>
      </c>
      <c r="C2230" s="12" t="s">
        <v>11</v>
      </c>
      <c r="D2230" s="14" t="s">
        <v>60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Não</v>
      </c>
      <c r="J2230" s="10" t="str">
        <f>VLOOKUP(A2230,Planilha1!A:Y,25,FALSE)</f>
        <v>Não</v>
      </c>
    </row>
    <row r="2231" spans="1:10" x14ac:dyDescent="0.25">
      <c r="A2231" s="11">
        <v>220160</v>
      </c>
      <c r="B2231" s="15" t="s">
        <v>2000</v>
      </c>
      <c r="C2231" s="12" t="s">
        <v>11</v>
      </c>
      <c r="D2231" s="14" t="s">
        <v>60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2001</v>
      </c>
      <c r="C2232" s="12" t="s">
        <v>11</v>
      </c>
      <c r="D2232" s="14" t="s">
        <v>42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Não</v>
      </c>
      <c r="J2232" s="10" t="str">
        <f>VLOOKUP(A2232,Planilha1!A:Y,25,FALSE)</f>
        <v>Não</v>
      </c>
    </row>
    <row r="2233" spans="1:10" x14ac:dyDescent="0.25">
      <c r="A2233" s="11">
        <v>220173</v>
      </c>
      <c r="B2233" s="15" t="s">
        <v>2002</v>
      </c>
      <c r="C2233" s="12" t="s">
        <v>11</v>
      </c>
      <c r="D2233" s="14" t="s">
        <v>56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1683</v>
      </c>
      <c r="C2234" s="12" t="s">
        <v>11</v>
      </c>
      <c r="D2234" s="14" t="s">
        <v>67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Não</v>
      </c>
    </row>
    <row r="2235" spans="1:10" x14ac:dyDescent="0.25">
      <c r="A2235" s="11">
        <v>220191</v>
      </c>
      <c r="B2235" s="15" t="s">
        <v>2003</v>
      </c>
      <c r="C2235" s="12" t="s">
        <v>11</v>
      </c>
      <c r="D2235" s="14" t="s">
        <v>60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2004</v>
      </c>
      <c r="C2236" s="12" t="s">
        <v>11</v>
      </c>
      <c r="D2236" s="14" t="s">
        <v>42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Não</v>
      </c>
      <c r="J2236" s="10" t="str">
        <f>VLOOKUP(A2236,Planilha1!A:Y,25,FALSE)</f>
        <v>Não</v>
      </c>
    </row>
    <row r="2237" spans="1:10" x14ac:dyDescent="0.25">
      <c r="A2237" s="11">
        <v>220194</v>
      </c>
      <c r="B2237" s="15" t="s">
        <v>2005</v>
      </c>
      <c r="C2237" s="12" t="s">
        <v>11</v>
      </c>
      <c r="D2237" s="14" t="s">
        <v>74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Não</v>
      </c>
      <c r="J2237" s="10" t="str">
        <f>VLOOKUP(A2237,Planilha1!A:Y,25,FALSE)</f>
        <v>Não</v>
      </c>
    </row>
    <row r="2238" spans="1:10" x14ac:dyDescent="0.25">
      <c r="A2238" s="11">
        <v>220198</v>
      </c>
      <c r="B2238" s="15" t="s">
        <v>2006</v>
      </c>
      <c r="C2238" s="12" t="s">
        <v>11</v>
      </c>
      <c r="D2238" s="14" t="s">
        <v>60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Não</v>
      </c>
      <c r="J2238" s="10" t="str">
        <f>VLOOKUP(A2238,Planilha1!A:Y,25,FALSE)</f>
        <v>Não</v>
      </c>
    </row>
    <row r="2239" spans="1:10" x14ac:dyDescent="0.25">
      <c r="A2239" s="11">
        <v>220200</v>
      </c>
      <c r="B2239" s="15" t="s">
        <v>2007</v>
      </c>
      <c r="C2239" s="12" t="s">
        <v>11</v>
      </c>
      <c r="D2239" s="14" t="s">
        <v>74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2008</v>
      </c>
      <c r="C2240" s="12" t="s">
        <v>11</v>
      </c>
      <c r="D2240" s="14" t="s">
        <v>44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Não</v>
      </c>
      <c r="J2240" s="10" t="str">
        <f>VLOOKUP(A2240,Planilha1!A:Y,25,FALSE)</f>
        <v>Não</v>
      </c>
    </row>
    <row r="2241" spans="1:10" x14ac:dyDescent="0.25">
      <c r="A2241" s="11">
        <v>220208</v>
      </c>
      <c r="B2241" s="15" t="s">
        <v>2009</v>
      </c>
      <c r="C2241" s="12" t="s">
        <v>11</v>
      </c>
      <c r="D2241" s="14" t="s">
        <v>42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Não</v>
      </c>
    </row>
    <row r="2242" spans="1:10" x14ac:dyDescent="0.25">
      <c r="A2242" s="11">
        <v>220209</v>
      </c>
      <c r="B2242" s="15" t="s">
        <v>2010</v>
      </c>
      <c r="C2242" s="12" t="s">
        <v>11</v>
      </c>
      <c r="D2242" s="14" t="s">
        <v>42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Não</v>
      </c>
      <c r="J2242" s="10" t="str">
        <f>VLOOKUP(A2242,Planilha1!A:Y,25,FALSE)</f>
        <v>Não</v>
      </c>
    </row>
    <row r="2243" spans="1:10" x14ac:dyDescent="0.25">
      <c r="A2243" s="11">
        <v>220210</v>
      </c>
      <c r="B2243" s="15" t="s">
        <v>2011</v>
      </c>
      <c r="C2243" s="12" t="s">
        <v>11</v>
      </c>
      <c r="D2243" s="14" t="s">
        <v>60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Não</v>
      </c>
    </row>
    <row r="2244" spans="1:10" x14ac:dyDescent="0.25">
      <c r="A2244" s="11">
        <v>220211</v>
      </c>
      <c r="B2244" s="15" t="s">
        <v>2012</v>
      </c>
      <c r="C2244" s="12" t="s">
        <v>11</v>
      </c>
      <c r="D2244" s="14" t="s">
        <v>56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Não</v>
      </c>
      <c r="J2244" s="10" t="str">
        <f>VLOOKUP(A2244,Planilha1!A:Y,25,FALSE)</f>
        <v>Não</v>
      </c>
    </row>
    <row r="2245" spans="1:10" x14ac:dyDescent="0.25">
      <c r="A2245" s="11">
        <v>220213</v>
      </c>
      <c r="B2245" s="15" t="s">
        <v>2013</v>
      </c>
      <c r="C2245" s="12" t="s">
        <v>11</v>
      </c>
      <c r="D2245" s="14" t="s">
        <v>42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Não</v>
      </c>
      <c r="J2245" s="10" t="str">
        <f>VLOOKUP(A2245,Planilha1!A:Y,25,FALSE)</f>
        <v>Não</v>
      </c>
    </row>
    <row r="2246" spans="1:10" x14ac:dyDescent="0.25">
      <c r="A2246" s="11">
        <v>220230</v>
      </c>
      <c r="B2246" s="15" t="s">
        <v>2014</v>
      </c>
      <c r="C2246" s="12" t="s">
        <v>11</v>
      </c>
      <c r="D2246" s="14" t="s">
        <v>42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Sim</v>
      </c>
      <c r="H2246" s="10" t="str">
        <f>VLOOKUP(A2246,Planilha1!A:Y,23,FALSE)</f>
        <v>Sim</v>
      </c>
      <c r="I2246" s="10" t="str">
        <f>VLOOKUP(A2246,Planilha1!A:Y,24,FALSE)</f>
        <v>Não</v>
      </c>
      <c r="J2246" s="10" t="str">
        <f>VLOOKUP(A2246,Planilha1!A:Y,25,FALSE)</f>
        <v>Não</v>
      </c>
    </row>
    <row r="2247" spans="1:10" x14ac:dyDescent="0.25">
      <c r="A2247" s="11">
        <v>220245</v>
      </c>
      <c r="B2247" s="15" t="s">
        <v>2015</v>
      </c>
      <c r="C2247" s="12" t="s">
        <v>11</v>
      </c>
      <c r="D2247" s="14" t="s">
        <v>74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Não</v>
      </c>
      <c r="J2247" s="10" t="str">
        <f>VLOOKUP(A2247,Planilha1!A:Y,25,FALSE)</f>
        <v>Não</v>
      </c>
    </row>
    <row r="2248" spans="1:10" x14ac:dyDescent="0.25">
      <c r="A2248" s="11">
        <v>220250</v>
      </c>
      <c r="B2248" s="15" t="s">
        <v>1418</v>
      </c>
      <c r="C2248" s="12" t="s">
        <v>11</v>
      </c>
      <c r="D2248" s="14" t="s">
        <v>44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Não</v>
      </c>
    </row>
    <row r="2249" spans="1:10" x14ac:dyDescent="0.25">
      <c r="A2249" s="11">
        <v>220253</v>
      </c>
      <c r="B2249" s="15" t="s">
        <v>2016</v>
      </c>
      <c r="C2249" s="12" t="s">
        <v>11</v>
      </c>
      <c r="D2249" s="14" t="s">
        <v>56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Não</v>
      </c>
    </row>
    <row r="2250" spans="1:10" x14ac:dyDescent="0.25">
      <c r="A2250" s="11">
        <v>220255</v>
      </c>
      <c r="B2250" s="15" t="s">
        <v>2017</v>
      </c>
      <c r="C2250" s="12" t="s">
        <v>11</v>
      </c>
      <c r="D2250" s="14" t="s">
        <v>60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Não</v>
      </c>
      <c r="J2250" s="10" t="str">
        <f>VLOOKUP(A2250,Planilha1!A:Y,25,FALSE)</f>
        <v>Não</v>
      </c>
    </row>
    <row r="2251" spans="1:10" x14ac:dyDescent="0.25">
      <c r="A2251" s="11">
        <v>220265</v>
      </c>
      <c r="B2251" s="15" t="s">
        <v>2018</v>
      </c>
      <c r="C2251" s="12" t="s">
        <v>11</v>
      </c>
      <c r="D2251" s="14" t="s">
        <v>42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Sim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Não</v>
      </c>
    </row>
    <row r="2252" spans="1:10" x14ac:dyDescent="0.25">
      <c r="A2252" s="11">
        <v>220270</v>
      </c>
      <c r="B2252" s="15" t="s">
        <v>2019</v>
      </c>
      <c r="C2252" s="12" t="s">
        <v>11</v>
      </c>
      <c r="D2252" s="14" t="s">
        <v>56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Não</v>
      </c>
      <c r="J2252" s="10" t="str">
        <f>VLOOKUP(A2252,Planilha1!A:Y,25,FALSE)</f>
        <v>Não</v>
      </c>
    </row>
    <row r="2253" spans="1:10" x14ac:dyDescent="0.25">
      <c r="A2253" s="11">
        <v>220271</v>
      </c>
      <c r="B2253" s="15" t="s">
        <v>2020</v>
      </c>
      <c r="C2253" s="12" t="s">
        <v>11</v>
      </c>
      <c r="D2253" s="14" t="s">
        <v>60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Não</v>
      </c>
      <c r="J2253" s="10" t="str">
        <f>VLOOKUP(A2253,Planilha1!A:Y,25,FALSE)</f>
        <v>Não</v>
      </c>
    </row>
    <row r="2254" spans="1:10" x14ac:dyDescent="0.25">
      <c r="A2254" s="11">
        <v>220272</v>
      </c>
      <c r="B2254" s="15" t="s">
        <v>2021</v>
      </c>
      <c r="C2254" s="12" t="s">
        <v>11</v>
      </c>
      <c r="D2254" s="14" t="s">
        <v>56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2022</v>
      </c>
      <c r="C2255" s="12" t="s">
        <v>11</v>
      </c>
      <c r="D2255" s="14" t="s">
        <v>74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Não</v>
      </c>
      <c r="J2255" s="10" t="str">
        <f>VLOOKUP(A2255,Planilha1!A:Y,25,FALSE)</f>
        <v>Não</v>
      </c>
    </row>
    <row r="2256" spans="1:10" x14ac:dyDescent="0.25">
      <c r="A2256" s="11">
        <v>220275</v>
      </c>
      <c r="B2256" s="15" t="s">
        <v>2023</v>
      </c>
      <c r="C2256" s="12" t="s">
        <v>11</v>
      </c>
      <c r="D2256" s="14" t="s">
        <v>42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Não</v>
      </c>
      <c r="J2256" s="10" t="str">
        <f>VLOOKUP(A2256,Planilha1!A:Y,25,FALSE)</f>
        <v>Não</v>
      </c>
    </row>
    <row r="2257" spans="1:10" x14ac:dyDescent="0.25">
      <c r="A2257" s="11">
        <v>220285</v>
      </c>
      <c r="B2257" s="15" t="s">
        <v>2024</v>
      </c>
      <c r="C2257" s="12" t="s">
        <v>11</v>
      </c>
      <c r="D2257" s="14" t="s">
        <v>56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Sim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Não</v>
      </c>
    </row>
    <row r="2258" spans="1:10" x14ac:dyDescent="0.25">
      <c r="A2258" s="11">
        <v>220300</v>
      </c>
      <c r="B2258" s="15" t="s">
        <v>2025</v>
      </c>
      <c r="C2258" s="12" t="s">
        <v>11</v>
      </c>
      <c r="D2258" s="14" t="s">
        <v>44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Não</v>
      </c>
    </row>
    <row r="2259" spans="1:10" x14ac:dyDescent="0.25">
      <c r="A2259" s="11">
        <v>220310</v>
      </c>
      <c r="B2259" s="15" t="s">
        <v>2026</v>
      </c>
      <c r="C2259" s="12" t="s">
        <v>11</v>
      </c>
      <c r="D2259" s="14" t="s">
        <v>42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Não</v>
      </c>
      <c r="J2259" s="10" t="str">
        <f>VLOOKUP(A2259,Planilha1!A:Y,25,FALSE)</f>
        <v>Não</v>
      </c>
    </row>
    <row r="2260" spans="1:10" x14ac:dyDescent="0.25">
      <c r="A2260" s="11">
        <v>220320</v>
      </c>
      <c r="B2260" s="15" t="s">
        <v>2027</v>
      </c>
      <c r="C2260" s="12" t="s">
        <v>11</v>
      </c>
      <c r="D2260" s="14" t="s">
        <v>42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Não</v>
      </c>
      <c r="J2260" s="10" t="str">
        <f>VLOOKUP(A2260,Planilha1!A:Y,25,FALSE)</f>
        <v>Não</v>
      </c>
    </row>
    <row r="2261" spans="1:10" x14ac:dyDescent="0.25">
      <c r="A2261" s="11">
        <v>220323</v>
      </c>
      <c r="B2261" s="15" t="s">
        <v>2028</v>
      </c>
      <c r="C2261" s="12" t="s">
        <v>11</v>
      </c>
      <c r="D2261" s="14" t="s">
        <v>44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Não</v>
      </c>
      <c r="J2261" s="10" t="str">
        <f>VLOOKUP(A2261,Planilha1!A:Y,25,FALSE)</f>
        <v>Não</v>
      </c>
    </row>
    <row r="2262" spans="1:10" x14ac:dyDescent="0.25">
      <c r="A2262" s="11">
        <v>220327</v>
      </c>
      <c r="B2262" s="15" t="s">
        <v>2029</v>
      </c>
      <c r="C2262" s="12" t="s">
        <v>11</v>
      </c>
      <c r="D2262" s="14" t="s">
        <v>56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Não</v>
      </c>
      <c r="J2262" s="10" t="str">
        <f>VLOOKUP(A2262,Planilha1!A:Y,25,FALSE)</f>
        <v>Não</v>
      </c>
    </row>
    <row r="2263" spans="1:10" x14ac:dyDescent="0.25">
      <c r="A2263" s="11">
        <v>220340</v>
      </c>
      <c r="B2263" s="15" t="s">
        <v>2030</v>
      </c>
      <c r="C2263" s="12" t="s">
        <v>11</v>
      </c>
      <c r="D2263" s="14" t="s">
        <v>42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Não</v>
      </c>
    </row>
    <row r="2264" spans="1:10" x14ac:dyDescent="0.25">
      <c r="A2264" s="11">
        <v>220345</v>
      </c>
      <c r="B2264" s="15" t="s">
        <v>2031</v>
      </c>
      <c r="C2264" s="12" t="s">
        <v>11</v>
      </c>
      <c r="D2264" s="14" t="s">
        <v>74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Não</v>
      </c>
      <c r="H2264" s="10" t="str">
        <f>VLOOKUP(A2264,Planilha1!A:Y,23,FALSE)</f>
        <v>Sim</v>
      </c>
      <c r="I2264" s="10" t="str">
        <f>VLOOKUP(A2264,Planilha1!A:Y,24,FALSE)</f>
        <v>Não</v>
      </c>
      <c r="J2264" s="10" t="str">
        <f>VLOOKUP(A2264,Planilha1!A:Y,25,FALSE)</f>
        <v>Não</v>
      </c>
    </row>
    <row r="2265" spans="1:10" x14ac:dyDescent="0.25">
      <c r="A2265" s="11">
        <v>220342</v>
      </c>
      <c r="B2265" s="15" t="s">
        <v>2032</v>
      </c>
      <c r="C2265" s="12" t="s">
        <v>11</v>
      </c>
      <c r="D2265" s="14" t="s">
        <v>56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Não</v>
      </c>
      <c r="J2265" s="10" t="str">
        <f>VLOOKUP(A2265,Planilha1!A:Y,25,FALSE)</f>
        <v>Não</v>
      </c>
    </row>
    <row r="2266" spans="1:10" x14ac:dyDescent="0.25">
      <c r="A2266" s="11">
        <v>220350</v>
      </c>
      <c r="B2266" s="15" t="s">
        <v>2033</v>
      </c>
      <c r="C2266" s="12" t="s">
        <v>11</v>
      </c>
      <c r="D2266" s="14" t="s">
        <v>74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Não</v>
      </c>
      <c r="J2266" s="10" t="str">
        <f>VLOOKUP(A2266,Planilha1!A:Y,25,FALSE)</f>
        <v>Não</v>
      </c>
    </row>
    <row r="2267" spans="1:10" x14ac:dyDescent="0.25">
      <c r="A2267" s="11">
        <v>220360</v>
      </c>
      <c r="B2267" s="15" t="s">
        <v>2034</v>
      </c>
      <c r="C2267" s="12" t="s">
        <v>11</v>
      </c>
      <c r="D2267" s="14" t="s">
        <v>42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Não</v>
      </c>
    </row>
    <row r="2268" spans="1:10" x14ac:dyDescent="0.25">
      <c r="A2268" s="11">
        <v>220370</v>
      </c>
      <c r="B2268" s="15" t="s">
        <v>2035</v>
      </c>
      <c r="C2268" s="12" t="s">
        <v>11</v>
      </c>
      <c r="D2268" s="14" t="s">
        <v>74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Não</v>
      </c>
    </row>
    <row r="2269" spans="1:10" x14ac:dyDescent="0.25">
      <c r="A2269" s="11">
        <v>220375</v>
      </c>
      <c r="B2269" s="15" t="s">
        <v>2036</v>
      </c>
      <c r="C2269" s="12" t="s">
        <v>11</v>
      </c>
      <c r="D2269" s="14" t="s">
        <v>74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Não</v>
      </c>
      <c r="J2269" s="10" t="str">
        <f>VLOOKUP(A2269,Planilha1!A:Y,25,FALSE)</f>
        <v>Não</v>
      </c>
    </row>
    <row r="2270" spans="1:10" x14ac:dyDescent="0.25">
      <c r="A2270" s="11">
        <v>220380</v>
      </c>
      <c r="B2270" s="15" t="s">
        <v>2037</v>
      </c>
      <c r="C2270" s="12" t="s">
        <v>11</v>
      </c>
      <c r="D2270" s="14" t="s">
        <v>60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Não</v>
      </c>
      <c r="J2270" s="10" t="str">
        <f>VLOOKUP(A2270,Planilha1!A:Y,25,FALSE)</f>
        <v>Não</v>
      </c>
    </row>
    <row r="2271" spans="1:10" x14ac:dyDescent="0.25">
      <c r="A2271" s="11">
        <v>220385</v>
      </c>
      <c r="B2271" s="15" t="s">
        <v>2038</v>
      </c>
      <c r="C2271" s="12" t="s">
        <v>11</v>
      </c>
      <c r="D2271" s="14" t="s">
        <v>56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Não</v>
      </c>
    </row>
    <row r="2272" spans="1:10" x14ac:dyDescent="0.25">
      <c r="A2272" s="11">
        <v>220415</v>
      </c>
      <c r="B2272" s="15" t="s">
        <v>2039</v>
      </c>
      <c r="C2272" s="12" t="s">
        <v>11</v>
      </c>
      <c r="D2272" s="14" t="s">
        <v>60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Não</v>
      </c>
      <c r="J2272" s="10" t="str">
        <f>VLOOKUP(A2272,Planilha1!A:Y,25,FALSE)</f>
        <v>Não</v>
      </c>
    </row>
    <row r="2273" spans="1:10" x14ac:dyDescent="0.25">
      <c r="A2273" s="11">
        <v>220435</v>
      </c>
      <c r="B2273" s="15" t="s">
        <v>2040</v>
      </c>
      <c r="C2273" s="12" t="s">
        <v>11</v>
      </c>
      <c r="D2273" s="14" t="s">
        <v>74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2041</v>
      </c>
      <c r="C2274" s="12" t="s">
        <v>11</v>
      </c>
      <c r="D2274" s="14" t="s">
        <v>60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Não</v>
      </c>
      <c r="J2274" s="10" t="str">
        <f>VLOOKUP(A2274,Planilha1!A:Y,25,FALSE)</f>
        <v>Não</v>
      </c>
    </row>
    <row r="2275" spans="1:10" x14ac:dyDescent="0.25">
      <c r="A2275" s="11">
        <v>220455</v>
      </c>
      <c r="B2275" s="15" t="s">
        <v>2042</v>
      </c>
      <c r="C2275" s="12" t="s">
        <v>11</v>
      </c>
      <c r="D2275" s="14" t="s">
        <v>44</v>
      </c>
      <c r="E2275" s="10" t="str">
        <f>VLOOKUP(A2275,Planilha1!A:Y,20,FALSE)</f>
        <v>Não</v>
      </c>
      <c r="F2275" s="10" t="str">
        <f>VLOOKUP(A2275,Planilha1!A:Y,21,FALSE)</f>
        <v>Sim</v>
      </c>
      <c r="G2275" s="10" t="str">
        <f>VLOOKUP(A2275,Planilha1!A:Y,22,FALSE)</f>
        <v>Não</v>
      </c>
      <c r="H2275" s="10" t="str">
        <f>VLOOKUP(A2275,Planilha1!A:Y,23,FALSE)</f>
        <v>Sim</v>
      </c>
      <c r="I2275" s="10" t="str">
        <f>VLOOKUP(A2275,Planilha1!A:Y,24,FALSE)</f>
        <v>Não</v>
      </c>
      <c r="J2275" s="10" t="str">
        <f>VLOOKUP(A2275,Planilha1!A:Y,25,FALSE)</f>
        <v>Não</v>
      </c>
    </row>
    <row r="2276" spans="1:10" x14ac:dyDescent="0.25">
      <c r="A2276" s="11">
        <v>220470</v>
      </c>
      <c r="B2276" s="15" t="s">
        <v>2043</v>
      </c>
      <c r="C2276" s="12" t="s">
        <v>11</v>
      </c>
      <c r="D2276" s="14" t="s">
        <v>42</v>
      </c>
      <c r="E2276" s="10" t="str">
        <f>VLOOKUP(A2276,Planilha1!A:Y,20,FALSE)</f>
        <v>Não</v>
      </c>
      <c r="F2276" s="10" t="str">
        <f>VLOOKUP(A2276,Planilha1!A:Y,21,FALSE)</f>
        <v>Sim</v>
      </c>
      <c r="G2276" s="10" t="str">
        <f>VLOOKUP(A2276,Planilha1!A:Y,22,FALSE)</f>
        <v>Não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Não</v>
      </c>
    </row>
    <row r="2277" spans="1:10" x14ac:dyDescent="0.25">
      <c r="A2277" s="11">
        <v>220480</v>
      </c>
      <c r="B2277" s="15" t="s">
        <v>2044</v>
      </c>
      <c r="C2277" s="12" t="s">
        <v>11</v>
      </c>
      <c r="D2277" s="14" t="s">
        <v>42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Não</v>
      </c>
      <c r="J2277" s="10" t="str">
        <f>VLOOKUP(A2277,Planilha1!A:Y,25,FALSE)</f>
        <v>Não</v>
      </c>
    </row>
    <row r="2278" spans="1:10" x14ac:dyDescent="0.25">
      <c r="A2278" s="11">
        <v>220500</v>
      </c>
      <c r="B2278" s="15" t="s">
        <v>2045</v>
      </c>
      <c r="C2278" s="12" t="s">
        <v>11</v>
      </c>
      <c r="D2278" s="14" t="s">
        <v>56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Não</v>
      </c>
    </row>
    <row r="2279" spans="1:10" x14ac:dyDescent="0.25">
      <c r="A2279" s="11">
        <v>220515</v>
      </c>
      <c r="B2279" s="15" t="s">
        <v>2046</v>
      </c>
      <c r="C2279" s="12" t="s">
        <v>11</v>
      </c>
      <c r="D2279" s="14" t="s">
        <v>60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Não</v>
      </c>
      <c r="J2279" s="10" t="str">
        <f>VLOOKUP(A2279,Planilha1!A:Y,25,FALSE)</f>
        <v>Não</v>
      </c>
    </row>
    <row r="2280" spans="1:10" x14ac:dyDescent="0.25">
      <c r="A2280" s="11">
        <v>220520</v>
      </c>
      <c r="B2280" s="15" t="s">
        <v>2047</v>
      </c>
      <c r="C2280" s="12" t="s">
        <v>11</v>
      </c>
      <c r="D2280" s="14" t="s">
        <v>56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Não</v>
      </c>
      <c r="J2280" s="10" t="str">
        <f>VLOOKUP(A2280,Planilha1!A:Y,25,FALSE)</f>
        <v>Não</v>
      </c>
    </row>
    <row r="2281" spans="1:10" x14ac:dyDescent="0.25">
      <c r="A2281" s="11">
        <v>220527</v>
      </c>
      <c r="B2281" s="15" t="s">
        <v>2048</v>
      </c>
      <c r="C2281" s="12" t="s">
        <v>11</v>
      </c>
      <c r="D2281" s="14" t="s">
        <v>74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Não</v>
      </c>
      <c r="J2281" s="10" t="str">
        <f>VLOOKUP(A2281,Planilha1!A:Y,25,FALSE)</f>
        <v>Não</v>
      </c>
    </row>
    <row r="2282" spans="1:10" x14ac:dyDescent="0.25">
      <c r="A2282" s="11">
        <v>220540</v>
      </c>
      <c r="B2282" s="15" t="s">
        <v>2049</v>
      </c>
      <c r="C2282" s="12" t="s">
        <v>11</v>
      </c>
      <c r="D2282" s="14" t="s">
        <v>56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Sim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Não</v>
      </c>
    </row>
    <row r="2283" spans="1:10" x14ac:dyDescent="0.25">
      <c r="A2283" s="11">
        <v>220545</v>
      </c>
      <c r="B2283" s="15" t="s">
        <v>2050</v>
      </c>
      <c r="C2283" s="12" t="s">
        <v>11</v>
      </c>
      <c r="D2283" s="14" t="s">
        <v>60</v>
      </c>
      <c r="E2283" s="10" t="str">
        <f>VLOOKUP(A2283,Planilha1!A:Y,20,FALSE)</f>
        <v>Não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Não</v>
      </c>
      <c r="J2283" s="10" t="str">
        <f>VLOOKUP(A2283,Planilha1!A:Y,25,FALSE)</f>
        <v>Não</v>
      </c>
    </row>
    <row r="2284" spans="1:10" x14ac:dyDescent="0.25">
      <c r="A2284" s="11">
        <v>220552</v>
      </c>
      <c r="B2284" s="15" t="s">
        <v>2051</v>
      </c>
      <c r="C2284" s="12" t="s">
        <v>11</v>
      </c>
      <c r="D2284" s="14" t="s">
        <v>44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Não</v>
      </c>
      <c r="J2284" s="10" t="str">
        <f>VLOOKUP(A2284,Planilha1!A:Y,25,FALSE)</f>
        <v>Não</v>
      </c>
    </row>
    <row r="2285" spans="1:10" x14ac:dyDescent="0.25">
      <c r="A2285" s="11">
        <v>220553</v>
      </c>
      <c r="B2285" s="15" t="s">
        <v>1914</v>
      </c>
      <c r="C2285" s="12" t="s">
        <v>11</v>
      </c>
      <c r="D2285" s="14" t="s">
        <v>44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Não</v>
      </c>
    </row>
    <row r="2286" spans="1:10" x14ac:dyDescent="0.25">
      <c r="A2286" s="11">
        <v>220555</v>
      </c>
      <c r="B2286" s="15" t="s">
        <v>2052</v>
      </c>
      <c r="C2286" s="12" t="s">
        <v>11</v>
      </c>
      <c r="D2286" s="14" t="s">
        <v>74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Não</v>
      </c>
      <c r="J2286" s="10" t="str">
        <f>VLOOKUP(A2286,Planilha1!A:Y,25,FALSE)</f>
        <v>Não</v>
      </c>
    </row>
    <row r="2287" spans="1:10" x14ac:dyDescent="0.25">
      <c r="A2287" s="11">
        <v>220557</v>
      </c>
      <c r="B2287" s="15" t="s">
        <v>2053</v>
      </c>
      <c r="C2287" s="12" t="s">
        <v>11</v>
      </c>
      <c r="D2287" s="14" t="s">
        <v>42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Não</v>
      </c>
    </row>
    <row r="2288" spans="1:10" x14ac:dyDescent="0.25">
      <c r="A2288" s="11">
        <v>220556</v>
      </c>
      <c r="B2288" s="15" t="s">
        <v>2054</v>
      </c>
      <c r="C2288" s="12" t="s">
        <v>11</v>
      </c>
      <c r="D2288" s="14" t="s">
        <v>42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Não</v>
      </c>
      <c r="J2288" s="10" t="str">
        <f>VLOOKUP(A2288,Planilha1!A:Y,25,FALSE)</f>
        <v>Não</v>
      </c>
    </row>
    <row r="2289" spans="1:10" x14ac:dyDescent="0.25">
      <c r="A2289" s="11">
        <v>220559</v>
      </c>
      <c r="B2289" s="15" t="s">
        <v>2055</v>
      </c>
      <c r="C2289" s="12" t="s">
        <v>11</v>
      </c>
      <c r="D2289" s="14" t="s">
        <v>60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Sim</v>
      </c>
      <c r="H2289" s="10" t="str">
        <f>VLOOKUP(A2289,Planilha1!A:Y,23,FALSE)</f>
        <v>Sim</v>
      </c>
      <c r="I2289" s="10" t="str">
        <f>VLOOKUP(A2289,Planilha1!A:Y,24,FALSE)</f>
        <v>Não</v>
      </c>
      <c r="J2289" s="10" t="str">
        <f>VLOOKUP(A2289,Planilha1!A:Y,25,FALSE)</f>
        <v>Não</v>
      </c>
    </row>
    <row r="2290" spans="1:10" x14ac:dyDescent="0.25">
      <c r="A2290" s="11">
        <v>220560</v>
      </c>
      <c r="B2290" s="15" t="s">
        <v>2056</v>
      </c>
      <c r="C2290" s="12" t="s">
        <v>11</v>
      </c>
      <c r="D2290" s="14" t="s">
        <v>42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Não</v>
      </c>
      <c r="J2290" s="10" t="str">
        <f>VLOOKUP(A2290,Planilha1!A:Y,25,FALSE)</f>
        <v>Não</v>
      </c>
    </row>
    <row r="2291" spans="1:10" x14ac:dyDescent="0.25">
      <c r="A2291" s="11">
        <v>220570</v>
      </c>
      <c r="B2291" s="15" t="s">
        <v>2057</v>
      </c>
      <c r="C2291" s="12" t="s">
        <v>11</v>
      </c>
      <c r="D2291" s="14" t="s">
        <v>56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Não</v>
      </c>
    </row>
    <row r="2292" spans="1:10" x14ac:dyDescent="0.25">
      <c r="A2292" s="11">
        <v>220580</v>
      </c>
      <c r="B2292" s="15" t="s">
        <v>2058</v>
      </c>
      <c r="C2292" s="12" t="s">
        <v>11</v>
      </c>
      <c r="D2292" s="14" t="s">
        <v>60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Não</v>
      </c>
    </row>
    <row r="2293" spans="1:10" x14ac:dyDescent="0.25">
      <c r="A2293" s="11">
        <v>220590</v>
      </c>
      <c r="B2293" s="15" t="s">
        <v>2059</v>
      </c>
      <c r="C2293" s="12" t="s">
        <v>11</v>
      </c>
      <c r="D2293" s="14" t="s">
        <v>44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Não</v>
      </c>
      <c r="J2293" s="10" t="str">
        <f>VLOOKUP(A2293,Planilha1!A:Y,25,FALSE)</f>
        <v>Não</v>
      </c>
    </row>
    <row r="2294" spans="1:10" x14ac:dyDescent="0.25">
      <c r="A2294" s="11">
        <v>220605</v>
      </c>
      <c r="B2294" s="15" t="s">
        <v>2060</v>
      </c>
      <c r="C2294" s="12" t="s">
        <v>11</v>
      </c>
      <c r="D2294" s="14" t="s">
        <v>42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Não</v>
      </c>
      <c r="J2294" s="10" t="str">
        <f>VLOOKUP(A2294,Planilha1!A:Y,25,FALSE)</f>
        <v>Não</v>
      </c>
    </row>
    <row r="2295" spans="1:10" x14ac:dyDescent="0.25">
      <c r="A2295" s="11">
        <v>220610</v>
      </c>
      <c r="B2295" s="15" t="s">
        <v>2061</v>
      </c>
      <c r="C2295" s="12" t="s">
        <v>11</v>
      </c>
      <c r="D2295" s="14" t="s">
        <v>42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Não</v>
      </c>
    </row>
    <row r="2296" spans="1:10" x14ac:dyDescent="0.25">
      <c r="A2296" s="11">
        <v>220620</v>
      </c>
      <c r="B2296" s="15" t="s">
        <v>2062</v>
      </c>
      <c r="C2296" s="12" t="s">
        <v>11</v>
      </c>
      <c r="D2296" s="14" t="s">
        <v>74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Não</v>
      </c>
    </row>
    <row r="2297" spans="1:10" x14ac:dyDescent="0.25">
      <c r="A2297" s="11">
        <v>220635</v>
      </c>
      <c r="B2297" s="15" t="s">
        <v>2063</v>
      </c>
      <c r="C2297" s="12" t="s">
        <v>11</v>
      </c>
      <c r="D2297" s="14" t="s">
        <v>56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2064</v>
      </c>
      <c r="C2298" s="12" t="s">
        <v>11</v>
      </c>
      <c r="D2298" s="14" t="s">
        <v>74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2065</v>
      </c>
      <c r="C2299" s="12" t="s">
        <v>11</v>
      </c>
      <c r="D2299" s="14" t="s">
        <v>74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Sim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Não</v>
      </c>
    </row>
    <row r="2300" spans="1:10" x14ac:dyDescent="0.25">
      <c r="A2300" s="11">
        <v>220665</v>
      </c>
      <c r="B2300" s="15" t="s">
        <v>2066</v>
      </c>
      <c r="C2300" s="12" t="s">
        <v>11</v>
      </c>
      <c r="D2300" s="14" t="s">
        <v>56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Não</v>
      </c>
      <c r="J2300" s="10" t="str">
        <f>VLOOKUP(A2300,Planilha1!A:Y,25,FALSE)</f>
        <v>Não</v>
      </c>
    </row>
    <row r="2301" spans="1:10" x14ac:dyDescent="0.25">
      <c r="A2301" s="11">
        <v>220667</v>
      </c>
      <c r="B2301" s="15" t="s">
        <v>2067</v>
      </c>
      <c r="C2301" s="12" t="s">
        <v>11</v>
      </c>
      <c r="D2301" s="14" t="s">
        <v>74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Não</v>
      </c>
      <c r="J2301" s="10" t="str">
        <f>VLOOKUP(A2301,Planilha1!A:Y,25,FALSE)</f>
        <v>Não</v>
      </c>
    </row>
    <row r="2302" spans="1:10" x14ac:dyDescent="0.25">
      <c r="A2302" s="11">
        <v>220669</v>
      </c>
      <c r="B2302" s="15" t="s">
        <v>2068</v>
      </c>
      <c r="C2302" s="12" t="s">
        <v>11</v>
      </c>
      <c r="D2302" s="14" t="s">
        <v>60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Sim</v>
      </c>
      <c r="H2302" s="10" t="str">
        <f>VLOOKUP(A2302,Planilha1!A:Y,23,FALSE)</f>
        <v>Sim</v>
      </c>
      <c r="I2302" s="10" t="str">
        <f>VLOOKUP(A2302,Planilha1!A:Y,24,FALSE)</f>
        <v>Não</v>
      </c>
      <c r="J2302" s="10" t="str">
        <f>VLOOKUP(A2302,Planilha1!A:Y,25,FALSE)</f>
        <v>Não</v>
      </c>
    </row>
    <row r="2303" spans="1:10" x14ac:dyDescent="0.25">
      <c r="A2303" s="11">
        <v>220670</v>
      </c>
      <c r="B2303" s="15" t="s">
        <v>2069</v>
      </c>
      <c r="C2303" s="12" t="s">
        <v>11</v>
      </c>
      <c r="D2303" s="14" t="s">
        <v>42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Não</v>
      </c>
      <c r="J2303" s="10" t="str">
        <f>VLOOKUP(A2303,Planilha1!A:Y,25,FALSE)</f>
        <v>Não</v>
      </c>
    </row>
    <row r="2304" spans="1:10" x14ac:dyDescent="0.25">
      <c r="A2304" s="11">
        <v>220680</v>
      </c>
      <c r="B2304" s="15" t="s">
        <v>2070</v>
      </c>
      <c r="C2304" s="12" t="s">
        <v>11</v>
      </c>
      <c r="D2304" s="14" t="s">
        <v>60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2071</v>
      </c>
      <c r="C2305" s="12" t="s">
        <v>11</v>
      </c>
      <c r="D2305" s="14" t="s">
        <v>60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Sim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Não</v>
      </c>
    </row>
    <row r="2306" spans="1:10" x14ac:dyDescent="0.25">
      <c r="A2306" s="11">
        <v>220690</v>
      </c>
      <c r="B2306" s="15" t="s">
        <v>2072</v>
      </c>
      <c r="C2306" s="12" t="s">
        <v>11</v>
      </c>
      <c r="D2306" s="14" t="s">
        <v>74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Não</v>
      </c>
    </row>
    <row r="2307" spans="1:10" x14ac:dyDescent="0.25">
      <c r="A2307" s="11">
        <v>220695</v>
      </c>
      <c r="B2307" s="15" t="s">
        <v>1502</v>
      </c>
      <c r="C2307" s="12" t="s">
        <v>11</v>
      </c>
      <c r="D2307" s="14" t="s">
        <v>56</v>
      </c>
      <c r="E2307" s="10" t="str">
        <f>VLOOKUP(A2307,Planilha1!A:Y,20,FALSE)</f>
        <v>Não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Não</v>
      </c>
    </row>
    <row r="2308" spans="1:10" x14ac:dyDescent="0.25">
      <c r="A2308" s="11">
        <v>220720</v>
      </c>
      <c r="B2308" s="15" t="s">
        <v>2073</v>
      </c>
      <c r="C2308" s="12" t="s">
        <v>11</v>
      </c>
      <c r="D2308" s="14" t="s">
        <v>60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Não</v>
      </c>
      <c r="J2308" s="10" t="str">
        <f>VLOOKUP(A2308,Planilha1!A:Y,25,FALSE)</f>
        <v>Não</v>
      </c>
    </row>
    <row r="2309" spans="1:10" x14ac:dyDescent="0.25">
      <c r="A2309" s="11">
        <v>220735</v>
      </c>
      <c r="B2309" s="15" t="s">
        <v>2074</v>
      </c>
      <c r="C2309" s="12" t="s">
        <v>11</v>
      </c>
      <c r="D2309" s="14" t="s">
        <v>74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Não</v>
      </c>
      <c r="J2309" s="10" t="str">
        <f>VLOOKUP(A2309,Planilha1!A:Y,25,FALSE)</f>
        <v>Não</v>
      </c>
    </row>
    <row r="2310" spans="1:10" x14ac:dyDescent="0.25">
      <c r="A2310" s="11">
        <v>220740</v>
      </c>
      <c r="B2310" s="15" t="s">
        <v>2075</v>
      </c>
      <c r="C2310" s="12" t="s">
        <v>11</v>
      </c>
      <c r="D2310" s="14" t="s">
        <v>74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Não</v>
      </c>
      <c r="J2310" s="10" t="str">
        <f>VLOOKUP(A2310,Planilha1!A:Y,25,FALSE)</f>
        <v>Não</v>
      </c>
    </row>
    <row r="2311" spans="1:10" x14ac:dyDescent="0.25">
      <c r="A2311" s="11">
        <v>220750</v>
      </c>
      <c r="B2311" s="15" t="s">
        <v>2076</v>
      </c>
      <c r="C2311" s="12" t="s">
        <v>11</v>
      </c>
      <c r="D2311" s="14" t="s">
        <v>60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Não</v>
      </c>
      <c r="J2311" s="10" t="str">
        <f>VLOOKUP(A2311,Planilha1!A:Y,25,FALSE)</f>
        <v>Não</v>
      </c>
    </row>
    <row r="2312" spans="1:10" x14ac:dyDescent="0.25">
      <c r="A2312" s="11">
        <v>220755</v>
      </c>
      <c r="B2312" s="15" t="s">
        <v>2077</v>
      </c>
      <c r="C2312" s="12" t="s">
        <v>11</v>
      </c>
      <c r="D2312" s="14" t="s">
        <v>56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Não</v>
      </c>
      <c r="H2312" s="10" t="str">
        <f>VLOOKUP(A2312,Planilha1!A:Y,23,FALSE)</f>
        <v>Sim</v>
      </c>
      <c r="I2312" s="10" t="str">
        <f>VLOOKUP(A2312,Planilha1!A:Y,24,FALSE)</f>
        <v>Não</v>
      </c>
      <c r="J2312" s="10" t="str">
        <f>VLOOKUP(A2312,Planilha1!A:Y,25,FALSE)</f>
        <v>Não</v>
      </c>
    </row>
    <row r="2313" spans="1:10" x14ac:dyDescent="0.25">
      <c r="A2313" s="11">
        <v>220760</v>
      </c>
      <c r="B2313" s="15" t="s">
        <v>2078</v>
      </c>
      <c r="C2313" s="12" t="s">
        <v>11</v>
      </c>
      <c r="D2313" s="14" t="s">
        <v>42</v>
      </c>
      <c r="E2313" s="10" t="str">
        <f>VLOOKUP(A2313,Planilha1!A:Y,20,FALSE)</f>
        <v>Sim</v>
      </c>
      <c r="F2313" s="10" t="str">
        <f>VLOOKUP(A2313,Planilha1!A:Y,21,FALSE)</f>
        <v>Sim</v>
      </c>
      <c r="G2313" s="10" t="str">
        <f>VLOOKUP(A2313,Planilha1!A:Y,22,FALSE)</f>
        <v>Sim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Não</v>
      </c>
    </row>
    <row r="2314" spans="1:10" x14ac:dyDescent="0.25">
      <c r="A2314" s="11">
        <v>220770</v>
      </c>
      <c r="B2314" s="15" t="s">
        <v>2079</v>
      </c>
      <c r="C2314" s="12" t="s">
        <v>11</v>
      </c>
      <c r="D2314" s="14" t="s">
        <v>56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Não</v>
      </c>
    </row>
    <row r="2315" spans="1:10" x14ac:dyDescent="0.25">
      <c r="A2315" s="11">
        <v>220777</v>
      </c>
      <c r="B2315" s="15" t="s">
        <v>2080</v>
      </c>
      <c r="C2315" s="12" t="s">
        <v>11</v>
      </c>
      <c r="D2315" s="14" t="s">
        <v>42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Não</v>
      </c>
      <c r="J2315" s="10" t="str">
        <f>VLOOKUP(A2315,Planilha1!A:Y,25,FALSE)</f>
        <v>Não</v>
      </c>
    </row>
    <row r="2316" spans="1:10" x14ac:dyDescent="0.25">
      <c r="A2316" s="11">
        <v>220779</v>
      </c>
      <c r="B2316" s="15" t="s">
        <v>2081</v>
      </c>
      <c r="C2316" s="12" t="s">
        <v>11</v>
      </c>
      <c r="D2316" s="14" t="s">
        <v>44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Não</v>
      </c>
      <c r="J2316" s="10" t="str">
        <f>VLOOKUP(A2316,Planilha1!A:Y,25,FALSE)</f>
        <v>Não</v>
      </c>
    </row>
    <row r="2317" spans="1:10" x14ac:dyDescent="0.25">
      <c r="A2317" s="11">
        <v>220780</v>
      </c>
      <c r="B2317" s="15" t="s">
        <v>2082</v>
      </c>
      <c r="C2317" s="12" t="s">
        <v>11</v>
      </c>
      <c r="D2317" s="14" t="s">
        <v>42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Não</v>
      </c>
      <c r="J2317" s="10" t="str">
        <f>VLOOKUP(A2317,Planilha1!A:Y,25,FALSE)</f>
        <v>Não</v>
      </c>
    </row>
    <row r="2318" spans="1:10" x14ac:dyDescent="0.25">
      <c r="A2318" s="11">
        <v>220785</v>
      </c>
      <c r="B2318" s="15" t="s">
        <v>2083</v>
      </c>
      <c r="C2318" s="12" t="s">
        <v>11</v>
      </c>
      <c r="D2318" s="14" t="s">
        <v>42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Não</v>
      </c>
      <c r="J2318" s="10" t="str">
        <f>VLOOKUP(A2318,Planilha1!A:Y,25,FALSE)</f>
        <v>Não</v>
      </c>
    </row>
    <row r="2319" spans="1:10" x14ac:dyDescent="0.25">
      <c r="A2319" s="11">
        <v>220790</v>
      </c>
      <c r="B2319" s="15" t="s">
        <v>2084</v>
      </c>
      <c r="C2319" s="12" t="s">
        <v>11</v>
      </c>
      <c r="D2319" s="14" t="s">
        <v>60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2085</v>
      </c>
      <c r="C2320" s="12" t="s">
        <v>11</v>
      </c>
      <c r="D2320" s="14" t="s">
        <v>74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Não</v>
      </c>
      <c r="J2320" s="10" t="str">
        <f>VLOOKUP(A2320,Planilha1!A:Y,25,FALSE)</f>
        <v>Não</v>
      </c>
    </row>
    <row r="2321" spans="1:10" x14ac:dyDescent="0.25">
      <c r="A2321" s="11">
        <v>220800</v>
      </c>
      <c r="B2321" s="15" t="s">
        <v>2086</v>
      </c>
      <c r="C2321" s="12" t="s">
        <v>11</v>
      </c>
      <c r="D2321" s="14" t="s">
        <v>56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Não</v>
      </c>
      <c r="J2321" s="10" t="str">
        <f>VLOOKUP(A2321,Planilha1!A:Y,25,FALSE)</f>
        <v>Não</v>
      </c>
    </row>
    <row r="2322" spans="1:10" x14ac:dyDescent="0.25">
      <c r="A2322" s="11">
        <v>220820</v>
      </c>
      <c r="B2322" s="15" t="s">
        <v>2087</v>
      </c>
      <c r="C2322" s="12" t="s">
        <v>11</v>
      </c>
      <c r="D2322" s="14" t="s">
        <v>67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Não</v>
      </c>
      <c r="J2322" s="10" t="str">
        <f>VLOOKUP(A2322,Planilha1!A:Y,25,FALSE)</f>
        <v>Não</v>
      </c>
    </row>
    <row r="2323" spans="1:10" x14ac:dyDescent="0.25">
      <c r="A2323" s="11">
        <v>220830</v>
      </c>
      <c r="B2323" s="15" t="s">
        <v>2088</v>
      </c>
      <c r="C2323" s="12" t="s">
        <v>11</v>
      </c>
      <c r="D2323" s="14" t="s">
        <v>42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Não</v>
      </c>
      <c r="J2323" s="10" t="str">
        <f>VLOOKUP(A2323,Planilha1!A:Y,25,FALSE)</f>
        <v>Não</v>
      </c>
    </row>
    <row r="2324" spans="1:10" x14ac:dyDescent="0.25">
      <c r="A2324" s="11">
        <v>220840</v>
      </c>
      <c r="B2324" s="15" t="s">
        <v>2089</v>
      </c>
      <c r="C2324" s="12" t="s">
        <v>11</v>
      </c>
      <c r="D2324" s="14" t="s">
        <v>67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Não</v>
      </c>
    </row>
    <row r="2325" spans="1:10" x14ac:dyDescent="0.25">
      <c r="A2325" s="11">
        <v>220850</v>
      </c>
      <c r="B2325" s="15" t="s">
        <v>2090</v>
      </c>
      <c r="C2325" s="12" t="s">
        <v>11</v>
      </c>
      <c r="D2325" s="14" t="s">
        <v>56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Não</v>
      </c>
    </row>
    <row r="2326" spans="1:10" x14ac:dyDescent="0.25">
      <c r="A2326" s="11">
        <v>220860</v>
      </c>
      <c r="B2326" s="15" t="s">
        <v>2091</v>
      </c>
      <c r="C2326" s="12" t="s">
        <v>11</v>
      </c>
      <c r="D2326" s="14" t="s">
        <v>74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Não</v>
      </c>
    </row>
    <row r="2327" spans="1:10" x14ac:dyDescent="0.25">
      <c r="A2327" s="11">
        <v>220865</v>
      </c>
      <c r="B2327" s="15" t="s">
        <v>2092</v>
      </c>
      <c r="C2327" s="12" t="s">
        <v>11</v>
      </c>
      <c r="D2327" s="14" t="s">
        <v>56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Não</v>
      </c>
    </row>
    <row r="2328" spans="1:10" x14ac:dyDescent="0.25">
      <c r="A2328" s="11">
        <v>220870</v>
      </c>
      <c r="B2328" s="15" t="s">
        <v>2093</v>
      </c>
      <c r="C2328" s="12" t="s">
        <v>11</v>
      </c>
      <c r="D2328" s="14" t="s">
        <v>44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Não</v>
      </c>
      <c r="J2328" s="10" t="str">
        <f>VLOOKUP(A2328,Planilha1!A:Y,25,FALSE)</f>
        <v>Não</v>
      </c>
    </row>
    <row r="2329" spans="1:10" x14ac:dyDescent="0.25">
      <c r="A2329" s="11">
        <v>220885</v>
      </c>
      <c r="B2329" s="15" t="s">
        <v>2094</v>
      </c>
      <c r="C2329" s="12" t="s">
        <v>11</v>
      </c>
      <c r="D2329" s="14" t="s">
        <v>42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2095</v>
      </c>
      <c r="C2330" s="12" t="s">
        <v>11</v>
      </c>
      <c r="D2330" s="14" t="s">
        <v>74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Não</v>
      </c>
      <c r="J2330" s="10" t="str">
        <f>VLOOKUP(A2330,Planilha1!A:Y,25,FALSE)</f>
        <v>Não</v>
      </c>
    </row>
    <row r="2331" spans="1:10" x14ac:dyDescent="0.25">
      <c r="A2331" s="11">
        <v>220920</v>
      </c>
      <c r="B2331" s="15" t="s">
        <v>1942</v>
      </c>
      <c r="C2331" s="12" t="s">
        <v>11</v>
      </c>
      <c r="D2331" s="14" t="s">
        <v>60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Não</v>
      </c>
      <c r="J2331" s="10" t="str">
        <f>VLOOKUP(A2331,Planilha1!A:Y,25,FALSE)</f>
        <v>Não</v>
      </c>
    </row>
    <row r="2332" spans="1:10" x14ac:dyDescent="0.25">
      <c r="A2332" s="11">
        <v>220965</v>
      </c>
      <c r="B2332" s="15" t="s">
        <v>2096</v>
      </c>
      <c r="C2332" s="12" t="s">
        <v>11</v>
      </c>
      <c r="D2332" s="14" t="s">
        <v>56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Não</v>
      </c>
      <c r="J2332" s="10" t="str">
        <f>VLOOKUP(A2332,Planilha1!A:Y,25,FALSE)</f>
        <v>Não</v>
      </c>
    </row>
    <row r="2333" spans="1:10" x14ac:dyDescent="0.25">
      <c r="A2333" s="11">
        <v>220975</v>
      </c>
      <c r="B2333" s="15" t="s">
        <v>2097</v>
      </c>
      <c r="C2333" s="12" t="s">
        <v>11</v>
      </c>
      <c r="D2333" s="14" t="s">
        <v>60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Não</v>
      </c>
      <c r="J2333" s="10" t="str">
        <f>VLOOKUP(A2333,Planilha1!A:Y,25,FALSE)</f>
        <v>Não</v>
      </c>
    </row>
    <row r="2334" spans="1:10" x14ac:dyDescent="0.25">
      <c r="A2334" s="11">
        <v>220980</v>
      </c>
      <c r="B2334" s="15" t="s">
        <v>2098</v>
      </c>
      <c r="C2334" s="12" t="s">
        <v>11</v>
      </c>
      <c r="D2334" s="14" t="s">
        <v>42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Não</v>
      </c>
    </row>
    <row r="2335" spans="1:10" x14ac:dyDescent="0.25">
      <c r="A2335" s="11">
        <v>220985</v>
      </c>
      <c r="B2335" s="15" t="s">
        <v>2099</v>
      </c>
      <c r="C2335" s="12" t="s">
        <v>11</v>
      </c>
      <c r="D2335" s="14" t="s">
        <v>42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Não</v>
      </c>
      <c r="J2335" s="10" t="str">
        <f>VLOOKUP(A2335,Planilha1!A:Y,25,FALSE)</f>
        <v>Não</v>
      </c>
    </row>
    <row r="2336" spans="1:10" x14ac:dyDescent="0.25">
      <c r="A2336" s="11">
        <v>220987</v>
      </c>
      <c r="B2336" s="15" t="s">
        <v>2100</v>
      </c>
      <c r="C2336" s="12" t="s">
        <v>11</v>
      </c>
      <c r="D2336" s="14" t="s">
        <v>56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Não</v>
      </c>
    </row>
    <row r="2337" spans="1:10" x14ac:dyDescent="0.25">
      <c r="A2337" s="11">
        <v>220995</v>
      </c>
      <c r="B2337" s="15" t="s">
        <v>2101</v>
      </c>
      <c r="C2337" s="12" t="s">
        <v>11</v>
      </c>
      <c r="D2337" s="14" t="s">
        <v>60</v>
      </c>
      <c r="E2337" s="10" t="str">
        <f>VLOOKUP(A2337,Planilha1!A:Y,20,FALSE)</f>
        <v>Sim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Não</v>
      </c>
    </row>
    <row r="2338" spans="1:10" x14ac:dyDescent="0.25">
      <c r="A2338" s="11">
        <v>220997</v>
      </c>
      <c r="B2338" s="15" t="s">
        <v>2102</v>
      </c>
      <c r="C2338" s="12" t="s">
        <v>11</v>
      </c>
      <c r="D2338" s="14" t="s">
        <v>42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Não</v>
      </c>
      <c r="J2338" s="10" t="str">
        <f>VLOOKUP(A2338,Planilha1!A:Y,25,FALSE)</f>
        <v>Não</v>
      </c>
    </row>
    <row r="2339" spans="1:10" x14ac:dyDescent="0.25">
      <c r="A2339" s="11">
        <v>221000</v>
      </c>
      <c r="B2339" s="15" t="s">
        <v>2103</v>
      </c>
      <c r="C2339" s="12" t="s">
        <v>11</v>
      </c>
      <c r="D2339" s="14" t="s">
        <v>67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Não</v>
      </c>
    </row>
    <row r="2340" spans="1:10" x14ac:dyDescent="0.25">
      <c r="A2340" s="11">
        <v>221010</v>
      </c>
      <c r="B2340" s="15" t="s">
        <v>2104</v>
      </c>
      <c r="C2340" s="12" t="s">
        <v>11</v>
      </c>
      <c r="D2340" s="14" t="s">
        <v>74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Não</v>
      </c>
      <c r="J2340" s="10" t="str">
        <f>VLOOKUP(A2340,Planilha1!A:Y,25,FALSE)</f>
        <v>Não</v>
      </c>
    </row>
    <row r="2341" spans="1:10" x14ac:dyDescent="0.25">
      <c r="A2341" s="11">
        <v>221020</v>
      </c>
      <c r="B2341" s="15" t="s">
        <v>2105</v>
      </c>
      <c r="C2341" s="12" t="s">
        <v>11</v>
      </c>
      <c r="D2341" s="14" t="s">
        <v>74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2106</v>
      </c>
      <c r="C2342" s="12" t="s">
        <v>11</v>
      </c>
      <c r="D2342" s="14" t="s">
        <v>67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Não</v>
      </c>
      <c r="J2342" s="10" t="str">
        <f>VLOOKUP(A2342,Planilha1!A:Y,25,FALSE)</f>
        <v>Não</v>
      </c>
    </row>
    <row r="2343" spans="1:10" x14ac:dyDescent="0.25">
      <c r="A2343" s="11">
        <v>221037</v>
      </c>
      <c r="B2343" s="15" t="s">
        <v>2107</v>
      </c>
      <c r="C2343" s="12" t="s">
        <v>11</v>
      </c>
      <c r="D2343" s="14" t="s">
        <v>60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Não</v>
      </c>
      <c r="J2343" s="10" t="str">
        <f>VLOOKUP(A2343,Planilha1!A:Y,25,FALSE)</f>
        <v>Não</v>
      </c>
    </row>
    <row r="2344" spans="1:10" x14ac:dyDescent="0.25">
      <c r="A2344" s="11">
        <v>221038</v>
      </c>
      <c r="B2344" s="15" t="s">
        <v>2108</v>
      </c>
      <c r="C2344" s="12" t="s">
        <v>11</v>
      </c>
      <c r="D2344" s="14" t="s">
        <v>74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Não</v>
      </c>
    </row>
    <row r="2345" spans="1:10" x14ac:dyDescent="0.25">
      <c r="A2345" s="11">
        <v>221039</v>
      </c>
      <c r="B2345" s="15" t="s">
        <v>2109</v>
      </c>
      <c r="C2345" s="12" t="s">
        <v>11</v>
      </c>
      <c r="D2345" s="14" t="s">
        <v>56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Não</v>
      </c>
      <c r="J2345" s="10" t="str">
        <f>VLOOKUP(A2345,Planilha1!A:Y,25,FALSE)</f>
        <v>Não</v>
      </c>
    </row>
    <row r="2346" spans="1:10" x14ac:dyDescent="0.25">
      <c r="A2346" s="11">
        <v>221040</v>
      </c>
      <c r="B2346" s="15" t="s">
        <v>2110</v>
      </c>
      <c r="C2346" s="12" t="s">
        <v>11</v>
      </c>
      <c r="D2346" s="14" t="s">
        <v>74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Não</v>
      </c>
    </row>
    <row r="2347" spans="1:10" x14ac:dyDescent="0.25">
      <c r="A2347" s="11">
        <v>221062</v>
      </c>
      <c r="B2347" s="15" t="s">
        <v>2111</v>
      </c>
      <c r="C2347" s="12" t="s">
        <v>11</v>
      </c>
      <c r="D2347" s="14" t="s">
        <v>60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Não</v>
      </c>
    </row>
    <row r="2348" spans="1:10" x14ac:dyDescent="0.25">
      <c r="A2348" s="11">
        <v>221063</v>
      </c>
      <c r="B2348" s="15" t="s">
        <v>2112</v>
      </c>
      <c r="C2348" s="12" t="s">
        <v>11</v>
      </c>
      <c r="D2348" s="14" t="s">
        <v>42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Não</v>
      </c>
      <c r="J2348" s="10" t="str">
        <f>VLOOKUP(A2348,Planilha1!A:Y,25,FALSE)</f>
        <v>Não</v>
      </c>
    </row>
    <row r="2349" spans="1:10" x14ac:dyDescent="0.25">
      <c r="A2349" s="11">
        <v>221070</v>
      </c>
      <c r="B2349" s="15" t="s">
        <v>2113</v>
      </c>
      <c r="C2349" s="12" t="s">
        <v>11</v>
      </c>
      <c r="D2349" s="14" t="s">
        <v>74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Não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Não</v>
      </c>
    </row>
    <row r="2350" spans="1:10" x14ac:dyDescent="0.25">
      <c r="A2350" s="11">
        <v>221080</v>
      </c>
      <c r="B2350" s="15" t="s">
        <v>2114</v>
      </c>
      <c r="C2350" s="12" t="s">
        <v>11</v>
      </c>
      <c r="D2350" s="14" t="s">
        <v>67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Não</v>
      </c>
      <c r="H2350" s="10" t="str">
        <f>VLOOKUP(A2350,Planilha1!A:Y,23,FALSE)</f>
        <v>Não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2115</v>
      </c>
      <c r="C2351" s="12" t="s">
        <v>11</v>
      </c>
      <c r="D2351" s="14" t="s">
        <v>74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Não</v>
      </c>
      <c r="J2351" s="10" t="str">
        <f>VLOOKUP(A2351,Planilha1!A:Y,25,FALSE)</f>
        <v>Não</v>
      </c>
    </row>
    <row r="2352" spans="1:10" x14ac:dyDescent="0.25">
      <c r="A2352" s="11">
        <v>221095</v>
      </c>
      <c r="B2352" s="15" t="s">
        <v>2116</v>
      </c>
      <c r="C2352" s="12" t="s">
        <v>11</v>
      </c>
      <c r="D2352" s="14" t="s">
        <v>42</v>
      </c>
      <c r="E2352" s="10" t="str">
        <f>VLOOKUP(A2352,Planilha1!A:Y,20,FALSE)</f>
        <v>Não</v>
      </c>
      <c r="F2352" s="10" t="str">
        <f>VLOOKUP(A2352,Planilha1!A:Y,21,FALSE)</f>
        <v>Sim</v>
      </c>
      <c r="G2352" s="10" t="str">
        <f>VLOOKUP(A2352,Planilha1!A:Y,22,FALSE)</f>
        <v>Sim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Não</v>
      </c>
    </row>
    <row r="2353" spans="1:10" x14ac:dyDescent="0.25">
      <c r="A2353" s="11">
        <v>221110</v>
      </c>
      <c r="B2353" s="15" t="s">
        <v>2117</v>
      </c>
      <c r="C2353" s="12" t="s">
        <v>11</v>
      </c>
      <c r="D2353" s="14" t="s">
        <v>74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Não</v>
      </c>
    </row>
    <row r="2354" spans="1:10" x14ac:dyDescent="0.25">
      <c r="A2354" s="11">
        <v>221135</v>
      </c>
      <c r="B2354" s="15" t="s">
        <v>2118</v>
      </c>
      <c r="C2354" s="12" t="s">
        <v>11</v>
      </c>
      <c r="D2354" s="14" t="s">
        <v>74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Não</v>
      </c>
      <c r="J2354" s="10" t="str">
        <f>VLOOKUP(A2354,Planilha1!A:Y,25,FALSE)</f>
        <v>Não</v>
      </c>
    </row>
    <row r="2355" spans="1:10" x14ac:dyDescent="0.25">
      <c r="A2355" s="11">
        <v>221150</v>
      </c>
      <c r="B2355" s="15" t="s">
        <v>2119</v>
      </c>
      <c r="C2355" s="12" t="s">
        <v>11</v>
      </c>
      <c r="D2355" s="14" t="s">
        <v>56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Não</v>
      </c>
      <c r="J2355" s="10" t="str">
        <f>VLOOKUP(A2355,Planilha1!A:Y,25,FALSE)</f>
        <v>Não</v>
      </c>
    </row>
    <row r="2356" spans="1:10" x14ac:dyDescent="0.25">
      <c r="A2356" s="11">
        <v>221160</v>
      </c>
      <c r="B2356" s="15" t="s">
        <v>2120</v>
      </c>
      <c r="C2356" s="12" t="s">
        <v>11</v>
      </c>
      <c r="D2356" s="14" t="s">
        <v>42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Não</v>
      </c>
      <c r="J2356" s="10" t="str">
        <f>VLOOKUP(A2356,Planilha1!A:Y,25,FALSE)</f>
        <v>Não</v>
      </c>
    </row>
    <row r="2357" spans="1:10" x14ac:dyDescent="0.25">
      <c r="A2357" s="11">
        <v>221170</v>
      </c>
      <c r="B2357" s="15" t="s">
        <v>2121</v>
      </c>
      <c r="C2357" s="12" t="s">
        <v>11</v>
      </c>
      <c r="D2357" s="14" t="s">
        <v>56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Não</v>
      </c>
      <c r="J2357" s="10" t="str">
        <f>VLOOKUP(A2357,Planilha1!A:Y,25,FALSE)</f>
        <v>Não</v>
      </c>
    </row>
    <row r="2358" spans="1:10" x14ac:dyDescent="0.25">
      <c r="A2358" s="11">
        <v>220010</v>
      </c>
      <c r="B2358" s="16" t="s">
        <v>2122</v>
      </c>
      <c r="C2358" s="12" t="s">
        <v>11</v>
      </c>
      <c r="D2358" s="14" t="s">
        <v>334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Não</v>
      </c>
    </row>
    <row r="2359" spans="1:10" x14ac:dyDescent="0.25">
      <c r="A2359" s="11">
        <v>220025</v>
      </c>
      <c r="B2359" s="16" t="s">
        <v>2123</v>
      </c>
      <c r="C2359" s="12" t="s">
        <v>11</v>
      </c>
      <c r="D2359" s="14" t="s">
        <v>334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Não</v>
      </c>
    </row>
    <row r="2360" spans="1:10" x14ac:dyDescent="0.25">
      <c r="A2360" s="11">
        <v>220030</v>
      </c>
      <c r="B2360" s="16" t="s">
        <v>2124</v>
      </c>
      <c r="C2360" s="12" t="s">
        <v>11</v>
      </c>
      <c r="D2360" s="14" t="s">
        <v>334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2125</v>
      </c>
      <c r="C2361" s="12" t="s">
        <v>11</v>
      </c>
      <c r="D2361" s="14" t="s">
        <v>334</v>
      </c>
      <c r="E2361" s="10" t="str">
        <f>VLOOKUP(A2361,Planilha1!A:Y,20,FALSE)</f>
        <v>Não</v>
      </c>
      <c r="F2361" s="10" t="str">
        <f>VLOOKUP(A2361,Planilha1!A:Y,21,FALSE)</f>
        <v>Não</v>
      </c>
      <c r="G2361" s="10" t="str">
        <f>VLOOKUP(A2361,Planilha1!A:Y,22,FALSE)</f>
        <v>Não</v>
      </c>
      <c r="H2361" s="10" t="str">
        <f>VLOOKUP(A2361,Planilha1!A:Y,23,FALSE)</f>
        <v>Não</v>
      </c>
      <c r="I2361" s="10" t="str">
        <f>VLOOKUP(A2361,Planilha1!A:Y,24,FALSE)</f>
        <v>Não</v>
      </c>
      <c r="J2361" s="10" t="str">
        <f>VLOOKUP(A2361,Planilha1!A:Y,25,FALSE)</f>
        <v>Não</v>
      </c>
    </row>
    <row r="2362" spans="1:10" x14ac:dyDescent="0.25">
      <c r="A2362" s="11">
        <v>220045</v>
      </c>
      <c r="B2362" s="16" t="s">
        <v>2126</v>
      </c>
      <c r="C2362" s="12" t="s">
        <v>11</v>
      </c>
      <c r="D2362" s="14" t="s">
        <v>334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Não</v>
      </c>
      <c r="J2362" s="10" t="str">
        <f>VLOOKUP(A2362,Planilha1!A:Y,25,FALSE)</f>
        <v>Não</v>
      </c>
    </row>
    <row r="2363" spans="1:10" x14ac:dyDescent="0.25">
      <c r="A2363" s="11">
        <v>220050</v>
      </c>
      <c r="B2363" s="16" t="s">
        <v>2127</v>
      </c>
      <c r="C2363" s="12" t="s">
        <v>11</v>
      </c>
      <c r="D2363" s="14" t="s">
        <v>334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Não</v>
      </c>
      <c r="J2363" s="10" t="str">
        <f>VLOOKUP(A2363,Planilha1!A:Y,25,FALSE)</f>
        <v>Não</v>
      </c>
    </row>
    <row r="2364" spans="1:10" x14ac:dyDescent="0.25">
      <c r="A2364" s="11">
        <v>220060</v>
      </c>
      <c r="B2364" s="16" t="s">
        <v>2128</v>
      </c>
      <c r="C2364" s="12" t="s">
        <v>11</v>
      </c>
      <c r="D2364" s="14" t="s">
        <v>334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Não</v>
      </c>
      <c r="J2364" s="10" t="str">
        <f>VLOOKUP(A2364,Planilha1!A:Y,25,FALSE)</f>
        <v>Não</v>
      </c>
    </row>
    <row r="2365" spans="1:10" x14ac:dyDescent="0.25">
      <c r="A2365" s="11">
        <v>220070</v>
      </c>
      <c r="B2365" s="16" t="s">
        <v>2129</v>
      </c>
      <c r="C2365" s="12" t="s">
        <v>11</v>
      </c>
      <c r="D2365" s="14" t="s">
        <v>334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Não</v>
      </c>
    </row>
    <row r="2366" spans="1:10" x14ac:dyDescent="0.25">
      <c r="A2366" s="11">
        <v>220080</v>
      </c>
      <c r="B2366" s="16" t="s">
        <v>2130</v>
      </c>
      <c r="C2366" s="12" t="s">
        <v>11</v>
      </c>
      <c r="D2366" s="14" t="s">
        <v>334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Não</v>
      </c>
      <c r="J2366" s="10" t="str">
        <f>VLOOKUP(A2366,Planilha1!A:Y,25,FALSE)</f>
        <v>Não</v>
      </c>
    </row>
    <row r="2367" spans="1:10" x14ac:dyDescent="0.25">
      <c r="A2367" s="11">
        <v>220130</v>
      </c>
      <c r="B2367" s="16" t="s">
        <v>2131</v>
      </c>
      <c r="C2367" s="12" t="s">
        <v>11</v>
      </c>
      <c r="D2367" s="14" t="s">
        <v>334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2132</v>
      </c>
      <c r="C2368" s="12" t="s">
        <v>11</v>
      </c>
      <c r="D2368" s="14" t="s">
        <v>334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Não</v>
      </c>
      <c r="J2368" s="10" t="str">
        <f>VLOOKUP(A2368,Planilha1!A:Y,25,FALSE)</f>
        <v>Não</v>
      </c>
    </row>
    <row r="2369" spans="1:10" x14ac:dyDescent="0.25">
      <c r="A2369" s="11">
        <v>220177</v>
      </c>
      <c r="B2369" s="16" t="s">
        <v>2133</v>
      </c>
      <c r="C2369" s="12" t="s">
        <v>11</v>
      </c>
      <c r="D2369" s="14" t="s">
        <v>334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Não</v>
      </c>
    </row>
    <row r="2370" spans="1:10" x14ac:dyDescent="0.25">
      <c r="A2370" s="11">
        <v>220196</v>
      </c>
      <c r="B2370" s="16" t="s">
        <v>2134</v>
      </c>
      <c r="C2370" s="12" t="s">
        <v>11</v>
      </c>
      <c r="D2370" s="14" t="s">
        <v>334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Não</v>
      </c>
      <c r="J2370" s="10" t="str">
        <f>VLOOKUP(A2370,Planilha1!A:Y,25,FALSE)</f>
        <v>Não</v>
      </c>
    </row>
    <row r="2371" spans="1:10" x14ac:dyDescent="0.25">
      <c r="A2371" s="11">
        <v>220205</v>
      </c>
      <c r="B2371" s="16" t="s">
        <v>2135</v>
      </c>
      <c r="C2371" s="12" t="s">
        <v>11</v>
      </c>
      <c r="D2371" s="14" t="s">
        <v>334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2136</v>
      </c>
      <c r="C2372" s="12" t="s">
        <v>11</v>
      </c>
      <c r="D2372" s="14" t="s">
        <v>334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Não</v>
      </c>
      <c r="H2372" s="10" t="str">
        <f>VLOOKUP(A2372,Planilha1!A:Y,23,FALSE)</f>
        <v>Não</v>
      </c>
      <c r="I2372" s="10" t="str">
        <f>VLOOKUP(A2372,Planilha1!A:Y,24,FALSE)</f>
        <v>Não</v>
      </c>
      <c r="J2372" s="10" t="str">
        <f>VLOOKUP(A2372,Planilha1!A:Y,25,FALSE)</f>
        <v>Não</v>
      </c>
    </row>
    <row r="2373" spans="1:10" x14ac:dyDescent="0.25">
      <c r="A2373" s="11">
        <v>220217</v>
      </c>
      <c r="B2373" s="16" t="s">
        <v>2137</v>
      </c>
      <c r="C2373" s="12" t="s">
        <v>11</v>
      </c>
      <c r="D2373" s="14" t="s">
        <v>334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Não</v>
      </c>
      <c r="J2373" s="10" t="str">
        <f>VLOOKUP(A2373,Planilha1!A:Y,25,FALSE)</f>
        <v>Não</v>
      </c>
    </row>
    <row r="2374" spans="1:10" x14ac:dyDescent="0.25">
      <c r="A2374" s="11">
        <v>220225</v>
      </c>
      <c r="B2374" s="16" t="s">
        <v>2138</v>
      </c>
      <c r="C2374" s="12" t="s">
        <v>11</v>
      </c>
      <c r="D2374" s="14" t="s">
        <v>334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Não</v>
      </c>
      <c r="J2374" s="10" t="str">
        <f>VLOOKUP(A2374,Planilha1!A:Y,25,FALSE)</f>
        <v>Não</v>
      </c>
    </row>
    <row r="2375" spans="1:10" x14ac:dyDescent="0.25">
      <c r="A2375" s="11">
        <v>220240</v>
      </c>
      <c r="B2375" s="16" t="s">
        <v>2139</v>
      </c>
      <c r="C2375" s="12" t="s">
        <v>11</v>
      </c>
      <c r="D2375" s="14" t="s">
        <v>334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Sim</v>
      </c>
      <c r="H2375" s="10" t="str">
        <f>VLOOKUP(A2375,Planilha1!A:Y,23,FALSE)</f>
        <v>Sim</v>
      </c>
      <c r="I2375" s="10" t="str">
        <f>VLOOKUP(A2375,Planilha1!A:Y,24,FALSE)</f>
        <v>Não</v>
      </c>
      <c r="J2375" s="10" t="str">
        <f>VLOOKUP(A2375,Planilha1!A:Y,25,FALSE)</f>
        <v>Não</v>
      </c>
    </row>
    <row r="2376" spans="1:10" x14ac:dyDescent="0.25">
      <c r="A2376" s="11">
        <v>220260</v>
      </c>
      <c r="B2376" s="16" t="s">
        <v>2140</v>
      </c>
      <c r="C2376" s="12" t="s">
        <v>11</v>
      </c>
      <c r="D2376" s="14" t="s">
        <v>334</v>
      </c>
      <c r="E2376" s="10" t="str">
        <f>VLOOKUP(A2376,Planilha1!A:Y,20,FALSE)</f>
        <v>Sim</v>
      </c>
      <c r="F2376" s="10" t="str">
        <f>VLOOKUP(A2376,Planilha1!A:Y,21,FALSE)</f>
        <v>Sim</v>
      </c>
      <c r="G2376" s="10" t="str">
        <f>VLOOKUP(A2376,Planilha1!A:Y,22,FALSE)</f>
        <v>Sim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Não</v>
      </c>
    </row>
    <row r="2377" spans="1:10" x14ac:dyDescent="0.25">
      <c r="A2377" s="11">
        <v>220277</v>
      </c>
      <c r="B2377" s="16" t="s">
        <v>2141</v>
      </c>
      <c r="C2377" s="12" t="s">
        <v>11</v>
      </c>
      <c r="D2377" s="14" t="s">
        <v>334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Não</v>
      </c>
    </row>
    <row r="2378" spans="1:10" x14ac:dyDescent="0.25">
      <c r="A2378" s="11">
        <v>220280</v>
      </c>
      <c r="B2378" s="16" t="s">
        <v>2142</v>
      </c>
      <c r="C2378" s="12" t="s">
        <v>11</v>
      </c>
      <c r="D2378" s="14" t="s">
        <v>334</v>
      </c>
      <c r="E2378" s="10" t="str">
        <f>VLOOKUP(A2378,Planilha1!A:Y,20,FALSE)</f>
        <v>Não</v>
      </c>
      <c r="F2378" s="10" t="str">
        <f>VLOOKUP(A2378,Planilha1!A:Y,21,FALSE)</f>
        <v>Sim</v>
      </c>
      <c r="G2378" s="10" t="str">
        <f>VLOOKUP(A2378,Planilha1!A:Y,22,FALSE)</f>
        <v>Não</v>
      </c>
      <c r="H2378" s="10" t="str">
        <f>VLOOKUP(A2378,Planilha1!A:Y,23,FALSE)</f>
        <v>Sim</v>
      </c>
      <c r="I2378" s="10" t="str">
        <f>VLOOKUP(A2378,Planilha1!A:Y,24,FALSE)</f>
        <v>Não</v>
      </c>
      <c r="J2378" s="10" t="str">
        <f>VLOOKUP(A2378,Planilha1!A:Y,25,FALSE)</f>
        <v>Não</v>
      </c>
    </row>
    <row r="2379" spans="1:10" x14ac:dyDescent="0.25">
      <c r="A2379" s="11">
        <v>220325</v>
      </c>
      <c r="B2379" s="16" t="s">
        <v>2143</v>
      </c>
      <c r="C2379" s="12" t="s">
        <v>11</v>
      </c>
      <c r="D2379" s="14" t="s">
        <v>334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Não</v>
      </c>
    </row>
    <row r="2380" spans="1:10" x14ac:dyDescent="0.25">
      <c r="A2380" s="11">
        <v>220330</v>
      </c>
      <c r="B2380" s="16" t="s">
        <v>2144</v>
      </c>
      <c r="C2380" s="12" t="s">
        <v>11</v>
      </c>
      <c r="D2380" s="14" t="s">
        <v>334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Não</v>
      </c>
      <c r="J2380" s="10" t="str">
        <f>VLOOKUP(A2380,Planilha1!A:Y,25,FALSE)</f>
        <v>Não</v>
      </c>
    </row>
    <row r="2381" spans="1:10" x14ac:dyDescent="0.25">
      <c r="A2381" s="11">
        <v>220335</v>
      </c>
      <c r="B2381" s="16" t="s">
        <v>2145</v>
      </c>
      <c r="C2381" s="12" t="s">
        <v>11</v>
      </c>
      <c r="D2381" s="14" t="s">
        <v>334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Não</v>
      </c>
      <c r="J2381" s="10" t="str">
        <f>VLOOKUP(A2381,Planilha1!A:Y,25,FALSE)</f>
        <v>Não</v>
      </c>
    </row>
    <row r="2382" spans="1:10" x14ac:dyDescent="0.25">
      <c r="A2382" s="11">
        <v>220400</v>
      </c>
      <c r="B2382" s="16" t="s">
        <v>2146</v>
      </c>
      <c r="C2382" s="12" t="s">
        <v>11</v>
      </c>
      <c r="D2382" s="14" t="s">
        <v>334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Não</v>
      </c>
      <c r="J2382" s="10" t="str">
        <f>VLOOKUP(A2382,Planilha1!A:Y,25,FALSE)</f>
        <v>Não</v>
      </c>
    </row>
    <row r="2383" spans="1:10" x14ac:dyDescent="0.25">
      <c r="A2383" s="11">
        <v>220410</v>
      </c>
      <c r="B2383" s="16" t="s">
        <v>2147</v>
      </c>
      <c r="C2383" s="12" t="s">
        <v>11</v>
      </c>
      <c r="D2383" s="14" t="s">
        <v>334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Não</v>
      </c>
    </row>
    <row r="2384" spans="1:10" x14ac:dyDescent="0.25">
      <c r="A2384" s="11">
        <v>220460</v>
      </c>
      <c r="B2384" s="16" t="s">
        <v>2148</v>
      </c>
      <c r="C2384" s="12" t="s">
        <v>11</v>
      </c>
      <c r="D2384" s="14" t="s">
        <v>334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Não</v>
      </c>
      <c r="J2384" s="10" t="str">
        <f>VLOOKUP(A2384,Planilha1!A:Y,25,FALSE)</f>
        <v>Não</v>
      </c>
    </row>
    <row r="2385" spans="1:10" x14ac:dyDescent="0.25">
      <c r="A2385" s="11">
        <v>220465</v>
      </c>
      <c r="B2385" s="16" t="s">
        <v>2149</v>
      </c>
      <c r="C2385" s="12" t="s">
        <v>11</v>
      </c>
      <c r="D2385" s="14" t="s">
        <v>334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2150</v>
      </c>
      <c r="C2386" s="12" t="s">
        <v>11</v>
      </c>
      <c r="D2386" s="14" t="s">
        <v>334</v>
      </c>
      <c r="E2386" s="10" t="str">
        <f>VLOOKUP(A2386,Planilha1!A:Y,20,FALSE)</f>
        <v>Não</v>
      </c>
      <c r="F2386" s="10" t="str">
        <f>VLOOKUP(A2386,Planilha1!A:Y,21,FALSE)</f>
        <v>Não</v>
      </c>
      <c r="G2386" s="10" t="str">
        <f>VLOOKUP(A2386,Planilha1!A:Y,22,FALSE)</f>
        <v>Não</v>
      </c>
      <c r="H2386" s="10" t="str">
        <f>VLOOKUP(A2386,Planilha1!A:Y,23,FALSE)</f>
        <v>Não</v>
      </c>
      <c r="I2386" s="10" t="str">
        <f>VLOOKUP(A2386,Planilha1!A:Y,24,FALSE)</f>
        <v>Não</v>
      </c>
      <c r="J2386" s="10" t="str">
        <f>VLOOKUP(A2386,Planilha1!A:Y,25,FALSE)</f>
        <v>Não</v>
      </c>
    </row>
    <row r="2387" spans="1:10" x14ac:dyDescent="0.25">
      <c r="A2387" s="11">
        <v>220510</v>
      </c>
      <c r="B2387" s="16" t="s">
        <v>2151</v>
      </c>
      <c r="C2387" s="12" t="s">
        <v>11</v>
      </c>
      <c r="D2387" s="14" t="s">
        <v>334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Não</v>
      </c>
      <c r="J2387" s="10" t="str">
        <f>VLOOKUP(A2387,Planilha1!A:Y,25,FALSE)</f>
        <v>Não</v>
      </c>
    </row>
    <row r="2388" spans="1:10" x14ac:dyDescent="0.25">
      <c r="A2388" s="11">
        <v>220525</v>
      </c>
      <c r="B2388" s="16" t="s">
        <v>2152</v>
      </c>
      <c r="C2388" s="12" t="s">
        <v>11</v>
      </c>
      <c r="D2388" s="14" t="s">
        <v>334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Não</v>
      </c>
    </row>
    <row r="2389" spans="1:10" x14ac:dyDescent="0.25">
      <c r="A2389" s="11">
        <v>220530</v>
      </c>
      <c r="B2389" s="16" t="s">
        <v>2153</v>
      </c>
      <c r="C2389" s="12" t="s">
        <v>11</v>
      </c>
      <c r="D2389" s="14" t="s">
        <v>334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Não</v>
      </c>
      <c r="J2389" s="10" t="str">
        <f>VLOOKUP(A2389,Planilha1!A:Y,25,FALSE)</f>
        <v>Não</v>
      </c>
    </row>
    <row r="2390" spans="1:10" x14ac:dyDescent="0.25">
      <c r="A2390" s="11">
        <v>220535</v>
      </c>
      <c r="B2390" s="16" t="s">
        <v>2154</v>
      </c>
      <c r="C2390" s="12" t="s">
        <v>11</v>
      </c>
      <c r="D2390" s="14" t="s">
        <v>334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Não</v>
      </c>
      <c r="J2390" s="10" t="str">
        <f>VLOOKUP(A2390,Planilha1!A:Y,25,FALSE)</f>
        <v>Não</v>
      </c>
    </row>
    <row r="2391" spans="1:10" x14ac:dyDescent="0.25">
      <c r="A2391" s="11">
        <v>220550</v>
      </c>
      <c r="B2391" s="16" t="s">
        <v>2155</v>
      </c>
      <c r="C2391" s="12" t="s">
        <v>11</v>
      </c>
      <c r="D2391" s="14" t="s">
        <v>334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2156</v>
      </c>
      <c r="C2392" s="12" t="s">
        <v>11</v>
      </c>
      <c r="D2392" s="14" t="s">
        <v>334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Não</v>
      </c>
      <c r="H2392" s="10" t="str">
        <f>VLOOKUP(A2392,Planilha1!A:Y,23,FALSE)</f>
        <v>Não</v>
      </c>
      <c r="I2392" s="10" t="str">
        <f>VLOOKUP(A2392,Planilha1!A:Y,24,FALSE)</f>
        <v>Não</v>
      </c>
      <c r="J2392" s="10" t="str">
        <f>VLOOKUP(A2392,Planilha1!A:Y,25,FALSE)</f>
        <v>Não</v>
      </c>
    </row>
    <row r="2393" spans="1:10" x14ac:dyDescent="0.25">
      <c r="A2393" s="11">
        <v>220558</v>
      </c>
      <c r="B2393" s="16" t="s">
        <v>2157</v>
      </c>
      <c r="C2393" s="12" t="s">
        <v>11</v>
      </c>
      <c r="D2393" s="14" t="s">
        <v>334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2158</v>
      </c>
      <c r="C2394" s="12" t="s">
        <v>11</v>
      </c>
      <c r="D2394" s="14" t="s">
        <v>334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2159</v>
      </c>
      <c r="C2395" s="12" t="s">
        <v>11</v>
      </c>
      <c r="D2395" s="14" t="s">
        <v>334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Não</v>
      </c>
      <c r="J2395" s="10" t="str">
        <f>VLOOKUP(A2395,Planilha1!A:Y,25,FALSE)</f>
        <v>Não</v>
      </c>
    </row>
    <row r="2396" spans="1:10" x14ac:dyDescent="0.25">
      <c r="A2396" s="11">
        <v>220595</v>
      </c>
      <c r="B2396" s="16" t="s">
        <v>2160</v>
      </c>
      <c r="C2396" s="12" t="s">
        <v>11</v>
      </c>
      <c r="D2396" s="14" t="s">
        <v>334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Não</v>
      </c>
    </row>
    <row r="2397" spans="1:10" x14ac:dyDescent="0.25">
      <c r="A2397" s="11">
        <v>220600</v>
      </c>
      <c r="B2397" s="16" t="s">
        <v>2161</v>
      </c>
      <c r="C2397" s="12" t="s">
        <v>11</v>
      </c>
      <c r="D2397" s="14" t="s">
        <v>334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2162</v>
      </c>
      <c r="C2398" s="12" t="s">
        <v>11</v>
      </c>
      <c r="D2398" s="14" t="s">
        <v>334</v>
      </c>
      <c r="E2398" s="10" t="str">
        <f>VLOOKUP(A2398,Planilha1!A:Y,20,FALSE)</f>
        <v>Sim</v>
      </c>
      <c r="F2398" s="10" t="str">
        <f>VLOOKUP(A2398,Planilha1!A:Y,21,FALSE)</f>
        <v>Sim</v>
      </c>
      <c r="G2398" s="10" t="str">
        <f>VLOOKUP(A2398,Planilha1!A:Y,22,FALSE)</f>
        <v>Sim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Não</v>
      </c>
    </row>
    <row r="2399" spans="1:10" x14ac:dyDescent="0.25">
      <c r="A2399" s="11">
        <v>220675</v>
      </c>
      <c r="B2399" s="16" t="s">
        <v>2163</v>
      </c>
      <c r="C2399" s="12" t="s">
        <v>11</v>
      </c>
      <c r="D2399" s="14" t="s">
        <v>334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Não</v>
      </c>
      <c r="H2399" s="10" t="str">
        <f>VLOOKUP(A2399,Planilha1!A:Y,23,FALSE)</f>
        <v>Sim</v>
      </c>
      <c r="I2399" s="10" t="str">
        <f>VLOOKUP(A2399,Planilha1!A:Y,24,FALSE)</f>
        <v>Não</v>
      </c>
      <c r="J2399" s="10" t="str">
        <f>VLOOKUP(A2399,Planilha1!A:Y,25,FALSE)</f>
        <v>Não</v>
      </c>
    </row>
    <row r="2400" spans="1:10" x14ac:dyDescent="0.25">
      <c r="A2400" s="11">
        <v>220710</v>
      </c>
      <c r="B2400" s="16" t="s">
        <v>2164</v>
      </c>
      <c r="C2400" s="12" t="s">
        <v>11</v>
      </c>
      <c r="D2400" s="14" t="s">
        <v>334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2165</v>
      </c>
      <c r="C2401" s="12" t="s">
        <v>11</v>
      </c>
      <c r="D2401" s="14" t="s">
        <v>334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Não</v>
      </c>
      <c r="J2401" s="10" t="str">
        <f>VLOOKUP(A2401,Planilha1!A:Y,25,FALSE)</f>
        <v>Não</v>
      </c>
    </row>
    <row r="2402" spans="1:10" x14ac:dyDescent="0.25">
      <c r="A2402" s="11">
        <v>220775</v>
      </c>
      <c r="B2402" s="16" t="s">
        <v>2166</v>
      </c>
      <c r="C2402" s="12" t="s">
        <v>11</v>
      </c>
      <c r="D2402" s="14" t="s">
        <v>334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2167</v>
      </c>
      <c r="C2403" s="12" t="s">
        <v>11</v>
      </c>
      <c r="D2403" s="14" t="s">
        <v>334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Não</v>
      </c>
      <c r="J2403" s="10" t="str">
        <f>VLOOKUP(A2403,Planilha1!A:Y,25,FALSE)</f>
        <v>Não</v>
      </c>
    </row>
    <row r="2404" spans="1:10" x14ac:dyDescent="0.25">
      <c r="A2404" s="11">
        <v>220855</v>
      </c>
      <c r="B2404" s="16" t="s">
        <v>2168</v>
      </c>
      <c r="C2404" s="12" t="s">
        <v>11</v>
      </c>
      <c r="D2404" s="14" t="s">
        <v>334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Não</v>
      </c>
      <c r="J2404" s="10" t="str">
        <f>VLOOKUP(A2404,Planilha1!A:Y,25,FALSE)</f>
        <v>Não</v>
      </c>
    </row>
    <row r="2405" spans="1:10" x14ac:dyDescent="0.25">
      <c r="A2405" s="11">
        <v>220880</v>
      </c>
      <c r="B2405" s="16" t="s">
        <v>2169</v>
      </c>
      <c r="C2405" s="12" t="s">
        <v>11</v>
      </c>
      <c r="D2405" s="14" t="s">
        <v>334</v>
      </c>
      <c r="E2405" s="10" t="str">
        <f>VLOOKUP(A2405,Planilha1!A:Y,20,FALSE)</f>
        <v>Não</v>
      </c>
      <c r="F2405" s="10" t="str">
        <f>VLOOKUP(A2405,Planilha1!A:Y,21,FALSE)</f>
        <v>Não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Não</v>
      </c>
      <c r="J2405" s="10" t="str">
        <f>VLOOKUP(A2405,Planilha1!A:Y,25,FALSE)</f>
        <v>Não</v>
      </c>
    </row>
    <row r="2406" spans="1:10" x14ac:dyDescent="0.25">
      <c r="A2406" s="11">
        <v>220890</v>
      </c>
      <c r="B2406" s="16" t="s">
        <v>2170</v>
      </c>
      <c r="C2406" s="12" t="s">
        <v>11</v>
      </c>
      <c r="D2406" s="14" t="s">
        <v>334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Não</v>
      </c>
      <c r="J2406" s="10" t="str">
        <f>VLOOKUP(A2406,Planilha1!A:Y,25,FALSE)</f>
        <v>Não</v>
      </c>
    </row>
    <row r="2407" spans="1:10" x14ac:dyDescent="0.25">
      <c r="A2407" s="11">
        <v>220900</v>
      </c>
      <c r="B2407" s="16" t="s">
        <v>2171</v>
      </c>
      <c r="C2407" s="12" t="s">
        <v>11</v>
      </c>
      <c r="D2407" s="14" t="s">
        <v>334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Sim</v>
      </c>
      <c r="H2407" s="10" t="str">
        <f>VLOOKUP(A2407,Planilha1!A:Y,23,FALSE)</f>
        <v>Sim</v>
      </c>
      <c r="I2407" s="10" t="str">
        <f>VLOOKUP(A2407,Planilha1!A:Y,24,FALSE)</f>
        <v>Não</v>
      </c>
      <c r="J2407" s="10" t="str">
        <f>VLOOKUP(A2407,Planilha1!A:Y,25,FALSE)</f>
        <v>Não</v>
      </c>
    </row>
    <row r="2408" spans="1:10" x14ac:dyDescent="0.25">
      <c r="A2408" s="11">
        <v>220910</v>
      </c>
      <c r="B2408" s="16" t="s">
        <v>2172</v>
      </c>
      <c r="C2408" s="12" t="s">
        <v>11</v>
      </c>
      <c r="D2408" s="14" t="s">
        <v>334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Não</v>
      </c>
      <c r="J2408" s="10" t="str">
        <f>VLOOKUP(A2408,Planilha1!A:Y,25,FALSE)</f>
        <v>Não</v>
      </c>
    </row>
    <row r="2409" spans="1:10" x14ac:dyDescent="0.25">
      <c r="A2409" s="11">
        <v>220915</v>
      </c>
      <c r="B2409" s="16" t="s">
        <v>2173</v>
      </c>
      <c r="C2409" s="12" t="s">
        <v>11</v>
      </c>
      <c r="D2409" s="14" t="s">
        <v>334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2174</v>
      </c>
      <c r="C2410" s="12" t="s">
        <v>11</v>
      </c>
      <c r="D2410" s="14" t="s">
        <v>334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Não</v>
      </c>
      <c r="J2410" s="10" t="str">
        <f>VLOOKUP(A2410,Planilha1!A:Y,25,FALSE)</f>
        <v>Não</v>
      </c>
    </row>
    <row r="2411" spans="1:10" x14ac:dyDescent="0.25">
      <c r="A2411" s="11">
        <v>220937</v>
      </c>
      <c r="B2411" s="16" t="s">
        <v>2175</v>
      </c>
      <c r="C2411" s="12" t="s">
        <v>11</v>
      </c>
      <c r="D2411" s="14" t="s">
        <v>334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Não</v>
      </c>
      <c r="J2411" s="10" t="str">
        <f>VLOOKUP(A2411,Planilha1!A:Y,25,FALSE)</f>
        <v>Não</v>
      </c>
    </row>
    <row r="2412" spans="1:10" x14ac:dyDescent="0.25">
      <c r="A2412" s="11">
        <v>220935</v>
      </c>
      <c r="B2412" s="16" t="s">
        <v>2176</v>
      </c>
      <c r="C2412" s="12" t="s">
        <v>11</v>
      </c>
      <c r="D2412" s="14" t="s">
        <v>334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Não</v>
      </c>
      <c r="J2412" s="10" t="str">
        <f>VLOOKUP(A2412,Planilha1!A:Y,25,FALSE)</f>
        <v>Não</v>
      </c>
    </row>
    <row r="2413" spans="1:10" x14ac:dyDescent="0.25">
      <c r="A2413" s="11">
        <v>220940</v>
      </c>
      <c r="B2413" s="16" t="s">
        <v>2177</v>
      </c>
      <c r="C2413" s="12" t="s">
        <v>11</v>
      </c>
      <c r="D2413" s="14" t="s">
        <v>334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2178</v>
      </c>
      <c r="C2414" s="12" t="s">
        <v>11</v>
      </c>
      <c r="D2414" s="14" t="s">
        <v>334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Não</v>
      </c>
      <c r="J2414" s="10" t="str">
        <f>VLOOKUP(A2414,Planilha1!A:Y,25,FALSE)</f>
        <v>Não</v>
      </c>
    </row>
    <row r="2415" spans="1:10" x14ac:dyDescent="0.25">
      <c r="A2415" s="11">
        <v>220970</v>
      </c>
      <c r="B2415" s="16" t="s">
        <v>2179</v>
      </c>
      <c r="C2415" s="12" t="s">
        <v>11</v>
      </c>
      <c r="D2415" s="14" t="s">
        <v>334</v>
      </c>
      <c r="E2415" s="10" t="str">
        <f>VLOOKUP(A2415,Planilha1!A:Y,20,FALSE)</f>
        <v>Não</v>
      </c>
      <c r="F2415" s="10" t="str">
        <f>VLOOKUP(A2415,Planilha1!A:Y,21,FALSE)</f>
        <v>Sim</v>
      </c>
      <c r="G2415" s="10" t="str">
        <f>VLOOKUP(A2415,Planilha1!A:Y,22,FALSE)</f>
        <v>Sim</v>
      </c>
      <c r="H2415" s="10" t="str">
        <f>VLOOKUP(A2415,Planilha1!A:Y,23,FALSE)</f>
        <v>Sim</v>
      </c>
      <c r="I2415" s="10" t="str">
        <f>VLOOKUP(A2415,Planilha1!A:Y,24,FALSE)</f>
        <v>Não</v>
      </c>
      <c r="J2415" s="10" t="str">
        <f>VLOOKUP(A2415,Planilha1!A:Y,25,FALSE)</f>
        <v>Não</v>
      </c>
    </row>
    <row r="2416" spans="1:10" x14ac:dyDescent="0.25">
      <c r="A2416" s="11">
        <v>220990</v>
      </c>
      <c r="B2416" s="16" t="s">
        <v>2180</v>
      </c>
      <c r="C2416" s="12" t="s">
        <v>11</v>
      </c>
      <c r="D2416" s="14" t="s">
        <v>334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1298</v>
      </c>
      <c r="C2417" s="12" t="s">
        <v>11</v>
      </c>
      <c r="D2417" s="14" t="s">
        <v>334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Não</v>
      </c>
      <c r="J2417" s="10" t="str">
        <f>VLOOKUP(A2417,Planilha1!A:Y,25,FALSE)</f>
        <v>Não</v>
      </c>
    </row>
    <row r="2418" spans="1:10" x14ac:dyDescent="0.25">
      <c r="A2418" s="11">
        <v>221035</v>
      </c>
      <c r="B2418" s="16" t="s">
        <v>2181</v>
      </c>
      <c r="C2418" s="12" t="s">
        <v>11</v>
      </c>
      <c r="D2418" s="14" t="s">
        <v>334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Não</v>
      </c>
    </row>
    <row r="2419" spans="1:10" x14ac:dyDescent="0.25">
      <c r="A2419" s="11">
        <v>221050</v>
      </c>
      <c r="B2419" s="16" t="s">
        <v>2182</v>
      </c>
      <c r="C2419" s="12" t="s">
        <v>11</v>
      </c>
      <c r="D2419" s="14" t="s">
        <v>334</v>
      </c>
      <c r="E2419" s="10" t="str">
        <f>VLOOKUP(A2419,Planilha1!A:Y,20,FALSE)</f>
        <v>Sim</v>
      </c>
      <c r="F2419" s="10" t="str">
        <f>VLOOKUP(A2419,Planilha1!A:Y,21,FALSE)</f>
        <v>Sim</v>
      </c>
      <c r="G2419" s="10" t="str">
        <f>VLOOKUP(A2419,Planilha1!A:Y,22,FALSE)</f>
        <v>Sim</v>
      </c>
      <c r="H2419" s="10" t="str">
        <f>VLOOKUP(A2419,Planilha1!A:Y,23,FALSE)</f>
        <v>Não</v>
      </c>
      <c r="I2419" s="10" t="str">
        <f>VLOOKUP(A2419,Planilha1!A:Y,24,FALSE)</f>
        <v>Não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2183</v>
      </c>
      <c r="C2420" s="12" t="s">
        <v>11</v>
      </c>
      <c r="D2420" s="14" t="s">
        <v>334</v>
      </c>
      <c r="E2420" s="10" t="str">
        <f>VLOOKUP(A2420,Planilha1!A:Y,20,FALSE)</f>
        <v>Não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Não</v>
      </c>
      <c r="J2420" s="10" t="str">
        <f>VLOOKUP(A2420,Planilha1!A:Y,25,FALSE)</f>
        <v>Não</v>
      </c>
    </row>
    <row r="2421" spans="1:10" x14ac:dyDescent="0.25">
      <c r="A2421" s="11">
        <v>221093</v>
      </c>
      <c r="B2421" s="16" t="s">
        <v>2184</v>
      </c>
      <c r="C2421" s="12" t="s">
        <v>11</v>
      </c>
      <c r="D2421" s="14" t="s">
        <v>334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Não</v>
      </c>
      <c r="J2421" s="10" t="str">
        <f>VLOOKUP(A2421,Planilha1!A:Y,25,FALSE)</f>
        <v>Não</v>
      </c>
    </row>
    <row r="2422" spans="1:10" x14ac:dyDescent="0.25">
      <c r="A2422" s="11">
        <v>221097</v>
      </c>
      <c r="B2422" s="16" t="s">
        <v>2185</v>
      </c>
      <c r="C2422" s="12" t="s">
        <v>11</v>
      </c>
      <c r="D2422" s="14" t="s">
        <v>334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1533</v>
      </c>
      <c r="C2423" s="12" t="s">
        <v>11</v>
      </c>
      <c r="D2423" s="14" t="s">
        <v>334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Não</v>
      </c>
      <c r="J2423" s="10" t="str">
        <f>VLOOKUP(A2423,Planilha1!A:Y,25,FALSE)</f>
        <v>Não</v>
      </c>
    </row>
    <row r="2424" spans="1:10" x14ac:dyDescent="0.25">
      <c r="A2424" s="11">
        <v>410010</v>
      </c>
      <c r="B2424" s="15" t="s">
        <v>2186</v>
      </c>
      <c r="C2424" s="12" t="s">
        <v>23</v>
      </c>
      <c r="D2424" s="14" t="s">
        <v>56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Não</v>
      </c>
      <c r="J2424" s="10" t="str">
        <f>VLOOKUP(A2424,Planilha1!A:Y,25,FALSE)</f>
        <v>Não</v>
      </c>
    </row>
    <row r="2425" spans="1:10" x14ac:dyDescent="0.25">
      <c r="A2425" s="11">
        <v>410020</v>
      </c>
      <c r="B2425" s="15" t="s">
        <v>2187</v>
      </c>
      <c r="C2425" s="12" t="s">
        <v>23</v>
      </c>
      <c r="D2425" s="14" t="s">
        <v>67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Não</v>
      </c>
      <c r="J2425" s="10" t="str">
        <f>VLOOKUP(A2425,Planilha1!A:Y,25,FALSE)</f>
        <v>Não</v>
      </c>
    </row>
    <row r="2426" spans="1:10" x14ac:dyDescent="0.25">
      <c r="A2426" s="11">
        <v>410030</v>
      </c>
      <c r="B2426" s="15" t="s">
        <v>2188</v>
      </c>
      <c r="C2426" s="12" t="s">
        <v>23</v>
      </c>
      <c r="D2426" s="14" t="s">
        <v>60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Não</v>
      </c>
    </row>
    <row r="2427" spans="1:10" x14ac:dyDescent="0.25">
      <c r="A2427" s="11">
        <v>410040</v>
      </c>
      <c r="B2427" s="15" t="s">
        <v>2189</v>
      </c>
      <c r="C2427" s="12" t="s">
        <v>23</v>
      </c>
      <c r="D2427" s="14" t="s">
        <v>56</v>
      </c>
      <c r="E2427" s="10" t="str">
        <f>VLOOKUP(A2427,Planilha1!A:Y,20,FALSE)</f>
        <v>Não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Não</v>
      </c>
    </row>
    <row r="2428" spans="1:10" x14ac:dyDescent="0.25">
      <c r="A2428" s="11">
        <v>410045</v>
      </c>
      <c r="B2428" s="15" t="s">
        <v>2190</v>
      </c>
      <c r="C2428" s="12" t="s">
        <v>23</v>
      </c>
      <c r="D2428" s="14" t="s">
        <v>67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Não</v>
      </c>
    </row>
    <row r="2429" spans="1:10" x14ac:dyDescent="0.25">
      <c r="A2429" s="11">
        <v>412862</v>
      </c>
      <c r="B2429" s="15" t="s">
        <v>2191</v>
      </c>
      <c r="C2429" s="12" t="s">
        <v>23</v>
      </c>
      <c r="D2429" s="14" t="s">
        <v>60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Não</v>
      </c>
      <c r="J2429" s="10" t="str">
        <f>VLOOKUP(A2429,Planilha1!A:Y,25,FALSE)</f>
        <v>Não</v>
      </c>
    </row>
    <row r="2430" spans="1:10" x14ac:dyDescent="0.25">
      <c r="A2430" s="11">
        <v>410060</v>
      </c>
      <c r="B2430" s="15" t="s">
        <v>2192</v>
      </c>
      <c r="C2430" s="12" t="s">
        <v>23</v>
      </c>
      <c r="D2430" s="14" t="s">
        <v>60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Não</v>
      </c>
      <c r="I2430" s="10" t="str">
        <f>VLOOKUP(A2430,Planilha1!A:Y,24,FALSE)</f>
        <v>Não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2193</v>
      </c>
      <c r="C2431" s="12" t="s">
        <v>23</v>
      </c>
      <c r="D2431" s="14" t="s">
        <v>60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Não</v>
      </c>
      <c r="J2431" s="10" t="str">
        <f>VLOOKUP(A2431,Planilha1!A:Y,25,FALSE)</f>
        <v>Não</v>
      </c>
    </row>
    <row r="2432" spans="1:10" x14ac:dyDescent="0.25">
      <c r="A2432" s="11">
        <v>410050</v>
      </c>
      <c r="B2432" s="15" t="s">
        <v>2194</v>
      </c>
      <c r="C2432" s="12" t="s">
        <v>23</v>
      </c>
      <c r="D2432" s="14" t="s">
        <v>60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Não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Não</v>
      </c>
    </row>
    <row r="2433" spans="1:10" x14ac:dyDescent="0.25">
      <c r="A2433" s="11">
        <v>410090</v>
      </c>
      <c r="B2433" s="15" t="s">
        <v>2195</v>
      </c>
      <c r="C2433" s="12" t="s">
        <v>23</v>
      </c>
      <c r="D2433" s="14" t="s">
        <v>67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Não</v>
      </c>
    </row>
    <row r="2434" spans="1:10" x14ac:dyDescent="0.25">
      <c r="A2434" s="11">
        <v>410105</v>
      </c>
      <c r="B2434" s="15" t="s">
        <v>2196</v>
      </c>
      <c r="C2434" s="12" t="s">
        <v>23</v>
      </c>
      <c r="D2434" s="14" t="s">
        <v>56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Não</v>
      </c>
    </row>
    <row r="2435" spans="1:10" x14ac:dyDescent="0.25">
      <c r="A2435" s="11">
        <v>410110</v>
      </c>
      <c r="B2435" s="15" t="s">
        <v>2197</v>
      </c>
      <c r="C2435" s="12" t="s">
        <v>23</v>
      </c>
      <c r="D2435" s="14" t="s">
        <v>74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2198</v>
      </c>
      <c r="C2436" s="12" t="s">
        <v>23</v>
      </c>
      <c r="D2436" s="14" t="s">
        <v>42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2199</v>
      </c>
      <c r="C2437" s="12" t="s">
        <v>23</v>
      </c>
      <c r="D2437" s="14" t="s">
        <v>74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2200</v>
      </c>
      <c r="C2438" s="12" t="s">
        <v>23</v>
      </c>
      <c r="D2438" s="14" t="s">
        <v>74</v>
      </c>
      <c r="E2438" s="10" t="str">
        <f>VLOOKUP(A2438,Planilha1!A:Y,20,FALSE)</f>
        <v>Sim</v>
      </c>
      <c r="F2438" s="10" t="str">
        <f>VLOOKUP(A2438,Planilha1!A:Y,21,FALSE)</f>
        <v>Sim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2201</v>
      </c>
      <c r="C2439" s="12" t="s">
        <v>23</v>
      </c>
      <c r="D2439" s="14" t="s">
        <v>42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Não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Não</v>
      </c>
    </row>
    <row r="2440" spans="1:10" x14ac:dyDescent="0.25">
      <c r="A2440" s="11">
        <v>410180</v>
      </c>
      <c r="B2440" s="15" t="s">
        <v>2202</v>
      </c>
      <c r="C2440" s="12" t="s">
        <v>23</v>
      </c>
      <c r="D2440" s="14" t="s">
        <v>60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Não</v>
      </c>
    </row>
    <row r="2441" spans="1:10" x14ac:dyDescent="0.25">
      <c r="A2441" s="11">
        <v>410185</v>
      </c>
      <c r="B2441" s="15" t="s">
        <v>2203</v>
      </c>
      <c r="C2441" s="12" t="s">
        <v>23</v>
      </c>
      <c r="D2441" s="14" t="s">
        <v>42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Não</v>
      </c>
      <c r="J2441" s="10" t="str">
        <f>VLOOKUP(A2441,Planilha1!A:Y,25,FALSE)</f>
        <v>Não</v>
      </c>
    </row>
    <row r="2442" spans="1:10" x14ac:dyDescent="0.25">
      <c r="A2442" s="11">
        <v>410200</v>
      </c>
      <c r="B2442" s="15" t="s">
        <v>2204</v>
      </c>
      <c r="C2442" s="12" t="s">
        <v>23</v>
      </c>
      <c r="D2442" s="14" t="s">
        <v>74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2205</v>
      </c>
      <c r="C2443" s="12" t="s">
        <v>23</v>
      </c>
      <c r="D2443" s="14" t="s">
        <v>74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2206</v>
      </c>
      <c r="C2444" s="12" t="s">
        <v>23</v>
      </c>
      <c r="D2444" s="14" t="s">
        <v>74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Não</v>
      </c>
      <c r="H2444" s="10" t="str">
        <f>VLOOKUP(A2444,Planilha1!A:Y,23,FALSE)</f>
        <v>Sim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2207</v>
      </c>
      <c r="C2445" s="12" t="s">
        <v>23</v>
      </c>
      <c r="D2445" s="14" t="s">
        <v>42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Não</v>
      </c>
    </row>
    <row r="2446" spans="1:10" x14ac:dyDescent="0.25">
      <c r="A2446" s="11">
        <v>410290</v>
      </c>
      <c r="B2446" s="15" t="s">
        <v>2208</v>
      </c>
      <c r="C2446" s="12" t="s">
        <v>23</v>
      </c>
      <c r="D2446" s="14" t="s">
        <v>67</v>
      </c>
      <c r="E2446" s="10" t="str">
        <f>VLOOKUP(A2446,Planilha1!A:Y,20,FALSE)</f>
        <v>Não</v>
      </c>
      <c r="F2446" s="10" t="str">
        <f>VLOOKUP(A2446,Planilha1!A:Y,21,FALSE)</f>
        <v>Não</v>
      </c>
      <c r="G2446" s="10" t="str">
        <f>VLOOKUP(A2446,Planilha1!A:Y,22,FALSE)</f>
        <v>Não</v>
      </c>
      <c r="H2446" s="10" t="str">
        <f>VLOOKUP(A2446,Planilha1!A:Y,23,FALSE)</f>
        <v>Não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x14ac:dyDescent="0.25">
      <c r="A2447" s="11">
        <v>410302</v>
      </c>
      <c r="B2447" s="15" t="s">
        <v>2209</v>
      </c>
      <c r="C2447" s="12" t="s">
        <v>23</v>
      </c>
      <c r="D2447" s="14" t="s">
        <v>42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Não</v>
      </c>
    </row>
    <row r="2448" spans="1:10" x14ac:dyDescent="0.25">
      <c r="A2448" s="11">
        <v>410304</v>
      </c>
      <c r="B2448" s="15" t="s">
        <v>2210</v>
      </c>
      <c r="C2448" s="12" t="s">
        <v>23</v>
      </c>
      <c r="D2448" s="14" t="s">
        <v>44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Não</v>
      </c>
      <c r="J2448" s="10" t="str">
        <f>VLOOKUP(A2448,Planilha1!A:Y,25,FALSE)</f>
        <v>Não</v>
      </c>
    </row>
    <row r="2449" spans="1:10" x14ac:dyDescent="0.25">
      <c r="A2449" s="11">
        <v>410305</v>
      </c>
      <c r="B2449" s="15" t="s">
        <v>2211</v>
      </c>
      <c r="C2449" s="12" t="s">
        <v>23</v>
      </c>
      <c r="D2449" s="14" t="s">
        <v>42</v>
      </c>
      <c r="E2449" s="10" t="str">
        <f>VLOOKUP(A2449,Planilha1!A:Y,20,FALSE)</f>
        <v>Não</v>
      </c>
      <c r="F2449" s="10" t="str">
        <f>VLOOKUP(A2449,Planilha1!A:Y,21,FALSE)</f>
        <v>Não</v>
      </c>
      <c r="G2449" s="10" t="str">
        <f>VLOOKUP(A2449,Planilha1!A:Y,22,FALSE)</f>
        <v>Não</v>
      </c>
      <c r="H2449" s="10" t="str">
        <f>VLOOKUP(A2449,Planilha1!A:Y,23,FALSE)</f>
        <v>Não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2212</v>
      </c>
      <c r="C2450" s="12" t="s">
        <v>23</v>
      </c>
      <c r="D2450" s="14" t="s">
        <v>74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Não</v>
      </c>
      <c r="H2450" s="10" t="str">
        <f>VLOOKUP(A2450,Planilha1!A:Y,23,FALSE)</f>
        <v>Não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2213</v>
      </c>
      <c r="C2451" s="12" t="s">
        <v>23</v>
      </c>
      <c r="D2451" s="14" t="s">
        <v>44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1832</v>
      </c>
      <c r="C2452" s="12" t="s">
        <v>23</v>
      </c>
      <c r="D2452" s="14" t="s">
        <v>56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Não</v>
      </c>
    </row>
    <row r="2453" spans="1:10" x14ac:dyDescent="0.25">
      <c r="A2453" s="11">
        <v>410337</v>
      </c>
      <c r="B2453" s="15" t="s">
        <v>2214</v>
      </c>
      <c r="C2453" s="12" t="s">
        <v>23</v>
      </c>
      <c r="D2453" s="14" t="s">
        <v>56</v>
      </c>
      <c r="E2453" s="10" t="str">
        <f>VLOOKUP(A2453,Planilha1!A:Y,20,FALSE)</f>
        <v>Sim</v>
      </c>
      <c r="F2453" s="10" t="str">
        <f>VLOOKUP(A2453,Planilha1!A:Y,21,FALSE)</f>
        <v>Sim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2215</v>
      </c>
      <c r="C2454" s="12" t="s">
        <v>23</v>
      </c>
      <c r="D2454" s="14" t="s">
        <v>56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2216</v>
      </c>
      <c r="C2455" s="12" t="s">
        <v>23</v>
      </c>
      <c r="D2455" s="14" t="s">
        <v>60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Não</v>
      </c>
      <c r="J2455" s="10" t="str">
        <f>VLOOKUP(A2455,Planilha1!A:Y,25,FALSE)</f>
        <v>Não</v>
      </c>
    </row>
    <row r="2456" spans="1:10" x14ac:dyDescent="0.25">
      <c r="A2456" s="11">
        <v>410370</v>
      </c>
      <c r="B2456" s="15" t="s">
        <v>2217</v>
      </c>
      <c r="C2456" s="12" t="s">
        <v>23</v>
      </c>
      <c r="D2456" s="14" t="s">
        <v>60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Não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Não</v>
      </c>
    </row>
    <row r="2457" spans="1:10" x14ac:dyDescent="0.25">
      <c r="A2457" s="11">
        <v>410395</v>
      </c>
      <c r="B2457" s="15" t="s">
        <v>2218</v>
      </c>
      <c r="C2457" s="12" t="s">
        <v>23</v>
      </c>
      <c r="D2457" s="14" t="s">
        <v>42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Não</v>
      </c>
      <c r="J2457" s="10" t="str">
        <f>VLOOKUP(A2457,Planilha1!A:Y,25,FALSE)</f>
        <v>Não</v>
      </c>
    </row>
    <row r="2458" spans="1:10" x14ac:dyDescent="0.25">
      <c r="A2458" s="11">
        <v>410400</v>
      </c>
      <c r="B2458" s="15" t="s">
        <v>2219</v>
      </c>
      <c r="C2458" s="12" t="s">
        <v>23</v>
      </c>
      <c r="D2458" s="14" t="s">
        <v>74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Não</v>
      </c>
      <c r="H2458" s="10" t="str">
        <f>VLOOKUP(A2458,Planilha1!A:Y,23,FALSE)</f>
        <v>Sim</v>
      </c>
      <c r="I2458" s="10" t="str">
        <f>VLOOKUP(A2458,Planilha1!A:Y,24,FALSE)</f>
        <v>Não</v>
      </c>
      <c r="J2458" s="10" t="str">
        <f>VLOOKUP(A2458,Planilha1!A:Y,25,FALSE)</f>
        <v>Não</v>
      </c>
    </row>
    <row r="2459" spans="1:10" x14ac:dyDescent="0.25">
      <c r="A2459" s="11">
        <v>410405</v>
      </c>
      <c r="B2459" s="15" t="s">
        <v>2220</v>
      </c>
      <c r="C2459" s="12" t="s">
        <v>23</v>
      </c>
      <c r="D2459" s="14" t="s">
        <v>60</v>
      </c>
      <c r="E2459" s="10" t="str">
        <f>VLOOKUP(A2459,Planilha1!A:Y,20,FALSE)</f>
        <v>Não</v>
      </c>
      <c r="F2459" s="10" t="str">
        <f>VLOOKUP(A2459,Planilha1!A:Y,21,FALSE)</f>
        <v>Sim</v>
      </c>
      <c r="G2459" s="10" t="str">
        <f>VLOOKUP(A2459,Planilha1!A:Y,22,FALSE)</f>
        <v>Não</v>
      </c>
      <c r="H2459" s="10" t="str">
        <f>VLOOKUP(A2459,Planilha1!A:Y,23,FALSE)</f>
        <v>Não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2221</v>
      </c>
      <c r="C2460" s="12" t="s">
        <v>23</v>
      </c>
      <c r="D2460" s="14" t="s">
        <v>56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Não</v>
      </c>
    </row>
    <row r="2461" spans="1:10" x14ac:dyDescent="0.25">
      <c r="A2461" s="11">
        <v>410420</v>
      </c>
      <c r="B2461" s="15" t="s">
        <v>2222</v>
      </c>
      <c r="C2461" s="12" t="s">
        <v>23</v>
      </c>
      <c r="D2461" s="14" t="s">
        <v>74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2223</v>
      </c>
      <c r="C2462" s="12" t="s">
        <v>23</v>
      </c>
      <c r="D2462" s="14" t="s">
        <v>60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2224</v>
      </c>
      <c r="C2463" s="12" t="s">
        <v>23</v>
      </c>
      <c r="D2463" s="14" t="s">
        <v>44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Não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Não</v>
      </c>
    </row>
    <row r="2464" spans="1:10" x14ac:dyDescent="0.25">
      <c r="A2464" s="11">
        <v>410442</v>
      </c>
      <c r="B2464" s="15" t="s">
        <v>2225</v>
      </c>
      <c r="C2464" s="12" t="s">
        <v>23</v>
      </c>
      <c r="D2464" s="14" t="s">
        <v>67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957</v>
      </c>
      <c r="C2465" s="12" t="s">
        <v>23</v>
      </c>
      <c r="D2465" s="14" t="s">
        <v>67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Não</v>
      </c>
    </row>
    <row r="2466" spans="1:10" x14ac:dyDescent="0.25">
      <c r="A2466" s="11">
        <v>410450</v>
      </c>
      <c r="B2466" s="15" t="s">
        <v>2226</v>
      </c>
      <c r="C2466" s="12" t="s">
        <v>23</v>
      </c>
      <c r="D2466" s="14" t="s">
        <v>74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2227</v>
      </c>
      <c r="C2467" s="12" t="s">
        <v>23</v>
      </c>
      <c r="D2467" s="14" t="s">
        <v>74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Não</v>
      </c>
    </row>
    <row r="2468" spans="1:10" x14ac:dyDescent="0.25">
      <c r="A2468" s="11">
        <v>410490</v>
      </c>
      <c r="B2468" s="15" t="s">
        <v>2228</v>
      </c>
      <c r="C2468" s="12" t="s">
        <v>23</v>
      </c>
      <c r="D2468" s="14" t="s">
        <v>60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Não</v>
      </c>
      <c r="H2468" s="10" t="str">
        <f>VLOOKUP(A2468,Planilha1!A:Y,23,FALSE)</f>
        <v>Não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2229</v>
      </c>
      <c r="C2469" s="12" t="s">
        <v>23</v>
      </c>
      <c r="D2469" s="14" t="s">
        <v>56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Não</v>
      </c>
    </row>
    <row r="2470" spans="1:10" x14ac:dyDescent="0.25">
      <c r="A2470" s="11">
        <v>410510</v>
      </c>
      <c r="B2470" s="15" t="s">
        <v>2230</v>
      </c>
      <c r="C2470" s="12" t="s">
        <v>23</v>
      </c>
      <c r="D2470" s="14" t="s">
        <v>56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2231</v>
      </c>
      <c r="C2471" s="12" t="s">
        <v>23</v>
      </c>
      <c r="D2471" s="14" t="s">
        <v>44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Não</v>
      </c>
      <c r="J2471" s="10" t="str">
        <f>VLOOKUP(A2471,Planilha1!A:Y,25,FALSE)</f>
        <v>Não</v>
      </c>
    </row>
    <row r="2472" spans="1:10" x14ac:dyDescent="0.25">
      <c r="A2472" s="11">
        <v>410570</v>
      </c>
      <c r="B2472" s="15" t="s">
        <v>2232</v>
      </c>
      <c r="C2472" s="12" t="s">
        <v>23</v>
      </c>
      <c r="D2472" s="14" t="s">
        <v>60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2233</v>
      </c>
      <c r="C2473" s="12" t="s">
        <v>23</v>
      </c>
      <c r="D2473" s="14" t="s">
        <v>56</v>
      </c>
      <c r="E2473" s="10" t="str">
        <f>VLOOKUP(A2473,Planilha1!A:Y,20,FALSE)</f>
        <v>Não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Não</v>
      </c>
    </row>
    <row r="2474" spans="1:10" x14ac:dyDescent="0.25">
      <c r="A2474" s="11">
        <v>410600</v>
      </c>
      <c r="B2474" s="15" t="s">
        <v>2234</v>
      </c>
      <c r="C2474" s="12" t="s">
        <v>23</v>
      </c>
      <c r="D2474" s="14" t="s">
        <v>42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Não</v>
      </c>
    </row>
    <row r="2475" spans="1:10" x14ac:dyDescent="0.25">
      <c r="A2475" s="11">
        <v>410620</v>
      </c>
      <c r="B2475" s="15" t="s">
        <v>2235</v>
      </c>
      <c r="C2475" s="12" t="s">
        <v>23</v>
      </c>
      <c r="D2475" s="14" t="s">
        <v>56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Não</v>
      </c>
    </row>
    <row r="2476" spans="1:10" x14ac:dyDescent="0.25">
      <c r="A2476" s="11">
        <v>410645</v>
      </c>
      <c r="B2476" s="15" t="s">
        <v>2236</v>
      </c>
      <c r="C2476" s="12" t="s">
        <v>23</v>
      </c>
      <c r="D2476" s="14" t="s">
        <v>44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2237</v>
      </c>
      <c r="C2477" s="12" t="s">
        <v>23</v>
      </c>
      <c r="D2477" s="14" t="s">
        <v>74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Não</v>
      </c>
      <c r="H2477" s="10" t="str">
        <f>VLOOKUP(A2477,Planilha1!A:Y,23,FALSE)</f>
        <v>Não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2238</v>
      </c>
      <c r="C2478" s="12" t="s">
        <v>23</v>
      </c>
      <c r="D2478" s="14" t="s">
        <v>60</v>
      </c>
      <c r="E2478" s="10" t="str">
        <f>VLOOKUP(A2478,Planilha1!A:Y,20,FALSE)</f>
        <v>Sim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Não</v>
      </c>
    </row>
    <row r="2479" spans="1:10" x14ac:dyDescent="0.25">
      <c r="A2479" s="11">
        <v>410680</v>
      </c>
      <c r="B2479" s="15" t="s">
        <v>2239</v>
      </c>
      <c r="C2479" s="12" t="s">
        <v>23</v>
      </c>
      <c r="D2479" s="14" t="s">
        <v>67</v>
      </c>
      <c r="E2479" s="10" t="str">
        <f>VLOOKUP(A2479,Planilha1!A:Y,20,FALSE)</f>
        <v>Não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Não</v>
      </c>
    </row>
    <row r="2480" spans="1:10" x14ac:dyDescent="0.25">
      <c r="A2480" s="11">
        <v>410657</v>
      </c>
      <c r="B2480" s="15" t="s">
        <v>2240</v>
      </c>
      <c r="C2480" s="12" t="s">
        <v>23</v>
      </c>
      <c r="D2480" s="14" t="s">
        <v>74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Não</v>
      </c>
    </row>
    <row r="2481" spans="1:10" x14ac:dyDescent="0.25">
      <c r="A2481" s="11">
        <v>410660</v>
      </c>
      <c r="B2481" s="15" t="s">
        <v>2241</v>
      </c>
      <c r="C2481" s="12" t="s">
        <v>23</v>
      </c>
      <c r="D2481" s="14" t="s">
        <v>60</v>
      </c>
      <c r="E2481" s="10" t="str">
        <f>VLOOKUP(A2481,Planilha1!A:Y,20,FALSE)</f>
        <v>Não</v>
      </c>
      <c r="F2481" s="10" t="str">
        <f>VLOOKUP(A2481,Planilha1!A:Y,21,FALSE)</f>
        <v>Não</v>
      </c>
      <c r="G2481" s="10" t="str">
        <f>VLOOKUP(A2481,Planilha1!A:Y,22,FALSE)</f>
        <v>Não</v>
      </c>
      <c r="H2481" s="10" t="str">
        <f>VLOOKUP(A2481,Planilha1!A:Y,23,FALSE)</f>
        <v>Não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2242</v>
      </c>
      <c r="C2482" s="12" t="s">
        <v>23</v>
      </c>
      <c r="D2482" s="14" t="s">
        <v>74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2243</v>
      </c>
      <c r="C2483" s="12" t="s">
        <v>23</v>
      </c>
      <c r="D2483" s="14" t="s">
        <v>56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Não</v>
      </c>
      <c r="J2483" s="10" t="str">
        <f>VLOOKUP(A2483,Planilha1!A:Y,25,FALSE)</f>
        <v>Não</v>
      </c>
    </row>
    <row r="2484" spans="1:10" x14ac:dyDescent="0.25">
      <c r="A2484" s="11">
        <v>410700</v>
      </c>
      <c r="B2484" s="15" t="s">
        <v>2244</v>
      </c>
      <c r="C2484" s="12" t="s">
        <v>23</v>
      </c>
      <c r="D2484" s="14" t="s">
        <v>56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Não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Não</v>
      </c>
    </row>
    <row r="2485" spans="1:10" x14ac:dyDescent="0.25">
      <c r="A2485" s="11">
        <v>410712</v>
      </c>
      <c r="B2485" s="15" t="s">
        <v>2245</v>
      </c>
      <c r="C2485" s="12" t="s">
        <v>23</v>
      </c>
      <c r="D2485" s="14" t="s">
        <v>44</v>
      </c>
      <c r="E2485" s="10" t="str">
        <f>VLOOKUP(A2485,Planilha1!A:Y,20,FALSE)</f>
        <v>Não</v>
      </c>
      <c r="F2485" s="10" t="str">
        <f>VLOOKUP(A2485,Planilha1!A:Y,21,FALSE)</f>
        <v>Sim</v>
      </c>
      <c r="G2485" s="10" t="str">
        <f>VLOOKUP(A2485,Planilha1!A:Y,22,FALSE)</f>
        <v>Não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Não</v>
      </c>
    </row>
    <row r="2486" spans="1:10" x14ac:dyDescent="0.25">
      <c r="A2486" s="11">
        <v>410715</v>
      </c>
      <c r="B2486" s="15" t="s">
        <v>2246</v>
      </c>
      <c r="C2486" s="12" t="s">
        <v>23</v>
      </c>
      <c r="D2486" s="14" t="s">
        <v>42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Não</v>
      </c>
    </row>
    <row r="2487" spans="1:10" x14ac:dyDescent="0.25">
      <c r="A2487" s="11">
        <v>412863</v>
      </c>
      <c r="B2487" s="15" t="s">
        <v>2247</v>
      </c>
      <c r="C2487" s="12" t="s">
        <v>23</v>
      </c>
      <c r="D2487" s="14" t="s">
        <v>44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Não</v>
      </c>
    </row>
    <row r="2488" spans="1:10" x14ac:dyDescent="0.25">
      <c r="A2488" s="11">
        <v>410752</v>
      </c>
      <c r="B2488" s="15" t="s">
        <v>2248</v>
      </c>
      <c r="C2488" s="12" t="s">
        <v>23</v>
      </c>
      <c r="D2488" s="14" t="s">
        <v>74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Não</v>
      </c>
      <c r="J2488" s="10" t="str">
        <f>VLOOKUP(A2488,Planilha1!A:Y,25,FALSE)</f>
        <v>Não</v>
      </c>
    </row>
    <row r="2489" spans="1:10" x14ac:dyDescent="0.25">
      <c r="A2489" s="11">
        <v>410754</v>
      </c>
      <c r="B2489" s="15" t="s">
        <v>2249</v>
      </c>
      <c r="C2489" s="12" t="s">
        <v>23</v>
      </c>
      <c r="D2489" s="14" t="s">
        <v>67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Não</v>
      </c>
    </row>
    <row r="2490" spans="1:10" x14ac:dyDescent="0.25">
      <c r="A2490" s="11">
        <v>410760</v>
      </c>
      <c r="B2490" s="15" t="s">
        <v>2250</v>
      </c>
      <c r="C2490" s="12" t="s">
        <v>23</v>
      </c>
      <c r="D2490" s="14" t="s">
        <v>60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2251</v>
      </c>
      <c r="C2491" s="12" t="s">
        <v>23</v>
      </c>
      <c r="D2491" s="14" t="s">
        <v>56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2252</v>
      </c>
      <c r="C2492" s="12" t="s">
        <v>23</v>
      </c>
      <c r="D2492" s="14" t="s">
        <v>44</v>
      </c>
      <c r="E2492" s="10" t="str">
        <f>VLOOKUP(A2492,Planilha1!A:Y,20,FALSE)</f>
        <v>Sim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Não</v>
      </c>
    </row>
    <row r="2493" spans="1:10" x14ac:dyDescent="0.25">
      <c r="A2493" s="11">
        <v>410775</v>
      </c>
      <c r="B2493" s="15" t="s">
        <v>2253</v>
      </c>
      <c r="C2493" s="12" t="s">
        <v>23</v>
      </c>
      <c r="D2493" s="14" t="s">
        <v>60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2254</v>
      </c>
      <c r="C2494" s="12" t="s">
        <v>23</v>
      </c>
      <c r="D2494" s="14" t="s">
        <v>42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Não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Não</v>
      </c>
    </row>
    <row r="2495" spans="1:10" x14ac:dyDescent="0.25">
      <c r="A2495" s="11">
        <v>410800</v>
      </c>
      <c r="B2495" s="15" t="s">
        <v>2255</v>
      </c>
      <c r="C2495" s="12" t="s">
        <v>23</v>
      </c>
      <c r="D2495" s="14" t="s">
        <v>74</v>
      </c>
      <c r="E2495" s="10" t="str">
        <f>VLOOKUP(A2495,Planilha1!A:Y,20,FALSE)</f>
        <v>Não</v>
      </c>
      <c r="F2495" s="10" t="str">
        <f>VLOOKUP(A2495,Planilha1!A:Y,21,FALSE)</f>
        <v>Não</v>
      </c>
      <c r="G2495" s="10" t="str">
        <f>VLOOKUP(A2495,Planilha1!A:Y,22,FALSE)</f>
        <v>Não</v>
      </c>
      <c r="H2495" s="10" t="str">
        <f>VLOOKUP(A2495,Planilha1!A:Y,23,FALSE)</f>
        <v>Não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2256</v>
      </c>
      <c r="C2496" s="12" t="s">
        <v>23</v>
      </c>
      <c r="D2496" s="14" t="s">
        <v>74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Não</v>
      </c>
      <c r="H2496" s="10" t="str">
        <f>VLOOKUP(A2496,Planilha1!A:Y,23,FALSE)</f>
        <v>Não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2257</v>
      </c>
      <c r="C2497" s="12" t="s">
        <v>23</v>
      </c>
      <c r="D2497" s="14" t="s">
        <v>67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2258</v>
      </c>
      <c r="C2498" s="12" t="s">
        <v>23</v>
      </c>
      <c r="D2498" s="14" t="s">
        <v>74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Não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1483</v>
      </c>
      <c r="C2499" s="12" t="s">
        <v>23</v>
      </c>
      <c r="D2499" s="14" t="s">
        <v>60</v>
      </c>
      <c r="E2499" s="10" t="str">
        <f>VLOOKUP(A2499,Planilha1!A:Y,20,FALSE)</f>
        <v>Não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Não</v>
      </c>
    </row>
    <row r="2500" spans="1:10" x14ac:dyDescent="0.25">
      <c r="A2500" s="11">
        <v>410855</v>
      </c>
      <c r="B2500" s="15" t="s">
        <v>2259</v>
      </c>
      <c r="C2500" s="12" t="s">
        <v>23</v>
      </c>
      <c r="D2500" s="14" t="s">
        <v>67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Não</v>
      </c>
      <c r="J2500" s="10" t="str">
        <f>VLOOKUP(A2500,Planilha1!A:Y,25,FALSE)</f>
        <v>Não</v>
      </c>
    </row>
    <row r="2501" spans="1:10" x14ac:dyDescent="0.25">
      <c r="A2501" s="11">
        <v>410865</v>
      </c>
      <c r="B2501" s="15" t="s">
        <v>2260</v>
      </c>
      <c r="C2501" s="12" t="s">
        <v>23</v>
      </c>
      <c r="D2501" s="14" t="s">
        <v>67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Sim</v>
      </c>
      <c r="H2501" s="10" t="str">
        <f>VLOOKUP(A2501,Planilha1!A:Y,23,FALSE)</f>
        <v>Sim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2261</v>
      </c>
      <c r="C2502" s="12" t="s">
        <v>23</v>
      </c>
      <c r="D2502" s="14" t="s">
        <v>44</v>
      </c>
      <c r="E2502" s="10" t="str">
        <f>VLOOKUP(A2502,Planilha1!A:Y,20,FALSE)</f>
        <v>Sim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Não</v>
      </c>
    </row>
    <row r="2503" spans="1:10" x14ac:dyDescent="0.25">
      <c r="A2503" s="11">
        <v>410890</v>
      </c>
      <c r="B2503" s="15" t="s">
        <v>2262</v>
      </c>
      <c r="C2503" s="12" t="s">
        <v>23</v>
      </c>
      <c r="D2503" s="14" t="s">
        <v>60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Não</v>
      </c>
      <c r="H2503" s="10" t="str">
        <f>VLOOKUP(A2503,Planilha1!A:Y,23,FALSE)</f>
        <v>Não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2263</v>
      </c>
      <c r="C2504" s="12" t="s">
        <v>23</v>
      </c>
      <c r="D2504" s="14" t="s">
        <v>44</v>
      </c>
      <c r="E2504" s="10" t="str">
        <f>VLOOKUP(A2504,Planilha1!A:Y,20,FALSE)</f>
        <v>Não</v>
      </c>
      <c r="F2504" s="10" t="str">
        <f>VLOOKUP(A2504,Planilha1!A:Y,21,FALSE)</f>
        <v>Sim</v>
      </c>
      <c r="G2504" s="10" t="str">
        <f>VLOOKUP(A2504,Planilha1!A:Y,22,FALSE)</f>
        <v>Não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Não</v>
      </c>
    </row>
    <row r="2505" spans="1:10" x14ac:dyDescent="0.25">
      <c r="A2505" s="11">
        <v>410900</v>
      </c>
      <c r="B2505" s="15" t="s">
        <v>2264</v>
      </c>
      <c r="C2505" s="12" t="s">
        <v>23</v>
      </c>
      <c r="D2505" s="14" t="s">
        <v>56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Não</v>
      </c>
    </row>
    <row r="2506" spans="1:10" x14ac:dyDescent="0.25">
      <c r="A2506" s="11">
        <v>410910</v>
      </c>
      <c r="B2506" s="15" t="s">
        <v>2265</v>
      </c>
      <c r="C2506" s="12" t="s">
        <v>23</v>
      </c>
      <c r="D2506" s="14" t="s">
        <v>74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Não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Não</v>
      </c>
    </row>
    <row r="2507" spans="1:10" x14ac:dyDescent="0.25">
      <c r="A2507" s="11">
        <v>410920</v>
      </c>
      <c r="B2507" s="15" t="s">
        <v>2266</v>
      </c>
      <c r="C2507" s="12" t="s">
        <v>23</v>
      </c>
      <c r="D2507" s="14" t="s">
        <v>60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Não</v>
      </c>
    </row>
    <row r="2508" spans="1:10" x14ac:dyDescent="0.25">
      <c r="A2508" s="11">
        <v>410930</v>
      </c>
      <c r="B2508" s="15" t="s">
        <v>2267</v>
      </c>
      <c r="C2508" s="12" t="s">
        <v>23</v>
      </c>
      <c r="D2508" s="14" t="s">
        <v>56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Não</v>
      </c>
    </row>
    <row r="2509" spans="1:10" x14ac:dyDescent="0.25">
      <c r="A2509" s="11">
        <v>410940</v>
      </c>
      <c r="B2509" s="15" t="s">
        <v>2268</v>
      </c>
      <c r="C2509" s="12" t="s">
        <v>23</v>
      </c>
      <c r="D2509" s="14" t="s">
        <v>60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2269</v>
      </c>
      <c r="C2510" s="12" t="s">
        <v>23</v>
      </c>
      <c r="D2510" s="14" t="s">
        <v>42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Não</v>
      </c>
      <c r="J2510" s="10" t="str">
        <f>VLOOKUP(A2510,Planilha1!A:Y,25,FALSE)</f>
        <v>Não</v>
      </c>
    </row>
    <row r="2511" spans="1:10" x14ac:dyDescent="0.25">
      <c r="A2511" s="11">
        <v>410960</v>
      </c>
      <c r="B2511" s="15" t="s">
        <v>2270</v>
      </c>
      <c r="C2511" s="12" t="s">
        <v>23</v>
      </c>
      <c r="D2511" s="14" t="s">
        <v>74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Não</v>
      </c>
    </row>
    <row r="2512" spans="1:10" x14ac:dyDescent="0.25">
      <c r="A2512" s="11">
        <v>410965</v>
      </c>
      <c r="B2512" s="15" t="s">
        <v>2271</v>
      </c>
      <c r="C2512" s="12" t="s">
        <v>23</v>
      </c>
      <c r="D2512" s="14" t="s">
        <v>44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Não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2272</v>
      </c>
      <c r="C2513" s="12" t="s">
        <v>23</v>
      </c>
      <c r="D2513" s="14" t="s">
        <v>60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Não</v>
      </c>
      <c r="J2513" s="10" t="str">
        <f>VLOOKUP(A2513,Planilha1!A:Y,25,FALSE)</f>
        <v>Não</v>
      </c>
    </row>
    <row r="2514" spans="1:10" x14ac:dyDescent="0.25">
      <c r="A2514" s="11">
        <v>410975</v>
      </c>
      <c r="B2514" s="15" t="s">
        <v>2273</v>
      </c>
      <c r="C2514" s="12" t="s">
        <v>23</v>
      </c>
      <c r="D2514" s="14" t="s">
        <v>56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Não</v>
      </c>
    </row>
    <row r="2515" spans="1:10" x14ac:dyDescent="0.25">
      <c r="A2515" s="11">
        <v>410980</v>
      </c>
      <c r="B2515" s="15" t="s">
        <v>2274</v>
      </c>
      <c r="C2515" s="12" t="s">
        <v>23</v>
      </c>
      <c r="D2515" s="14" t="s">
        <v>56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2275</v>
      </c>
      <c r="C2516" s="12" t="s">
        <v>23</v>
      </c>
      <c r="D2516" s="14" t="s">
        <v>60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436</v>
      </c>
      <c r="C2517" s="12" t="s">
        <v>23</v>
      </c>
      <c r="D2517" s="14" t="s">
        <v>74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Não</v>
      </c>
      <c r="J2517" s="10" t="str">
        <f>VLOOKUP(A2517,Planilha1!A:Y,25,FALSE)</f>
        <v>Não</v>
      </c>
    </row>
    <row r="2518" spans="1:10" x14ac:dyDescent="0.25">
      <c r="A2518" s="11">
        <v>411007</v>
      </c>
      <c r="B2518" s="15" t="s">
        <v>2276</v>
      </c>
      <c r="C2518" s="12" t="s">
        <v>23</v>
      </c>
      <c r="D2518" s="14" t="s">
        <v>56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2277</v>
      </c>
      <c r="C2519" s="12" t="s">
        <v>23</v>
      </c>
      <c r="D2519" s="14" t="s">
        <v>56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2278</v>
      </c>
      <c r="C2520" s="12" t="s">
        <v>23</v>
      </c>
      <c r="D2520" s="14" t="s">
        <v>44</v>
      </c>
      <c r="E2520" s="10" t="str">
        <f>VLOOKUP(A2520,Planilha1!A:Y,20,FALSE)</f>
        <v>Não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Não</v>
      </c>
    </row>
    <row r="2521" spans="1:10" x14ac:dyDescent="0.25">
      <c r="A2521" s="11">
        <v>411030</v>
      </c>
      <c r="B2521" s="15" t="s">
        <v>1901</v>
      </c>
      <c r="C2521" s="12" t="s">
        <v>23</v>
      </c>
      <c r="D2521" s="14" t="s">
        <v>60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Não</v>
      </c>
      <c r="J2521" s="10" t="str">
        <f>VLOOKUP(A2521,Planilha1!A:Y,25,FALSE)</f>
        <v>Não</v>
      </c>
    </row>
    <row r="2522" spans="1:10" x14ac:dyDescent="0.25">
      <c r="A2522" s="11">
        <v>411050</v>
      </c>
      <c r="B2522" s="15" t="s">
        <v>2279</v>
      </c>
      <c r="C2522" s="12" t="s">
        <v>23</v>
      </c>
      <c r="D2522" s="14" t="s">
        <v>56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2280</v>
      </c>
      <c r="C2523" s="12" t="s">
        <v>23</v>
      </c>
      <c r="D2523" s="14" t="s">
        <v>74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Não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Não</v>
      </c>
    </row>
    <row r="2524" spans="1:10" x14ac:dyDescent="0.25">
      <c r="A2524" s="11">
        <v>411065</v>
      </c>
      <c r="B2524" s="15" t="s">
        <v>2281</v>
      </c>
      <c r="C2524" s="12" t="s">
        <v>23</v>
      </c>
      <c r="D2524" s="14" t="s">
        <v>60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2282</v>
      </c>
      <c r="C2525" s="12" t="s">
        <v>23</v>
      </c>
      <c r="D2525" s="14" t="s">
        <v>56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2283</v>
      </c>
      <c r="C2526" s="12" t="s">
        <v>23</v>
      </c>
      <c r="D2526" s="14" t="s">
        <v>67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Não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Não</v>
      </c>
    </row>
    <row r="2527" spans="1:10" x14ac:dyDescent="0.25">
      <c r="A2527" s="11">
        <v>411100</v>
      </c>
      <c r="B2527" s="15" t="s">
        <v>2284</v>
      </c>
      <c r="C2527" s="12" t="s">
        <v>23</v>
      </c>
      <c r="D2527" s="14" t="s">
        <v>60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2285</v>
      </c>
      <c r="C2528" s="12" t="s">
        <v>23</v>
      </c>
      <c r="D2528" s="14" t="s">
        <v>56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2286</v>
      </c>
      <c r="C2529" s="12" t="s">
        <v>23</v>
      </c>
      <c r="D2529" s="14" t="s">
        <v>42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2287</v>
      </c>
      <c r="C2530" s="12" t="s">
        <v>23</v>
      </c>
      <c r="D2530" s="14" t="s">
        <v>74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Não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Não</v>
      </c>
    </row>
    <row r="2531" spans="1:10" x14ac:dyDescent="0.25">
      <c r="A2531" s="11">
        <v>411155</v>
      </c>
      <c r="B2531" s="15" t="s">
        <v>2288</v>
      </c>
      <c r="C2531" s="12" t="s">
        <v>23</v>
      </c>
      <c r="D2531" s="14" t="s">
        <v>74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Não</v>
      </c>
      <c r="J2531" s="10" t="str">
        <f>VLOOKUP(A2531,Planilha1!A:Y,25,FALSE)</f>
        <v>Não</v>
      </c>
    </row>
    <row r="2532" spans="1:10" x14ac:dyDescent="0.25">
      <c r="A2532" s="11">
        <v>411190</v>
      </c>
      <c r="B2532" s="15" t="s">
        <v>2289</v>
      </c>
      <c r="C2532" s="12" t="s">
        <v>23</v>
      </c>
      <c r="D2532" s="14" t="s">
        <v>74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Não</v>
      </c>
    </row>
    <row r="2533" spans="1:10" x14ac:dyDescent="0.25">
      <c r="A2533" s="11">
        <v>411220</v>
      </c>
      <c r="B2533" s="15" t="s">
        <v>2290</v>
      </c>
      <c r="C2533" s="12" t="s">
        <v>23</v>
      </c>
      <c r="D2533" s="14" t="s">
        <v>60</v>
      </c>
      <c r="E2533" s="10" t="str">
        <f>VLOOKUP(A2533,Planilha1!A:Y,20,FALSE)</f>
        <v>Sim</v>
      </c>
      <c r="F2533" s="10" t="str">
        <f>VLOOKUP(A2533,Planilha1!A:Y,21,FALSE)</f>
        <v>Sim</v>
      </c>
      <c r="G2533" s="10" t="str">
        <f>VLOOKUP(A2533,Planilha1!A:Y,22,FALSE)</f>
        <v>Não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Não</v>
      </c>
    </row>
    <row r="2534" spans="1:10" x14ac:dyDescent="0.25">
      <c r="A2534" s="11">
        <v>411230</v>
      </c>
      <c r="B2534" s="15" t="s">
        <v>2291</v>
      </c>
      <c r="C2534" s="12" t="s">
        <v>23</v>
      </c>
      <c r="D2534" s="14" t="s">
        <v>60</v>
      </c>
      <c r="E2534" s="10" t="str">
        <f>VLOOKUP(A2534,Planilha1!A:Y,20,FALSE)</f>
        <v>Não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Não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2292</v>
      </c>
      <c r="C2535" s="12" t="s">
        <v>23</v>
      </c>
      <c r="D2535" s="14" t="s">
        <v>74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Não</v>
      </c>
      <c r="H2535" s="10" t="str">
        <f>VLOOKUP(A2535,Planilha1!A:Y,23,FALSE)</f>
        <v>Não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2293</v>
      </c>
      <c r="C2536" s="12" t="s">
        <v>23</v>
      </c>
      <c r="D2536" s="14" t="s">
        <v>67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Não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Não</v>
      </c>
    </row>
    <row r="2537" spans="1:10" x14ac:dyDescent="0.25">
      <c r="A2537" s="11">
        <v>411270</v>
      </c>
      <c r="B2537" s="15" t="s">
        <v>2294</v>
      </c>
      <c r="C2537" s="12" t="s">
        <v>23</v>
      </c>
      <c r="D2537" s="14" t="s">
        <v>60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2295</v>
      </c>
      <c r="C2538" s="12" t="s">
        <v>23</v>
      </c>
      <c r="D2538" s="14" t="s">
        <v>60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Não</v>
      </c>
      <c r="I2538" s="10" t="str">
        <f>VLOOKUP(A2538,Planilha1!A:Y,24,FALSE)</f>
        <v>Não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2296</v>
      </c>
      <c r="C2539" s="12" t="s">
        <v>23</v>
      </c>
      <c r="D2539" s="14" t="s">
        <v>44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Não</v>
      </c>
    </row>
    <row r="2540" spans="1:10" x14ac:dyDescent="0.25">
      <c r="A2540" s="11">
        <v>411310</v>
      </c>
      <c r="B2540" s="15" t="s">
        <v>2297</v>
      </c>
      <c r="C2540" s="12" t="s">
        <v>23</v>
      </c>
      <c r="D2540" s="14" t="s">
        <v>74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Não</v>
      </c>
    </row>
    <row r="2541" spans="1:10" x14ac:dyDescent="0.25">
      <c r="A2541" s="11">
        <v>411325</v>
      </c>
      <c r="B2541" s="15" t="s">
        <v>2298</v>
      </c>
      <c r="C2541" s="12" t="s">
        <v>23</v>
      </c>
      <c r="D2541" s="14" t="s">
        <v>44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Não</v>
      </c>
      <c r="J2541" s="10" t="str">
        <f>VLOOKUP(A2541,Planilha1!A:Y,25,FALSE)</f>
        <v>Não</v>
      </c>
    </row>
    <row r="2542" spans="1:10" x14ac:dyDescent="0.25">
      <c r="A2542" s="11">
        <v>411330</v>
      </c>
      <c r="B2542" s="15" t="s">
        <v>2299</v>
      </c>
      <c r="C2542" s="12" t="s">
        <v>23</v>
      </c>
      <c r="D2542" s="14" t="s">
        <v>56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Não</v>
      </c>
    </row>
    <row r="2543" spans="1:10" x14ac:dyDescent="0.25">
      <c r="A2543" s="11">
        <v>411342</v>
      </c>
      <c r="B2543" s="15" t="s">
        <v>2300</v>
      </c>
      <c r="C2543" s="12" t="s">
        <v>23</v>
      </c>
      <c r="D2543" s="14" t="s">
        <v>56</v>
      </c>
      <c r="E2543" s="10" t="str">
        <f>VLOOKUP(A2543,Planilha1!A:Y,20,FALSE)</f>
        <v>Não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Não</v>
      </c>
    </row>
    <row r="2544" spans="1:10" x14ac:dyDescent="0.25">
      <c r="A2544" s="11">
        <v>411345</v>
      </c>
      <c r="B2544" s="15" t="s">
        <v>2301</v>
      </c>
      <c r="C2544" s="12" t="s">
        <v>23</v>
      </c>
      <c r="D2544" s="14" t="s">
        <v>67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Não</v>
      </c>
    </row>
    <row r="2545" spans="1:10" x14ac:dyDescent="0.25">
      <c r="A2545" s="11">
        <v>411373</v>
      </c>
      <c r="B2545" s="15" t="s">
        <v>2302</v>
      </c>
      <c r="C2545" s="12" t="s">
        <v>23</v>
      </c>
      <c r="D2545" s="14" t="s">
        <v>60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Não</v>
      </c>
      <c r="J2545" s="10" t="str">
        <f>VLOOKUP(A2545,Planilha1!A:Y,25,FALSE)</f>
        <v>Não</v>
      </c>
    </row>
    <row r="2546" spans="1:10" x14ac:dyDescent="0.25">
      <c r="A2546" s="11">
        <v>411375</v>
      </c>
      <c r="B2546" s="15" t="s">
        <v>2303</v>
      </c>
      <c r="C2546" s="12" t="s">
        <v>23</v>
      </c>
      <c r="D2546" s="14" t="s">
        <v>56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Não</v>
      </c>
      <c r="J2546" s="10" t="str">
        <f>VLOOKUP(A2546,Planilha1!A:Y,25,FALSE)</f>
        <v>Não</v>
      </c>
    </row>
    <row r="2547" spans="1:10" x14ac:dyDescent="0.25">
      <c r="A2547" s="11">
        <v>411380</v>
      </c>
      <c r="B2547" s="15" t="s">
        <v>2304</v>
      </c>
      <c r="C2547" s="12" t="s">
        <v>23</v>
      </c>
      <c r="D2547" s="14" t="s">
        <v>74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2305</v>
      </c>
      <c r="C2548" s="12" t="s">
        <v>23</v>
      </c>
      <c r="D2548" s="14" t="s">
        <v>74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2306</v>
      </c>
      <c r="C2549" s="12" t="s">
        <v>23</v>
      </c>
      <c r="D2549" s="14" t="s">
        <v>60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Não</v>
      </c>
      <c r="J2549" s="10" t="str">
        <f>VLOOKUP(A2549,Planilha1!A:Y,25,FALSE)</f>
        <v>Não</v>
      </c>
    </row>
    <row r="2550" spans="1:10" x14ac:dyDescent="0.25">
      <c r="A2550" s="11">
        <v>411430</v>
      </c>
      <c r="B2550" s="15" t="s">
        <v>2307</v>
      </c>
      <c r="C2550" s="12" t="s">
        <v>23</v>
      </c>
      <c r="D2550" s="14" t="s">
        <v>56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2308</v>
      </c>
      <c r="C2551" s="12" t="s">
        <v>23</v>
      </c>
      <c r="D2551" s="14" t="s">
        <v>42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Não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Não</v>
      </c>
    </row>
    <row r="2552" spans="1:10" x14ac:dyDescent="0.25">
      <c r="A2552" s="11">
        <v>411440</v>
      </c>
      <c r="B2552" s="15" t="s">
        <v>2309</v>
      </c>
      <c r="C2552" s="12" t="s">
        <v>23</v>
      </c>
      <c r="D2552" s="14" t="s">
        <v>44</v>
      </c>
      <c r="E2552" s="10" t="str">
        <f>VLOOKUP(A2552,Planilha1!A:Y,20,FALSE)</f>
        <v>Não</v>
      </c>
      <c r="F2552" s="10" t="str">
        <f>VLOOKUP(A2552,Planilha1!A:Y,21,FALSE)</f>
        <v>Não</v>
      </c>
      <c r="G2552" s="10" t="str">
        <f>VLOOKUP(A2552,Planilha1!A:Y,22,FALSE)</f>
        <v>Não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2310</v>
      </c>
      <c r="C2553" s="12" t="s">
        <v>23</v>
      </c>
      <c r="D2553" s="14" t="s">
        <v>44</v>
      </c>
      <c r="E2553" s="10" t="str">
        <f>VLOOKUP(A2553,Planilha1!A:Y,20,FALSE)</f>
        <v>Não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Não</v>
      </c>
    </row>
    <row r="2554" spans="1:10" x14ac:dyDescent="0.25">
      <c r="A2554" s="11">
        <v>411470</v>
      </c>
      <c r="B2554" s="15" t="s">
        <v>2311</v>
      </c>
      <c r="C2554" s="12" t="s">
        <v>23</v>
      </c>
      <c r="D2554" s="14" t="s">
        <v>74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Não</v>
      </c>
    </row>
    <row r="2555" spans="1:10" x14ac:dyDescent="0.25">
      <c r="A2555" s="11">
        <v>411490</v>
      </c>
      <c r="B2555" s="15" t="s">
        <v>2312</v>
      </c>
      <c r="C2555" s="12" t="s">
        <v>23</v>
      </c>
      <c r="D2555" s="14" t="s">
        <v>56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2313</v>
      </c>
      <c r="C2556" s="12" t="s">
        <v>23</v>
      </c>
      <c r="D2556" s="14" t="s">
        <v>60</v>
      </c>
      <c r="E2556" s="10" t="str">
        <f>VLOOKUP(A2556,Planilha1!A:Y,20,FALSE)</f>
        <v>Sim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Não</v>
      </c>
    </row>
    <row r="2557" spans="1:10" x14ac:dyDescent="0.25">
      <c r="A2557" s="11">
        <v>411510</v>
      </c>
      <c r="B2557" s="15" t="s">
        <v>2314</v>
      </c>
      <c r="C2557" s="12" t="s">
        <v>23</v>
      </c>
      <c r="D2557" s="14" t="s">
        <v>44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Não</v>
      </c>
      <c r="J2557" s="10" t="str">
        <f>VLOOKUP(A2557,Planilha1!A:Y,25,FALSE)</f>
        <v>Não</v>
      </c>
    </row>
    <row r="2558" spans="1:10" x14ac:dyDescent="0.25">
      <c r="A2558" s="11">
        <v>411545</v>
      </c>
      <c r="B2558" s="15" t="s">
        <v>2315</v>
      </c>
      <c r="C2558" s="12" t="s">
        <v>23</v>
      </c>
      <c r="D2558" s="14" t="s">
        <v>42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Não</v>
      </c>
      <c r="J2558" s="10" t="str">
        <f>VLOOKUP(A2558,Planilha1!A:Y,25,FALSE)</f>
        <v>Não</v>
      </c>
    </row>
    <row r="2559" spans="1:10" x14ac:dyDescent="0.25">
      <c r="A2559" s="11">
        <v>411573</v>
      </c>
      <c r="B2559" s="15" t="s">
        <v>2316</v>
      </c>
      <c r="C2559" s="12" t="s">
        <v>23</v>
      </c>
      <c r="D2559" s="14" t="s">
        <v>44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Não</v>
      </c>
      <c r="J2559" s="10" t="str">
        <f>VLOOKUP(A2559,Planilha1!A:Y,25,FALSE)</f>
        <v>Não</v>
      </c>
    </row>
    <row r="2560" spans="1:10" x14ac:dyDescent="0.25">
      <c r="A2560" s="11">
        <v>411575</v>
      </c>
      <c r="B2560" s="15" t="s">
        <v>2317</v>
      </c>
      <c r="C2560" s="12" t="s">
        <v>23</v>
      </c>
      <c r="D2560" s="14" t="s">
        <v>56</v>
      </c>
      <c r="E2560" s="10" t="str">
        <f>VLOOKUP(A2560,Planilha1!A:Y,20,FALSE)</f>
        <v>Sim</v>
      </c>
      <c r="F2560" s="10" t="str">
        <f>VLOOKUP(A2560,Planilha1!A:Y,21,FALSE)</f>
        <v>Sim</v>
      </c>
      <c r="G2560" s="10" t="str">
        <f>VLOOKUP(A2560,Planilha1!A:Y,22,FALSE)</f>
        <v>Não</v>
      </c>
      <c r="H2560" s="10" t="str">
        <f>VLOOKUP(A2560,Planilha1!A:Y,23,FALSE)</f>
        <v>Não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795</v>
      </c>
      <c r="C2561" s="12" t="s">
        <v>23</v>
      </c>
      <c r="D2561" s="14" t="s">
        <v>60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2318</v>
      </c>
      <c r="C2562" s="12" t="s">
        <v>23</v>
      </c>
      <c r="D2562" s="14" t="s">
        <v>74</v>
      </c>
      <c r="E2562" s="10" t="str">
        <f>VLOOKUP(A2562,Planilha1!A:Y,20,FALSE)</f>
        <v>Sim</v>
      </c>
      <c r="F2562" s="10" t="str">
        <f>VLOOKUP(A2562,Planilha1!A:Y,21,FALSE)</f>
        <v>Sim</v>
      </c>
      <c r="G2562" s="10" t="str">
        <f>VLOOKUP(A2562,Planilha1!A:Y,22,FALSE)</f>
        <v>Não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x14ac:dyDescent="0.25">
      <c r="A2563" s="11">
        <v>411610</v>
      </c>
      <c r="B2563" s="15" t="s">
        <v>2319</v>
      </c>
      <c r="C2563" s="12" t="s">
        <v>23</v>
      </c>
      <c r="D2563" s="14" t="s">
        <v>56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2320</v>
      </c>
      <c r="C2564" s="12" t="s">
        <v>23</v>
      </c>
      <c r="D2564" s="14" t="s">
        <v>60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2321</v>
      </c>
      <c r="C2565" s="12" t="s">
        <v>23</v>
      </c>
      <c r="D2565" s="14" t="s">
        <v>74</v>
      </c>
      <c r="E2565" s="10" t="str">
        <f>VLOOKUP(A2565,Planilha1!A:Y,20,FALSE)</f>
        <v>Sim</v>
      </c>
      <c r="F2565" s="10" t="str">
        <f>VLOOKUP(A2565,Planilha1!A:Y,21,FALSE)</f>
        <v>Sim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2322</v>
      </c>
      <c r="C2566" s="12" t="s">
        <v>23</v>
      </c>
      <c r="D2566" s="14" t="s">
        <v>56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Não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2323</v>
      </c>
      <c r="C2567" s="12" t="s">
        <v>23</v>
      </c>
      <c r="D2567" s="14" t="s">
        <v>42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Não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Não</v>
      </c>
    </row>
    <row r="2568" spans="1:10" x14ac:dyDescent="0.25">
      <c r="A2568" s="11">
        <v>411690</v>
      </c>
      <c r="B2568" s="15" t="s">
        <v>2324</v>
      </c>
      <c r="C2568" s="12" t="s">
        <v>23</v>
      </c>
      <c r="D2568" s="14" t="s">
        <v>74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Não</v>
      </c>
    </row>
    <row r="2569" spans="1:10" x14ac:dyDescent="0.25">
      <c r="A2569" s="11">
        <v>411695</v>
      </c>
      <c r="B2569" s="15" t="s">
        <v>2325</v>
      </c>
      <c r="C2569" s="12" t="s">
        <v>23</v>
      </c>
      <c r="D2569" s="14" t="s">
        <v>42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224</v>
      </c>
      <c r="C2570" s="12" t="s">
        <v>23</v>
      </c>
      <c r="D2570" s="14" t="s">
        <v>56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2326</v>
      </c>
      <c r="C2571" s="12" t="s">
        <v>23</v>
      </c>
      <c r="D2571" s="14" t="s">
        <v>44</v>
      </c>
      <c r="E2571" s="10" t="str">
        <f>VLOOKUP(A2571,Planilha1!A:Y,20,FALSE)</f>
        <v>Sim</v>
      </c>
      <c r="F2571" s="10" t="str">
        <f>VLOOKUP(A2571,Planilha1!A:Y,21,FALSE)</f>
        <v>Sim</v>
      </c>
      <c r="G2571" s="10" t="str">
        <f>VLOOKUP(A2571,Planilha1!A:Y,22,FALSE)</f>
        <v>Sim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Não</v>
      </c>
    </row>
    <row r="2572" spans="1:10" x14ac:dyDescent="0.25">
      <c r="A2572" s="11">
        <v>411720</v>
      </c>
      <c r="B2572" s="15" t="s">
        <v>1499</v>
      </c>
      <c r="C2572" s="12" t="s">
        <v>23</v>
      </c>
      <c r="D2572" s="14" t="s">
        <v>74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Não</v>
      </c>
      <c r="H2572" s="10" t="str">
        <f>VLOOKUP(A2572,Planilha1!A:Y,23,FALSE)</f>
        <v>Não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2327</v>
      </c>
      <c r="C2573" s="12" t="s">
        <v>23</v>
      </c>
      <c r="D2573" s="14" t="s">
        <v>67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Não</v>
      </c>
      <c r="J2573" s="10" t="str">
        <f>VLOOKUP(A2573,Planilha1!A:Y,25,FALSE)</f>
        <v>Não</v>
      </c>
    </row>
    <row r="2574" spans="1:10" x14ac:dyDescent="0.25">
      <c r="A2574" s="11">
        <v>411727</v>
      </c>
      <c r="B2574" s="15" t="s">
        <v>2328</v>
      </c>
      <c r="C2574" s="12" t="s">
        <v>23</v>
      </c>
      <c r="D2574" s="14" t="s">
        <v>67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Não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Não</v>
      </c>
    </row>
    <row r="2575" spans="1:10" x14ac:dyDescent="0.25">
      <c r="A2575" s="11">
        <v>411729</v>
      </c>
      <c r="B2575" s="15" t="s">
        <v>2329</v>
      </c>
      <c r="C2575" s="12" t="s">
        <v>23</v>
      </c>
      <c r="D2575" s="14" t="s">
        <v>74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Não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Não</v>
      </c>
    </row>
    <row r="2576" spans="1:10" x14ac:dyDescent="0.25">
      <c r="A2576" s="11">
        <v>411730</v>
      </c>
      <c r="B2576" s="15" t="s">
        <v>2330</v>
      </c>
      <c r="C2576" s="12" t="s">
        <v>23</v>
      </c>
      <c r="D2576" s="14" t="s">
        <v>44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Não</v>
      </c>
    </row>
    <row r="2577" spans="1:10" x14ac:dyDescent="0.25">
      <c r="A2577" s="11">
        <v>411750</v>
      </c>
      <c r="B2577" s="15" t="s">
        <v>2331</v>
      </c>
      <c r="C2577" s="12" t="s">
        <v>23</v>
      </c>
      <c r="D2577" s="14" t="s">
        <v>60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Não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Não</v>
      </c>
    </row>
    <row r="2578" spans="1:10" x14ac:dyDescent="0.25">
      <c r="A2578" s="11">
        <v>411760</v>
      </c>
      <c r="B2578" s="15" t="s">
        <v>2332</v>
      </c>
      <c r="C2578" s="12" t="s">
        <v>23</v>
      </c>
      <c r="D2578" s="14" t="s">
        <v>56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Não</v>
      </c>
      <c r="H2578" s="10" t="str">
        <f>VLOOKUP(A2578,Planilha1!A:Y,23,FALSE)</f>
        <v>Não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2333</v>
      </c>
      <c r="C2579" s="12" t="s">
        <v>23</v>
      </c>
      <c r="D2579" s="14" t="s">
        <v>60</v>
      </c>
      <c r="E2579" s="10" t="str">
        <f>VLOOKUP(A2579,Planilha1!A:Y,20,FALSE)</f>
        <v>Não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Não</v>
      </c>
    </row>
    <row r="2580" spans="1:10" x14ac:dyDescent="0.25">
      <c r="A2580" s="11">
        <v>411780</v>
      </c>
      <c r="B2580" s="15" t="s">
        <v>2334</v>
      </c>
      <c r="C2580" s="12" t="s">
        <v>23</v>
      </c>
      <c r="D2580" s="14" t="s">
        <v>42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Não</v>
      </c>
      <c r="J2580" s="10" t="str">
        <f>VLOOKUP(A2580,Planilha1!A:Y,25,FALSE)</f>
        <v>Não</v>
      </c>
    </row>
    <row r="2581" spans="1:10" x14ac:dyDescent="0.25">
      <c r="A2581" s="11">
        <v>411860</v>
      </c>
      <c r="B2581" s="15" t="s">
        <v>2335</v>
      </c>
      <c r="C2581" s="12" t="s">
        <v>23</v>
      </c>
      <c r="D2581" s="14" t="s">
        <v>74</v>
      </c>
      <c r="E2581" s="10" t="str">
        <f>VLOOKUP(A2581,Planilha1!A:Y,20,FALSE)</f>
        <v>Sim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Não</v>
      </c>
    </row>
    <row r="2582" spans="1:10" x14ac:dyDescent="0.25">
      <c r="A2582" s="11">
        <v>411870</v>
      </c>
      <c r="B2582" s="15" t="s">
        <v>2336</v>
      </c>
      <c r="C2582" s="12" t="s">
        <v>23</v>
      </c>
      <c r="D2582" s="14" t="s">
        <v>74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Não</v>
      </c>
    </row>
    <row r="2583" spans="1:10" x14ac:dyDescent="0.25">
      <c r="A2583" s="11">
        <v>411885</v>
      </c>
      <c r="B2583" s="15" t="s">
        <v>2337</v>
      </c>
      <c r="C2583" s="12" t="s">
        <v>23</v>
      </c>
      <c r="D2583" s="14" t="s">
        <v>74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Não</v>
      </c>
      <c r="J2583" s="10" t="str">
        <f>VLOOKUP(A2583,Planilha1!A:Y,25,FALSE)</f>
        <v>Não</v>
      </c>
    </row>
    <row r="2584" spans="1:10" x14ac:dyDescent="0.25">
      <c r="A2584" s="11">
        <v>411890</v>
      </c>
      <c r="B2584" s="15" t="s">
        <v>2338</v>
      </c>
      <c r="C2584" s="12" t="s">
        <v>23</v>
      </c>
      <c r="D2584" s="14" t="s">
        <v>74</v>
      </c>
      <c r="E2584" s="10" t="str">
        <f>VLOOKUP(A2584,Planilha1!A:Y,20,FALSE)</f>
        <v>Sim</v>
      </c>
      <c r="F2584" s="10" t="str">
        <f>VLOOKUP(A2584,Planilha1!A:Y,21,FALSE)</f>
        <v>Sim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2339</v>
      </c>
      <c r="C2585" s="12" t="s">
        <v>23</v>
      </c>
      <c r="D2585" s="14" t="s">
        <v>60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Não</v>
      </c>
      <c r="J2585" s="10" t="str">
        <f>VLOOKUP(A2585,Planilha1!A:Y,25,FALSE)</f>
        <v>Não</v>
      </c>
    </row>
    <row r="2586" spans="1:10" x14ac:dyDescent="0.25">
      <c r="A2586" s="11">
        <v>411925</v>
      </c>
      <c r="B2586" s="15" t="s">
        <v>2340</v>
      </c>
      <c r="C2586" s="12" t="s">
        <v>23</v>
      </c>
      <c r="D2586" s="14" t="s">
        <v>56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2341</v>
      </c>
      <c r="C2587" s="12" t="s">
        <v>23</v>
      </c>
      <c r="D2587" s="14" t="s">
        <v>44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Não</v>
      </c>
    </row>
    <row r="2588" spans="1:10" x14ac:dyDescent="0.25">
      <c r="A2588" s="11">
        <v>411940</v>
      </c>
      <c r="B2588" s="15" t="s">
        <v>2342</v>
      </c>
      <c r="C2588" s="12" t="s">
        <v>23</v>
      </c>
      <c r="D2588" s="14" t="s">
        <v>56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2343</v>
      </c>
      <c r="C2589" s="12" t="s">
        <v>23</v>
      </c>
      <c r="D2589" s="14" t="s">
        <v>56</v>
      </c>
      <c r="E2589" s="10" t="str">
        <f>VLOOKUP(A2589,Planilha1!A:Y,20,FALSE)</f>
        <v>Sim</v>
      </c>
      <c r="F2589" s="10" t="str">
        <f>VLOOKUP(A2589,Planilha1!A:Y,21,FALSE)</f>
        <v>Não</v>
      </c>
      <c r="G2589" s="10" t="str">
        <f>VLOOKUP(A2589,Planilha1!A:Y,22,FALSE)</f>
        <v>Não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2344</v>
      </c>
      <c r="C2590" s="12" t="s">
        <v>23</v>
      </c>
      <c r="D2590" s="14" t="s">
        <v>44</v>
      </c>
      <c r="E2590" s="10" t="str">
        <f>VLOOKUP(A2590,Planilha1!A:Y,20,FALSE)</f>
        <v>Sim</v>
      </c>
      <c r="F2590" s="10" t="str">
        <f>VLOOKUP(A2590,Planilha1!A:Y,21,FALSE)</f>
        <v>Sim</v>
      </c>
      <c r="G2590" s="10" t="str">
        <f>VLOOKUP(A2590,Planilha1!A:Y,22,FALSE)</f>
        <v>Sim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Não</v>
      </c>
    </row>
    <row r="2591" spans="1:10" x14ac:dyDescent="0.25">
      <c r="A2591" s="11">
        <v>411970</v>
      </c>
      <c r="B2591" s="15" t="s">
        <v>2345</v>
      </c>
      <c r="C2591" s="12" t="s">
        <v>23</v>
      </c>
      <c r="D2591" s="14" t="s">
        <v>60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Não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Não</v>
      </c>
    </row>
    <row r="2592" spans="1:10" x14ac:dyDescent="0.25">
      <c r="A2592" s="11">
        <v>412010</v>
      </c>
      <c r="B2592" s="15" t="s">
        <v>2346</v>
      </c>
      <c r="C2592" s="12" t="s">
        <v>23</v>
      </c>
      <c r="D2592" s="14" t="s">
        <v>60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Não</v>
      </c>
    </row>
    <row r="2593" spans="1:10" x14ac:dyDescent="0.25">
      <c r="A2593" s="11">
        <v>412015</v>
      </c>
      <c r="B2593" s="15" t="s">
        <v>2347</v>
      </c>
      <c r="C2593" s="12" t="s">
        <v>23</v>
      </c>
      <c r="D2593" s="14" t="s">
        <v>44</v>
      </c>
      <c r="E2593" s="10" t="str">
        <f>VLOOKUP(A2593,Planilha1!A:Y,20,FALSE)</f>
        <v>Sim</v>
      </c>
      <c r="F2593" s="10" t="str">
        <f>VLOOKUP(A2593,Planilha1!A:Y,21,FALSE)</f>
        <v>Sim</v>
      </c>
      <c r="G2593" s="10" t="str">
        <f>VLOOKUP(A2593,Planilha1!A:Y,22,FALSE)</f>
        <v>Não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Não</v>
      </c>
    </row>
    <row r="2594" spans="1:10" x14ac:dyDescent="0.25">
      <c r="A2594" s="11">
        <v>412030</v>
      </c>
      <c r="B2594" s="15" t="s">
        <v>2348</v>
      </c>
      <c r="C2594" s="12" t="s">
        <v>23</v>
      </c>
      <c r="D2594" s="14" t="s">
        <v>60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Não</v>
      </c>
    </row>
    <row r="2595" spans="1:10" x14ac:dyDescent="0.25">
      <c r="A2595" s="11">
        <v>412033</v>
      </c>
      <c r="B2595" s="15" t="s">
        <v>2349</v>
      </c>
      <c r="C2595" s="12" t="s">
        <v>23</v>
      </c>
      <c r="D2595" s="14" t="s">
        <v>74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Não</v>
      </c>
      <c r="H2595" s="10" t="str">
        <f>VLOOKUP(A2595,Planilha1!A:Y,23,FALSE)</f>
        <v>Não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2350</v>
      </c>
      <c r="C2596" s="12" t="s">
        <v>23</v>
      </c>
      <c r="D2596" s="14" t="s">
        <v>44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Não</v>
      </c>
      <c r="H2596" s="10" t="str">
        <f>VLOOKUP(A2596,Planilha1!A:Y,23,FALSE)</f>
        <v>Não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2351</v>
      </c>
      <c r="C2597" s="12" t="s">
        <v>23</v>
      </c>
      <c r="D2597" s="14" t="s">
        <v>44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Não</v>
      </c>
    </row>
    <row r="2598" spans="1:10" x14ac:dyDescent="0.25">
      <c r="A2598" s="11">
        <v>412100</v>
      </c>
      <c r="B2598" s="15" t="s">
        <v>2352</v>
      </c>
      <c r="C2598" s="12" t="s">
        <v>23</v>
      </c>
      <c r="D2598" s="14" t="s">
        <v>60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2353</v>
      </c>
      <c r="C2599" s="12" t="s">
        <v>23</v>
      </c>
      <c r="D2599" s="14" t="s">
        <v>44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Não</v>
      </c>
      <c r="J2599" s="10" t="str">
        <f>VLOOKUP(A2599,Planilha1!A:Y,25,FALSE)</f>
        <v>Não</v>
      </c>
    </row>
    <row r="2600" spans="1:10" x14ac:dyDescent="0.25">
      <c r="A2600" s="11">
        <v>412125</v>
      </c>
      <c r="B2600" s="15" t="s">
        <v>2354</v>
      </c>
      <c r="C2600" s="12" t="s">
        <v>23</v>
      </c>
      <c r="D2600" s="14" t="s">
        <v>42</v>
      </c>
      <c r="E2600" s="10" t="str">
        <f>VLOOKUP(A2600,Planilha1!A:Y,20,FALSE)</f>
        <v>Sim</v>
      </c>
      <c r="F2600" s="10" t="str">
        <f>VLOOKUP(A2600,Planilha1!A:Y,21,FALSE)</f>
        <v>Sim</v>
      </c>
      <c r="G2600" s="10" t="str">
        <f>VLOOKUP(A2600,Planilha1!A:Y,22,FALSE)</f>
        <v>Não</v>
      </c>
      <c r="H2600" s="10" t="str">
        <f>VLOOKUP(A2600,Planilha1!A:Y,23,FALSE)</f>
        <v>Sim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2355</v>
      </c>
      <c r="C2601" s="12" t="s">
        <v>23</v>
      </c>
      <c r="D2601" s="14" t="s">
        <v>44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Não</v>
      </c>
    </row>
    <row r="2602" spans="1:10" x14ac:dyDescent="0.25">
      <c r="A2602" s="11">
        <v>412160</v>
      </c>
      <c r="B2602" s="15" t="s">
        <v>2356</v>
      </c>
      <c r="C2602" s="12" t="s">
        <v>23</v>
      </c>
      <c r="D2602" s="14" t="s">
        <v>67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Não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2357</v>
      </c>
      <c r="C2603" s="12" t="s">
        <v>23</v>
      </c>
      <c r="D2603" s="14" t="s">
        <v>44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Não</v>
      </c>
      <c r="H2603" s="10" t="str">
        <f>VLOOKUP(A2603,Planilha1!A:Y,23,FALSE)</f>
        <v>Não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2358</v>
      </c>
      <c r="C2604" s="12" t="s">
        <v>23</v>
      </c>
      <c r="D2604" s="14" t="s">
        <v>42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Não</v>
      </c>
      <c r="J2604" s="10" t="str">
        <f>VLOOKUP(A2604,Planilha1!A:Y,25,FALSE)</f>
        <v>Não</v>
      </c>
    </row>
    <row r="2605" spans="1:10" x14ac:dyDescent="0.25">
      <c r="A2605" s="11">
        <v>412190</v>
      </c>
      <c r="B2605" s="15" t="s">
        <v>2359</v>
      </c>
      <c r="C2605" s="12" t="s">
        <v>23</v>
      </c>
      <c r="D2605" s="14" t="s">
        <v>60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Não</v>
      </c>
      <c r="J2605" s="10" t="str">
        <f>VLOOKUP(A2605,Planilha1!A:Y,25,FALSE)</f>
        <v>Não</v>
      </c>
    </row>
    <row r="2606" spans="1:10" x14ac:dyDescent="0.25">
      <c r="A2606" s="11">
        <v>412200</v>
      </c>
      <c r="B2606" s="15" t="s">
        <v>2360</v>
      </c>
      <c r="C2606" s="12" t="s">
        <v>23</v>
      </c>
      <c r="D2606" s="14" t="s">
        <v>44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Não</v>
      </c>
    </row>
    <row r="2607" spans="1:10" x14ac:dyDescent="0.25">
      <c r="A2607" s="11">
        <v>412215</v>
      </c>
      <c r="B2607" s="15" t="s">
        <v>2361</v>
      </c>
      <c r="C2607" s="12" t="s">
        <v>23</v>
      </c>
      <c r="D2607" s="14" t="s">
        <v>44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Não</v>
      </c>
    </row>
    <row r="2608" spans="1:10" x14ac:dyDescent="0.25">
      <c r="A2608" s="11">
        <v>412217</v>
      </c>
      <c r="B2608" s="15" t="s">
        <v>2362</v>
      </c>
      <c r="C2608" s="12" t="s">
        <v>23</v>
      </c>
      <c r="D2608" s="14" t="s">
        <v>56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Não</v>
      </c>
      <c r="J2608" s="10" t="str">
        <f>VLOOKUP(A2608,Planilha1!A:Y,25,FALSE)</f>
        <v>Não</v>
      </c>
    </row>
    <row r="2609" spans="1:10" x14ac:dyDescent="0.25">
      <c r="A2609" s="11">
        <v>412240</v>
      </c>
      <c r="B2609" s="15" t="s">
        <v>2363</v>
      </c>
      <c r="C2609" s="12" t="s">
        <v>23</v>
      </c>
      <c r="D2609" s="14" t="s">
        <v>74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Não</v>
      </c>
    </row>
    <row r="2610" spans="1:10" x14ac:dyDescent="0.25">
      <c r="A2610" s="11">
        <v>412250</v>
      </c>
      <c r="B2610" s="15" t="s">
        <v>2364</v>
      </c>
      <c r="C2610" s="12" t="s">
        <v>23</v>
      </c>
      <c r="D2610" s="14" t="s">
        <v>67</v>
      </c>
      <c r="E2610" s="10" t="str">
        <f>VLOOKUP(A2610,Planilha1!A:Y,20,FALSE)</f>
        <v>Não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Não</v>
      </c>
    </row>
    <row r="2611" spans="1:10" x14ac:dyDescent="0.25">
      <c r="A2611" s="11">
        <v>412260</v>
      </c>
      <c r="B2611" s="15" t="s">
        <v>2365</v>
      </c>
      <c r="C2611" s="12" t="s">
        <v>23</v>
      </c>
      <c r="D2611" s="14" t="s">
        <v>74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Não</v>
      </c>
      <c r="H2611" s="10" t="str">
        <f>VLOOKUP(A2611,Planilha1!A:Y,23,FALSE)</f>
        <v>Não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2366</v>
      </c>
      <c r="C2612" s="12" t="s">
        <v>23</v>
      </c>
      <c r="D2612" s="14" t="s">
        <v>67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Não</v>
      </c>
      <c r="J2612" s="10" t="str">
        <f>VLOOKUP(A2612,Planilha1!A:Y,25,FALSE)</f>
        <v>Não</v>
      </c>
    </row>
    <row r="2613" spans="1:10" x14ac:dyDescent="0.25">
      <c r="A2613" s="11">
        <v>412280</v>
      </c>
      <c r="B2613" s="15" t="s">
        <v>2367</v>
      </c>
      <c r="C2613" s="12" t="s">
        <v>23</v>
      </c>
      <c r="D2613" s="14" t="s">
        <v>56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Não</v>
      </c>
      <c r="J2613" s="10" t="str">
        <f>VLOOKUP(A2613,Planilha1!A:Y,25,FALSE)</f>
        <v>Não</v>
      </c>
    </row>
    <row r="2614" spans="1:10" x14ac:dyDescent="0.25">
      <c r="A2614" s="11">
        <v>412310</v>
      </c>
      <c r="B2614" s="15" t="s">
        <v>2368</v>
      </c>
      <c r="C2614" s="12" t="s">
        <v>23</v>
      </c>
      <c r="D2614" s="14" t="s">
        <v>56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Não</v>
      </c>
      <c r="J2614" s="10" t="str">
        <f>VLOOKUP(A2614,Planilha1!A:Y,25,FALSE)</f>
        <v>Não</v>
      </c>
    </row>
    <row r="2615" spans="1:10" x14ac:dyDescent="0.25">
      <c r="A2615" s="11">
        <v>412330</v>
      </c>
      <c r="B2615" s="15" t="s">
        <v>2369</v>
      </c>
      <c r="C2615" s="12" t="s">
        <v>23</v>
      </c>
      <c r="D2615" s="14" t="s">
        <v>74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2370</v>
      </c>
      <c r="C2616" s="12" t="s">
        <v>23</v>
      </c>
      <c r="D2616" s="14" t="s">
        <v>42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Não</v>
      </c>
    </row>
    <row r="2617" spans="1:10" x14ac:dyDescent="0.25">
      <c r="A2617" s="11">
        <v>412382</v>
      </c>
      <c r="B2617" s="15" t="s">
        <v>2371</v>
      </c>
      <c r="C2617" s="12" t="s">
        <v>23</v>
      </c>
      <c r="D2617" s="14" t="s">
        <v>60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2372</v>
      </c>
      <c r="C2618" s="12" t="s">
        <v>23</v>
      </c>
      <c r="D2618" s="14" t="s">
        <v>67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Não</v>
      </c>
      <c r="J2618" s="10" t="str">
        <f>VLOOKUP(A2618,Planilha1!A:Y,25,FALSE)</f>
        <v>Não</v>
      </c>
    </row>
    <row r="2619" spans="1:10" x14ac:dyDescent="0.25">
      <c r="A2619" s="11">
        <v>412390</v>
      </c>
      <c r="B2619" s="15" t="s">
        <v>2373</v>
      </c>
      <c r="C2619" s="12" t="s">
        <v>23</v>
      </c>
      <c r="D2619" s="14" t="s">
        <v>60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Não</v>
      </c>
    </row>
    <row r="2620" spans="1:10" x14ac:dyDescent="0.25">
      <c r="A2620" s="11">
        <v>412395</v>
      </c>
      <c r="B2620" s="15" t="s">
        <v>2374</v>
      </c>
      <c r="C2620" s="12" t="s">
        <v>23</v>
      </c>
      <c r="D2620" s="14" t="s">
        <v>60</v>
      </c>
      <c r="E2620" s="10" t="str">
        <f>VLOOKUP(A2620,Planilha1!A:Y,20,FALSE)</f>
        <v>Sim</v>
      </c>
      <c r="F2620" s="10" t="str">
        <f>VLOOKUP(A2620,Planilha1!A:Y,21,FALSE)</f>
        <v>Sim</v>
      </c>
      <c r="G2620" s="10" t="str">
        <f>VLOOKUP(A2620,Planilha1!A:Y,22,FALSE)</f>
        <v>Sim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Não</v>
      </c>
    </row>
    <row r="2621" spans="1:10" x14ac:dyDescent="0.25">
      <c r="A2621" s="11">
        <v>412402</v>
      </c>
      <c r="B2621" s="15" t="s">
        <v>2375</v>
      </c>
      <c r="C2621" s="12" t="s">
        <v>23</v>
      </c>
      <c r="D2621" s="14" t="s">
        <v>74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Não</v>
      </c>
    </row>
    <row r="2622" spans="1:10" x14ac:dyDescent="0.25">
      <c r="A2622" s="11">
        <v>412400</v>
      </c>
      <c r="B2622" s="15" t="s">
        <v>2376</v>
      </c>
      <c r="C2622" s="12" t="s">
        <v>23</v>
      </c>
      <c r="D2622" s="14" t="s">
        <v>42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Não</v>
      </c>
      <c r="J2622" s="10" t="str">
        <f>VLOOKUP(A2622,Planilha1!A:Y,25,FALSE)</f>
        <v>Não</v>
      </c>
    </row>
    <row r="2623" spans="1:10" x14ac:dyDescent="0.25">
      <c r="A2623" s="11">
        <v>412410</v>
      </c>
      <c r="B2623" s="15" t="s">
        <v>2377</v>
      </c>
      <c r="C2623" s="12" t="s">
        <v>23</v>
      </c>
      <c r="D2623" s="14" t="s">
        <v>60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Não</v>
      </c>
    </row>
    <row r="2624" spans="1:10" x14ac:dyDescent="0.25">
      <c r="A2624" s="11">
        <v>412420</v>
      </c>
      <c r="B2624" s="15" t="s">
        <v>2378</v>
      </c>
      <c r="C2624" s="12" t="s">
        <v>23</v>
      </c>
      <c r="D2624" s="14" t="s">
        <v>74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2379</v>
      </c>
      <c r="C2625" s="12" t="s">
        <v>23</v>
      </c>
      <c r="D2625" s="14" t="s">
        <v>44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2380</v>
      </c>
      <c r="C2626" s="12" t="s">
        <v>23</v>
      </c>
      <c r="D2626" s="14" t="s">
        <v>60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Não</v>
      </c>
      <c r="I2626" s="10" t="str">
        <f>VLOOKUP(A2626,Planilha1!A:Y,24,FALSE)</f>
        <v>Não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2381</v>
      </c>
      <c r="C2627" s="12" t="s">
        <v>23</v>
      </c>
      <c r="D2627" s="14" t="s">
        <v>44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Não</v>
      </c>
    </row>
    <row r="2628" spans="1:10" x14ac:dyDescent="0.25">
      <c r="A2628" s="11">
        <v>412490</v>
      </c>
      <c r="B2628" s="15" t="s">
        <v>2382</v>
      </c>
      <c r="C2628" s="12" t="s">
        <v>23</v>
      </c>
      <c r="D2628" s="14" t="s">
        <v>56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2383</v>
      </c>
      <c r="C2629" s="12" t="s">
        <v>23</v>
      </c>
      <c r="D2629" s="14" t="s">
        <v>60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Não</v>
      </c>
      <c r="J2629" s="10" t="str">
        <f>VLOOKUP(A2629,Planilha1!A:Y,25,FALSE)</f>
        <v>Não</v>
      </c>
    </row>
    <row r="2630" spans="1:10" x14ac:dyDescent="0.25">
      <c r="A2630" s="11">
        <v>412510</v>
      </c>
      <c r="B2630" s="15" t="s">
        <v>2384</v>
      </c>
      <c r="C2630" s="12" t="s">
        <v>23</v>
      </c>
      <c r="D2630" s="14" t="s">
        <v>67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2385</v>
      </c>
      <c r="C2631" s="12" t="s">
        <v>23</v>
      </c>
      <c r="D2631" s="14" t="s">
        <v>56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2386</v>
      </c>
      <c r="C2632" s="12" t="s">
        <v>23</v>
      </c>
      <c r="D2632" s="14" t="s">
        <v>56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Não</v>
      </c>
      <c r="J2632" s="10" t="str">
        <f>VLOOKUP(A2632,Planilha1!A:Y,25,FALSE)</f>
        <v>Não</v>
      </c>
    </row>
    <row r="2633" spans="1:10" x14ac:dyDescent="0.25">
      <c r="A2633" s="11">
        <v>412545</v>
      </c>
      <c r="B2633" s="15" t="s">
        <v>2387</v>
      </c>
      <c r="C2633" s="12" t="s">
        <v>23</v>
      </c>
      <c r="D2633" s="14" t="s">
        <v>74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Não</v>
      </c>
      <c r="J2633" s="10" t="str">
        <f>VLOOKUP(A2633,Planilha1!A:Y,25,FALSE)</f>
        <v>Não</v>
      </c>
    </row>
    <row r="2634" spans="1:10" x14ac:dyDescent="0.25">
      <c r="A2634" s="11">
        <v>412560</v>
      </c>
      <c r="B2634" s="15" t="s">
        <v>2388</v>
      </c>
      <c r="C2634" s="12" t="s">
        <v>23</v>
      </c>
      <c r="D2634" s="14" t="s">
        <v>60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2389</v>
      </c>
      <c r="C2635" s="12" t="s">
        <v>23</v>
      </c>
      <c r="D2635" s="14" t="s">
        <v>56</v>
      </c>
      <c r="E2635" s="10" t="str">
        <f>VLOOKUP(A2635,Planilha1!A:Y,20,FALSE)</f>
        <v>Não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Não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2390</v>
      </c>
      <c r="C2636" s="12" t="s">
        <v>23</v>
      </c>
      <c r="D2636" s="14" t="s">
        <v>74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2391</v>
      </c>
      <c r="C2637" s="12" t="s">
        <v>23</v>
      </c>
      <c r="D2637" s="14" t="s">
        <v>74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2392</v>
      </c>
      <c r="C2638" s="12" t="s">
        <v>23</v>
      </c>
      <c r="D2638" s="14" t="s">
        <v>56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Não</v>
      </c>
      <c r="J2638" s="10" t="str">
        <f>VLOOKUP(A2638,Planilha1!A:Y,25,FALSE)</f>
        <v>Não</v>
      </c>
    </row>
    <row r="2639" spans="1:10" x14ac:dyDescent="0.25">
      <c r="A2639" s="11">
        <v>412625</v>
      </c>
      <c r="B2639" s="15" t="s">
        <v>2393</v>
      </c>
      <c r="C2639" s="12" t="s">
        <v>23</v>
      </c>
      <c r="D2639" s="14" t="s">
        <v>60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Não</v>
      </c>
      <c r="J2639" s="10" t="str">
        <f>VLOOKUP(A2639,Planilha1!A:Y,25,FALSE)</f>
        <v>Não</v>
      </c>
    </row>
    <row r="2640" spans="1:10" x14ac:dyDescent="0.25">
      <c r="A2640" s="11">
        <v>412630</v>
      </c>
      <c r="B2640" s="15" t="s">
        <v>2394</v>
      </c>
      <c r="C2640" s="12" t="s">
        <v>23</v>
      </c>
      <c r="D2640" s="14" t="s">
        <v>56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2395</v>
      </c>
      <c r="C2641" s="12" t="s">
        <v>23</v>
      </c>
      <c r="D2641" s="14" t="s">
        <v>56</v>
      </c>
      <c r="E2641" s="10" t="str">
        <f>VLOOKUP(A2641,Planilha1!A:Y,20,FALSE)</f>
        <v>Não</v>
      </c>
      <c r="F2641" s="10" t="str">
        <f>VLOOKUP(A2641,Planilha1!A:Y,21,FALSE)</f>
        <v>Não</v>
      </c>
      <c r="G2641" s="10" t="str">
        <f>VLOOKUP(A2641,Planilha1!A:Y,22,FALSE)</f>
        <v>Não</v>
      </c>
      <c r="H2641" s="10" t="str">
        <f>VLOOKUP(A2641,Planilha1!A:Y,23,FALSE)</f>
        <v>Não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2396</v>
      </c>
      <c r="C2642" s="12" t="s">
        <v>23</v>
      </c>
      <c r="D2642" s="14" t="s">
        <v>44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Não</v>
      </c>
      <c r="J2642" s="10" t="str">
        <f>VLOOKUP(A2642,Planilha1!A:Y,25,FALSE)</f>
        <v>Não</v>
      </c>
    </row>
    <row r="2643" spans="1:10" x14ac:dyDescent="0.25">
      <c r="A2643" s="11">
        <v>412680</v>
      </c>
      <c r="B2643" s="15" t="s">
        <v>2397</v>
      </c>
      <c r="C2643" s="12" t="s">
        <v>23</v>
      </c>
      <c r="D2643" s="14" t="s">
        <v>74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Não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Não</v>
      </c>
    </row>
    <row r="2644" spans="1:10" x14ac:dyDescent="0.25">
      <c r="A2644" s="11">
        <v>412690</v>
      </c>
      <c r="B2644" s="15" t="s">
        <v>2398</v>
      </c>
      <c r="C2644" s="12" t="s">
        <v>23</v>
      </c>
      <c r="D2644" s="14" t="s">
        <v>60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Não</v>
      </c>
      <c r="H2644" s="10" t="str">
        <f>VLOOKUP(A2644,Planilha1!A:Y,23,FALSE)</f>
        <v>Não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2399</v>
      </c>
      <c r="C2645" s="12" t="s">
        <v>23</v>
      </c>
      <c r="D2645" s="14" t="s">
        <v>56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2400</v>
      </c>
      <c r="C2646" s="12" t="s">
        <v>23</v>
      </c>
      <c r="D2646" s="14" t="s">
        <v>74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Não</v>
      </c>
      <c r="H2646" s="10" t="str">
        <f>VLOOKUP(A2646,Planilha1!A:Y,23,FALSE)</f>
        <v>Não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2401</v>
      </c>
      <c r="C2647" s="12" t="s">
        <v>23</v>
      </c>
      <c r="D2647" s="14" t="s">
        <v>56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Não</v>
      </c>
    </row>
    <row r="2648" spans="1:10" x14ac:dyDescent="0.25">
      <c r="A2648" s="11">
        <v>412760</v>
      </c>
      <c r="B2648" s="15" t="s">
        <v>2402</v>
      </c>
      <c r="C2648" s="12" t="s">
        <v>23</v>
      </c>
      <c r="D2648" s="14" t="s">
        <v>56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2403</v>
      </c>
      <c r="C2649" s="12" t="s">
        <v>23</v>
      </c>
      <c r="D2649" s="14" t="s">
        <v>56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2404</v>
      </c>
      <c r="C2650" s="12" t="s">
        <v>23</v>
      </c>
      <c r="D2650" s="14" t="s">
        <v>60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Não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2405</v>
      </c>
      <c r="C2651" s="12" t="s">
        <v>23</v>
      </c>
      <c r="D2651" s="14" t="s">
        <v>67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Não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Não</v>
      </c>
    </row>
    <row r="2652" spans="1:10" x14ac:dyDescent="0.25">
      <c r="A2652" s="11">
        <v>412820</v>
      </c>
      <c r="B2652" s="15" t="s">
        <v>2406</v>
      </c>
      <c r="C2652" s="12" t="s">
        <v>23</v>
      </c>
      <c r="D2652" s="14" t="s">
        <v>74</v>
      </c>
      <c r="E2652" s="10" t="str">
        <f>VLOOKUP(A2652,Planilha1!A:Y,20,FALSE)</f>
        <v>Não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Não</v>
      </c>
      <c r="J2652" s="10" t="str">
        <f>VLOOKUP(A2652,Planilha1!A:Y,25,FALSE)</f>
        <v>Não</v>
      </c>
    </row>
    <row r="2653" spans="1:10" x14ac:dyDescent="0.25">
      <c r="A2653" s="11">
        <v>412855</v>
      </c>
      <c r="B2653" s="15" t="s">
        <v>2407</v>
      </c>
      <c r="C2653" s="12" t="s">
        <v>23</v>
      </c>
      <c r="D2653" s="14" t="s">
        <v>44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Não</v>
      </c>
      <c r="J2653" s="10" t="str">
        <f>VLOOKUP(A2653,Planilha1!A:Y,25,FALSE)</f>
        <v>Não</v>
      </c>
    </row>
    <row r="2654" spans="1:10" x14ac:dyDescent="0.25">
      <c r="A2654" s="11">
        <v>412870</v>
      </c>
      <c r="B2654" s="15" t="s">
        <v>2408</v>
      </c>
      <c r="C2654" s="12" t="s">
        <v>23</v>
      </c>
      <c r="D2654" s="14" t="s">
        <v>74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1407</v>
      </c>
      <c r="C2655" s="12" t="s">
        <v>23</v>
      </c>
      <c r="D2655" s="14" t="s">
        <v>60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Não</v>
      </c>
      <c r="J2655" s="10" t="str">
        <f>VLOOKUP(A2655,Planilha1!A:Y,25,FALSE)</f>
        <v>Não</v>
      </c>
    </row>
    <row r="2656" spans="1:10" x14ac:dyDescent="0.25">
      <c r="A2656" s="11">
        <v>412880</v>
      </c>
      <c r="B2656" s="15" t="s">
        <v>2409</v>
      </c>
      <c r="C2656" s="12" t="s">
        <v>23</v>
      </c>
      <c r="D2656" s="14" t="s">
        <v>74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Não</v>
      </c>
      <c r="J2656" s="10" t="str">
        <f>VLOOKUP(A2656,Planilha1!A:Y,25,FALSE)</f>
        <v>Não</v>
      </c>
    </row>
    <row r="2657" spans="1:10" x14ac:dyDescent="0.25">
      <c r="A2657" s="11">
        <v>410120</v>
      </c>
      <c r="B2657" s="16" t="s">
        <v>2410</v>
      </c>
      <c r="C2657" s="12" t="s">
        <v>23</v>
      </c>
      <c r="D2657" s="14" t="s">
        <v>334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2411</v>
      </c>
      <c r="C2658" s="12" t="s">
        <v>23</v>
      </c>
      <c r="D2658" s="14" t="s">
        <v>334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2412</v>
      </c>
      <c r="C2659" s="12" t="s">
        <v>23</v>
      </c>
      <c r="D2659" s="14" t="s">
        <v>334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Não</v>
      </c>
    </row>
    <row r="2660" spans="1:10" x14ac:dyDescent="0.25">
      <c r="A2660" s="11">
        <v>330010</v>
      </c>
      <c r="B2660" s="15" t="s">
        <v>2413</v>
      </c>
      <c r="C2660" s="12" t="s">
        <v>21</v>
      </c>
      <c r="D2660" s="14" t="s">
        <v>60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2414</v>
      </c>
      <c r="C2661" s="12" t="s">
        <v>21</v>
      </c>
      <c r="D2661" s="14" t="s">
        <v>74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2415</v>
      </c>
      <c r="C2662" s="12" t="s">
        <v>21</v>
      </c>
      <c r="D2662" s="14" t="s">
        <v>60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Não</v>
      </c>
      <c r="J2662" s="10" t="str">
        <f>VLOOKUP(A2662,Planilha1!A:Y,25,FALSE)</f>
        <v>Não</v>
      </c>
    </row>
    <row r="2663" spans="1:10" x14ac:dyDescent="0.25">
      <c r="A2663" s="11">
        <v>330040</v>
      </c>
      <c r="B2663" s="15" t="s">
        <v>2416</v>
      </c>
      <c r="C2663" s="12" t="s">
        <v>21</v>
      </c>
      <c r="D2663" s="14" t="s">
        <v>60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Não</v>
      </c>
      <c r="J2663" s="10" t="str">
        <f>VLOOKUP(A2663,Planilha1!A:Y,25,FALSE)</f>
        <v>Não</v>
      </c>
    </row>
    <row r="2664" spans="1:10" x14ac:dyDescent="0.25">
      <c r="A2664" s="11">
        <v>330045</v>
      </c>
      <c r="B2664" s="15" t="s">
        <v>2417</v>
      </c>
      <c r="C2664" s="12" t="s">
        <v>21</v>
      </c>
      <c r="D2664" s="14" t="s">
        <v>56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740</v>
      </c>
      <c r="C2665" s="12" t="s">
        <v>21</v>
      </c>
      <c r="D2665" s="14" t="s">
        <v>56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Não</v>
      </c>
    </row>
    <row r="2666" spans="1:10" x14ac:dyDescent="0.25">
      <c r="A2666" s="11">
        <v>330090</v>
      </c>
      <c r="B2666" s="15" t="s">
        <v>2418</v>
      </c>
      <c r="C2666" s="12" t="s">
        <v>21</v>
      </c>
      <c r="D2666" s="14" t="s">
        <v>42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Não</v>
      </c>
      <c r="J2666" s="10" t="str">
        <f>VLOOKUP(A2666,Planilha1!A:Y,25,FALSE)</f>
        <v>Não</v>
      </c>
    </row>
    <row r="2667" spans="1:10" x14ac:dyDescent="0.25">
      <c r="A2667" s="11">
        <v>330110</v>
      </c>
      <c r="B2667" s="15" t="s">
        <v>957</v>
      </c>
      <c r="C2667" s="12" t="s">
        <v>21</v>
      </c>
      <c r="D2667" s="14" t="s">
        <v>60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Não</v>
      </c>
      <c r="J2667" s="10" t="str">
        <f>VLOOKUP(A2667,Planilha1!A:Y,25,FALSE)</f>
        <v>Não</v>
      </c>
    </row>
    <row r="2668" spans="1:10" x14ac:dyDescent="0.25">
      <c r="A2668" s="11">
        <v>330115</v>
      </c>
      <c r="B2668" s="15" t="s">
        <v>2419</v>
      </c>
      <c r="C2668" s="12" t="s">
        <v>21</v>
      </c>
      <c r="D2668" s="14" t="s">
        <v>44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Não</v>
      </c>
      <c r="J2668" s="10" t="str">
        <f>VLOOKUP(A2668,Planilha1!A:Y,25,FALSE)</f>
        <v>Não</v>
      </c>
    </row>
    <row r="2669" spans="1:10" x14ac:dyDescent="0.25">
      <c r="A2669" s="11">
        <v>330140</v>
      </c>
      <c r="B2669" s="15" t="s">
        <v>2420</v>
      </c>
      <c r="C2669" s="12" t="s">
        <v>21</v>
      </c>
      <c r="D2669" s="14" t="s">
        <v>74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Não</v>
      </c>
    </row>
    <row r="2670" spans="1:10" x14ac:dyDescent="0.25">
      <c r="A2670" s="11">
        <v>330160</v>
      </c>
      <c r="B2670" s="15" t="s">
        <v>2421</v>
      </c>
      <c r="C2670" s="12" t="s">
        <v>21</v>
      </c>
      <c r="D2670" s="14" t="s">
        <v>74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Não</v>
      </c>
    </row>
    <row r="2671" spans="1:10" x14ac:dyDescent="0.25">
      <c r="A2671" s="11">
        <v>330185</v>
      </c>
      <c r="B2671" s="15" t="s">
        <v>2422</v>
      </c>
      <c r="C2671" s="12" t="s">
        <v>21</v>
      </c>
      <c r="D2671" s="14" t="s">
        <v>56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2423</v>
      </c>
      <c r="C2672" s="12" t="s">
        <v>21</v>
      </c>
      <c r="D2672" s="14" t="s">
        <v>56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Não</v>
      </c>
      <c r="J2672" s="10" t="str">
        <f>VLOOKUP(A2672,Planilha1!A:Y,25,FALSE)</f>
        <v>Não</v>
      </c>
    </row>
    <row r="2673" spans="1:10" x14ac:dyDescent="0.25">
      <c r="A2673" s="11">
        <v>330200</v>
      </c>
      <c r="B2673" s="15" t="s">
        <v>2424</v>
      </c>
      <c r="C2673" s="12" t="s">
        <v>21</v>
      </c>
      <c r="D2673" s="14" t="s">
        <v>56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Não</v>
      </c>
    </row>
    <row r="2674" spans="1:10" x14ac:dyDescent="0.25">
      <c r="A2674" s="11">
        <v>330227</v>
      </c>
      <c r="B2674" s="15" t="s">
        <v>2425</v>
      </c>
      <c r="C2674" s="12" t="s">
        <v>21</v>
      </c>
      <c r="D2674" s="14" t="s">
        <v>60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Não</v>
      </c>
    </row>
    <row r="2675" spans="1:10" x14ac:dyDescent="0.25">
      <c r="A2675" s="11">
        <v>330230</v>
      </c>
      <c r="B2675" s="15" t="s">
        <v>2426</v>
      </c>
      <c r="C2675" s="12" t="s">
        <v>21</v>
      </c>
      <c r="D2675" s="14" t="s">
        <v>60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Não</v>
      </c>
    </row>
    <row r="2676" spans="1:10" x14ac:dyDescent="0.25">
      <c r="A2676" s="11">
        <v>330245</v>
      </c>
      <c r="B2676" s="15" t="s">
        <v>2427</v>
      </c>
      <c r="C2676" s="12" t="s">
        <v>21</v>
      </c>
      <c r="D2676" s="14" t="s">
        <v>74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Não</v>
      </c>
      <c r="J2676" s="10" t="str">
        <f>VLOOKUP(A2676,Planilha1!A:Y,25,FALSE)</f>
        <v>Não</v>
      </c>
    </row>
    <row r="2677" spans="1:10" x14ac:dyDescent="0.25">
      <c r="A2677" s="11">
        <v>330250</v>
      </c>
      <c r="B2677" s="15" t="s">
        <v>2428</v>
      </c>
      <c r="C2677" s="12" t="s">
        <v>21</v>
      </c>
      <c r="D2677" s="14" t="s">
        <v>56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2429</v>
      </c>
      <c r="C2678" s="12" t="s">
        <v>21</v>
      </c>
      <c r="D2678" s="14" t="s">
        <v>74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Não</v>
      </c>
      <c r="J2678" s="10" t="str">
        <f>VLOOKUP(A2678,Planilha1!A:Y,25,FALSE)</f>
        <v>Não</v>
      </c>
    </row>
    <row r="2679" spans="1:10" x14ac:dyDescent="0.25">
      <c r="A2679" s="11">
        <v>330360</v>
      </c>
      <c r="B2679" s="15" t="s">
        <v>2430</v>
      </c>
      <c r="C2679" s="12" t="s">
        <v>21</v>
      </c>
      <c r="D2679" s="14" t="s">
        <v>60</v>
      </c>
      <c r="E2679" s="10" t="str">
        <f>VLOOKUP(A2679,Planilha1!A:Y,20,FALSE)</f>
        <v>Sim</v>
      </c>
      <c r="F2679" s="10" t="str">
        <f>VLOOKUP(A2679,Planilha1!A:Y,21,FALSE)</f>
        <v>Sim</v>
      </c>
      <c r="G2679" s="10" t="str">
        <f>VLOOKUP(A2679,Planilha1!A:Y,22,FALSE)</f>
        <v>Sim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Não</v>
      </c>
    </row>
    <row r="2680" spans="1:10" x14ac:dyDescent="0.25">
      <c r="A2680" s="11">
        <v>330370</v>
      </c>
      <c r="B2680" s="15" t="s">
        <v>2431</v>
      </c>
      <c r="C2680" s="12" t="s">
        <v>21</v>
      </c>
      <c r="D2680" s="14" t="s">
        <v>56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Não</v>
      </c>
      <c r="J2680" s="10" t="str">
        <f>VLOOKUP(A2680,Planilha1!A:Y,25,FALSE)</f>
        <v>Não</v>
      </c>
    </row>
    <row r="2681" spans="1:10" x14ac:dyDescent="0.25">
      <c r="A2681" s="11">
        <v>330380</v>
      </c>
      <c r="B2681" s="15" t="s">
        <v>2432</v>
      </c>
      <c r="C2681" s="12" t="s">
        <v>21</v>
      </c>
      <c r="D2681" s="14" t="s">
        <v>60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2433</v>
      </c>
      <c r="C2682" s="12" t="s">
        <v>21</v>
      </c>
      <c r="D2682" s="14" t="s">
        <v>44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Não</v>
      </c>
      <c r="J2682" s="10" t="str">
        <f>VLOOKUP(A2682,Planilha1!A:Y,25,FALSE)</f>
        <v>Não</v>
      </c>
    </row>
    <row r="2683" spans="1:10" x14ac:dyDescent="0.25">
      <c r="A2683" s="11">
        <v>330395</v>
      </c>
      <c r="B2683" s="15" t="s">
        <v>2434</v>
      </c>
      <c r="C2683" s="12" t="s">
        <v>21</v>
      </c>
      <c r="D2683" s="14" t="s">
        <v>74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Não</v>
      </c>
    </row>
    <row r="2684" spans="1:10" x14ac:dyDescent="0.25">
      <c r="A2684" s="11">
        <v>330400</v>
      </c>
      <c r="B2684" s="15" t="s">
        <v>2435</v>
      </c>
      <c r="C2684" s="12" t="s">
        <v>21</v>
      </c>
      <c r="D2684" s="14" t="s">
        <v>60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Não</v>
      </c>
      <c r="J2684" s="10" t="str">
        <f>VLOOKUP(A2684,Planilha1!A:Y,25,FALSE)</f>
        <v>Não</v>
      </c>
    </row>
    <row r="2685" spans="1:10" x14ac:dyDescent="0.25">
      <c r="A2685" s="11">
        <v>330410</v>
      </c>
      <c r="B2685" s="15" t="s">
        <v>2436</v>
      </c>
      <c r="C2685" s="12" t="s">
        <v>21</v>
      </c>
      <c r="D2685" s="14" t="s">
        <v>67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Não</v>
      </c>
    </row>
    <row r="2686" spans="1:10" x14ac:dyDescent="0.25">
      <c r="A2686" s="11">
        <v>330412</v>
      </c>
      <c r="B2686" s="15" t="s">
        <v>2437</v>
      </c>
      <c r="C2686" s="12" t="s">
        <v>21</v>
      </c>
      <c r="D2686" s="14" t="s">
        <v>60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Não</v>
      </c>
    </row>
    <row r="2687" spans="1:10" x14ac:dyDescent="0.25">
      <c r="A2687" s="11">
        <v>330414</v>
      </c>
      <c r="B2687" s="15" t="s">
        <v>2438</v>
      </c>
      <c r="C2687" s="12" t="s">
        <v>21</v>
      </c>
      <c r="D2687" s="14" t="s">
        <v>60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Não</v>
      </c>
    </row>
    <row r="2688" spans="1:10" x14ac:dyDescent="0.25">
      <c r="A2688" s="11">
        <v>330415</v>
      </c>
      <c r="B2688" s="15" t="s">
        <v>2439</v>
      </c>
      <c r="C2688" s="12" t="s">
        <v>21</v>
      </c>
      <c r="D2688" s="14" t="s">
        <v>56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Não</v>
      </c>
    </row>
    <row r="2689" spans="1:10" x14ac:dyDescent="0.25">
      <c r="A2689" s="11">
        <v>330430</v>
      </c>
      <c r="B2689" s="15" t="s">
        <v>2440</v>
      </c>
      <c r="C2689" s="12" t="s">
        <v>21</v>
      </c>
      <c r="D2689" s="14" t="s">
        <v>74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Não</v>
      </c>
    </row>
    <row r="2690" spans="1:10" x14ac:dyDescent="0.25">
      <c r="A2690" s="11">
        <v>330440</v>
      </c>
      <c r="B2690" s="15" t="s">
        <v>2441</v>
      </c>
      <c r="C2690" s="12" t="s">
        <v>21</v>
      </c>
      <c r="D2690" s="14" t="s">
        <v>56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Não</v>
      </c>
      <c r="J2690" s="10" t="str">
        <f>VLOOKUP(A2690,Planilha1!A:Y,25,FALSE)</f>
        <v>Não</v>
      </c>
    </row>
    <row r="2691" spans="1:10" x14ac:dyDescent="0.25">
      <c r="A2691" s="11">
        <v>330450</v>
      </c>
      <c r="B2691" s="15" t="s">
        <v>2442</v>
      </c>
      <c r="C2691" s="12" t="s">
        <v>21</v>
      </c>
      <c r="D2691" s="14" t="s">
        <v>56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Não</v>
      </c>
      <c r="J2691" s="10" t="str">
        <f>VLOOKUP(A2691,Planilha1!A:Y,25,FALSE)</f>
        <v>Não</v>
      </c>
    </row>
    <row r="2692" spans="1:10" x14ac:dyDescent="0.25">
      <c r="A2692" s="11">
        <v>330460</v>
      </c>
      <c r="B2692" s="15" t="s">
        <v>2443</v>
      </c>
      <c r="C2692" s="12" t="s">
        <v>21</v>
      </c>
      <c r="D2692" s="14" t="s">
        <v>74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2444</v>
      </c>
      <c r="C2693" s="12" t="s">
        <v>21</v>
      </c>
      <c r="D2693" s="14" t="s">
        <v>56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Não</v>
      </c>
    </row>
    <row r="2694" spans="1:10" x14ac:dyDescent="0.25">
      <c r="A2694" s="11">
        <v>330475</v>
      </c>
      <c r="B2694" s="15" t="s">
        <v>2445</v>
      </c>
      <c r="C2694" s="12" t="s">
        <v>21</v>
      </c>
      <c r="D2694" s="14" t="s">
        <v>67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Não</v>
      </c>
    </row>
    <row r="2695" spans="1:10" x14ac:dyDescent="0.25">
      <c r="A2695" s="11">
        <v>330510</v>
      </c>
      <c r="B2695" s="15" t="s">
        <v>2446</v>
      </c>
      <c r="C2695" s="12" t="s">
        <v>21</v>
      </c>
      <c r="D2695" s="14" t="s">
        <v>74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2447</v>
      </c>
      <c r="C2696" s="12" t="s">
        <v>21</v>
      </c>
      <c r="D2696" s="14" t="s">
        <v>44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Não</v>
      </c>
      <c r="J2696" s="10" t="str">
        <f>VLOOKUP(A2696,Planilha1!A:Y,25,FALSE)</f>
        <v>Não</v>
      </c>
    </row>
    <row r="2697" spans="1:10" x14ac:dyDescent="0.25">
      <c r="A2697" s="11">
        <v>330515</v>
      </c>
      <c r="B2697" s="15" t="s">
        <v>2448</v>
      </c>
      <c r="C2697" s="12" t="s">
        <v>21</v>
      </c>
      <c r="D2697" s="14" t="s">
        <v>60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Não</v>
      </c>
      <c r="J2697" s="10" t="str">
        <f>VLOOKUP(A2697,Planilha1!A:Y,25,FALSE)</f>
        <v>Não</v>
      </c>
    </row>
    <row r="2698" spans="1:10" x14ac:dyDescent="0.25">
      <c r="A2698" s="11">
        <v>330520</v>
      </c>
      <c r="B2698" s="15" t="s">
        <v>2449</v>
      </c>
      <c r="C2698" s="12" t="s">
        <v>21</v>
      </c>
      <c r="D2698" s="14" t="s">
        <v>74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Não</v>
      </c>
      <c r="J2698" s="10" t="str">
        <f>VLOOKUP(A2698,Planilha1!A:Y,25,FALSE)</f>
        <v>Não</v>
      </c>
    </row>
    <row r="2699" spans="1:10" x14ac:dyDescent="0.25">
      <c r="A2699" s="11">
        <v>330530</v>
      </c>
      <c r="B2699" s="15" t="s">
        <v>2450</v>
      </c>
      <c r="C2699" s="12" t="s">
        <v>21</v>
      </c>
      <c r="D2699" s="14" t="s">
        <v>44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Não</v>
      </c>
      <c r="J2699" s="10" t="str">
        <f>VLOOKUP(A2699,Planilha1!A:Y,25,FALSE)</f>
        <v>Não</v>
      </c>
    </row>
    <row r="2700" spans="1:10" x14ac:dyDescent="0.25">
      <c r="A2700" s="11">
        <v>330540</v>
      </c>
      <c r="B2700" s="15" t="s">
        <v>1657</v>
      </c>
      <c r="C2700" s="12" t="s">
        <v>21</v>
      </c>
      <c r="D2700" s="14" t="s">
        <v>44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Não</v>
      </c>
      <c r="J2700" s="10" t="str">
        <f>VLOOKUP(A2700,Planilha1!A:Y,25,FALSE)</f>
        <v>Não</v>
      </c>
    </row>
    <row r="2701" spans="1:10" x14ac:dyDescent="0.25">
      <c r="A2701" s="11">
        <v>330555</v>
      </c>
      <c r="B2701" s="15" t="s">
        <v>2451</v>
      </c>
      <c r="C2701" s="12" t="s">
        <v>21</v>
      </c>
      <c r="D2701" s="14" t="s">
        <v>56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2452</v>
      </c>
      <c r="C2702" s="12" t="s">
        <v>21</v>
      </c>
      <c r="D2702" s="14" t="s">
        <v>44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Não</v>
      </c>
    </row>
    <row r="2703" spans="1:10" x14ac:dyDescent="0.25">
      <c r="A2703" s="11">
        <v>330570</v>
      </c>
      <c r="B2703" s="15" t="s">
        <v>2453</v>
      </c>
      <c r="C2703" s="12" t="s">
        <v>21</v>
      </c>
      <c r="D2703" s="14" t="s">
        <v>44</v>
      </c>
      <c r="E2703" s="10" t="str">
        <f>VLOOKUP(A2703,Planilha1!A:Y,20,FALSE)</f>
        <v>Não</v>
      </c>
      <c r="F2703" s="10" t="str">
        <f>VLOOKUP(A2703,Planilha1!A:Y,21,FALSE)</f>
        <v>Sim</v>
      </c>
      <c r="G2703" s="10" t="str">
        <f>VLOOKUP(A2703,Planilha1!A:Y,22,FALSE)</f>
        <v>Não</v>
      </c>
      <c r="H2703" s="10" t="str">
        <f>VLOOKUP(A2703,Planilha1!A:Y,23,FALSE)</f>
        <v>Sim</v>
      </c>
      <c r="I2703" s="10" t="str">
        <f>VLOOKUP(A2703,Planilha1!A:Y,24,FALSE)</f>
        <v>Não</v>
      </c>
      <c r="J2703" s="10" t="str">
        <f>VLOOKUP(A2703,Planilha1!A:Y,25,FALSE)</f>
        <v>Não</v>
      </c>
    </row>
    <row r="2704" spans="1:10" x14ac:dyDescent="0.25">
      <c r="A2704" s="11">
        <v>330575</v>
      </c>
      <c r="B2704" s="15" t="s">
        <v>2454</v>
      </c>
      <c r="C2704" s="12" t="s">
        <v>21</v>
      </c>
      <c r="D2704" s="14" t="s">
        <v>44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2455</v>
      </c>
      <c r="C2705" s="12" t="s">
        <v>21</v>
      </c>
      <c r="D2705" s="14" t="s">
        <v>74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Não</v>
      </c>
      <c r="J2705" s="10" t="str">
        <f>VLOOKUP(A2705,Planilha1!A:Y,25,FALSE)</f>
        <v>Não</v>
      </c>
    </row>
    <row r="2706" spans="1:10" x14ac:dyDescent="0.25">
      <c r="A2706" s="11">
        <v>330590</v>
      </c>
      <c r="B2706" s="15" t="s">
        <v>2456</v>
      </c>
      <c r="C2706" s="12" t="s">
        <v>21</v>
      </c>
      <c r="D2706" s="14" t="s">
        <v>44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Não</v>
      </c>
    </row>
    <row r="2707" spans="1:10" x14ac:dyDescent="0.25">
      <c r="A2707" s="11">
        <v>330615</v>
      </c>
      <c r="B2707" s="15" t="s">
        <v>2457</v>
      </c>
      <c r="C2707" s="12" t="s">
        <v>21</v>
      </c>
      <c r="D2707" s="14" t="s">
        <v>56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Não</v>
      </c>
      <c r="J2707" s="10" t="str">
        <f>VLOOKUP(A2707,Planilha1!A:Y,25,FALSE)</f>
        <v>Não</v>
      </c>
    </row>
    <row r="2708" spans="1:10" x14ac:dyDescent="0.25">
      <c r="A2708" s="11">
        <v>330620</v>
      </c>
      <c r="B2708" s="15" t="s">
        <v>2458</v>
      </c>
      <c r="C2708" s="12" t="s">
        <v>21</v>
      </c>
      <c r="D2708" s="14" t="s">
        <v>74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Não</v>
      </c>
      <c r="J2708" s="10" t="str">
        <f>VLOOKUP(A2708,Planilha1!A:Y,25,FALSE)</f>
        <v>Não</v>
      </c>
    </row>
    <row r="2709" spans="1:10" x14ac:dyDescent="0.25">
      <c r="A2709" s="11">
        <v>330095</v>
      </c>
      <c r="B2709" s="16" t="s">
        <v>2459</v>
      </c>
      <c r="C2709" s="12" t="s">
        <v>21</v>
      </c>
      <c r="D2709" s="14" t="s">
        <v>334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Não</v>
      </c>
    </row>
    <row r="2710" spans="1:10" x14ac:dyDescent="0.25">
      <c r="A2710" s="11">
        <v>240010</v>
      </c>
      <c r="B2710" s="15" t="s">
        <v>2460</v>
      </c>
      <c r="C2710" s="12" t="s">
        <v>13</v>
      </c>
      <c r="D2710" s="14" t="s">
        <v>67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Não</v>
      </c>
      <c r="J2710" s="10" t="str">
        <f>VLOOKUP(A2710,Planilha1!A:Y,25,FALSE)</f>
        <v>Não</v>
      </c>
    </row>
    <row r="2711" spans="1:10" x14ac:dyDescent="0.25">
      <c r="A2711" s="11">
        <v>240020</v>
      </c>
      <c r="B2711" s="15" t="s">
        <v>2461</v>
      </c>
      <c r="C2711" s="12" t="s">
        <v>13</v>
      </c>
      <c r="D2711" s="14" t="s">
        <v>44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Não</v>
      </c>
      <c r="J2711" s="10" t="str">
        <f>VLOOKUP(A2711,Planilha1!A:Y,25,FALSE)</f>
        <v>Não</v>
      </c>
    </row>
    <row r="2712" spans="1:10" x14ac:dyDescent="0.25">
      <c r="A2712" s="11">
        <v>240030</v>
      </c>
      <c r="B2712" s="15" t="s">
        <v>2462</v>
      </c>
      <c r="C2712" s="12" t="s">
        <v>13</v>
      </c>
      <c r="D2712" s="14" t="s">
        <v>67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Não</v>
      </c>
    </row>
    <row r="2713" spans="1:10" x14ac:dyDescent="0.25">
      <c r="A2713" s="11">
        <v>240040</v>
      </c>
      <c r="B2713" s="15" t="s">
        <v>2463</v>
      </c>
      <c r="C2713" s="12" t="s">
        <v>13</v>
      </c>
      <c r="D2713" s="14" t="s">
        <v>67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Não</v>
      </c>
      <c r="J2713" s="10" t="str">
        <f>VLOOKUP(A2713,Planilha1!A:Y,25,FALSE)</f>
        <v>Não</v>
      </c>
    </row>
    <row r="2714" spans="1:10" x14ac:dyDescent="0.25">
      <c r="A2714" s="11">
        <v>240050</v>
      </c>
      <c r="B2714" s="15" t="s">
        <v>2464</v>
      </c>
      <c r="C2714" s="12" t="s">
        <v>13</v>
      </c>
      <c r="D2714" s="14" t="s">
        <v>67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Não</v>
      </c>
      <c r="J2714" s="10" t="str">
        <f>VLOOKUP(A2714,Planilha1!A:Y,25,FALSE)</f>
        <v>Não</v>
      </c>
    </row>
    <row r="2715" spans="1:10" x14ac:dyDescent="0.25">
      <c r="A2715" s="11">
        <v>240060</v>
      </c>
      <c r="B2715" s="15" t="s">
        <v>2465</v>
      </c>
      <c r="C2715" s="12" t="s">
        <v>13</v>
      </c>
      <c r="D2715" s="14" t="s">
        <v>44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Não</v>
      </c>
      <c r="J2715" s="10" t="str">
        <f>VLOOKUP(A2715,Planilha1!A:Y,25,FALSE)</f>
        <v>Não</v>
      </c>
    </row>
    <row r="2716" spans="1:10" x14ac:dyDescent="0.25">
      <c r="A2716" s="11">
        <v>240070</v>
      </c>
      <c r="B2716" s="15" t="s">
        <v>2466</v>
      </c>
      <c r="C2716" s="12" t="s">
        <v>13</v>
      </c>
      <c r="D2716" s="14" t="s">
        <v>42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Não</v>
      </c>
      <c r="J2716" s="10" t="str">
        <f>VLOOKUP(A2716,Planilha1!A:Y,25,FALSE)</f>
        <v>Não</v>
      </c>
    </row>
    <row r="2717" spans="1:10" x14ac:dyDescent="0.25">
      <c r="A2717" s="11">
        <v>240080</v>
      </c>
      <c r="B2717" s="15" t="s">
        <v>2467</v>
      </c>
      <c r="C2717" s="12" t="s">
        <v>13</v>
      </c>
      <c r="D2717" s="14" t="s">
        <v>44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Não</v>
      </c>
      <c r="J2717" s="10" t="str">
        <f>VLOOKUP(A2717,Planilha1!A:Y,25,FALSE)</f>
        <v>Não</v>
      </c>
    </row>
    <row r="2718" spans="1:10" x14ac:dyDescent="0.25">
      <c r="A2718" s="11">
        <v>240090</v>
      </c>
      <c r="B2718" s="15" t="s">
        <v>2468</v>
      </c>
      <c r="C2718" s="12" t="s">
        <v>13</v>
      </c>
      <c r="D2718" s="14" t="s">
        <v>42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Não</v>
      </c>
      <c r="J2718" s="10" t="str">
        <f>VLOOKUP(A2718,Planilha1!A:Y,25,FALSE)</f>
        <v>Não</v>
      </c>
    </row>
    <row r="2719" spans="1:10" x14ac:dyDescent="0.25">
      <c r="A2719" s="11">
        <v>240100</v>
      </c>
      <c r="B2719" s="15" t="s">
        <v>2469</v>
      </c>
      <c r="C2719" s="12" t="s">
        <v>13</v>
      </c>
      <c r="D2719" s="14" t="s">
        <v>44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Não</v>
      </c>
      <c r="J2719" s="10" t="str">
        <f>VLOOKUP(A2719,Planilha1!A:Y,25,FALSE)</f>
        <v>Não</v>
      </c>
    </row>
    <row r="2720" spans="1:10" x14ac:dyDescent="0.25">
      <c r="A2720" s="11">
        <v>240120</v>
      </c>
      <c r="B2720" s="15" t="s">
        <v>2470</v>
      </c>
      <c r="C2720" s="12" t="s">
        <v>13</v>
      </c>
      <c r="D2720" s="14" t="s">
        <v>44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Não</v>
      </c>
      <c r="J2720" s="10" t="str">
        <f>VLOOKUP(A2720,Planilha1!A:Y,25,FALSE)</f>
        <v>Não</v>
      </c>
    </row>
    <row r="2721" spans="1:10" x14ac:dyDescent="0.25">
      <c r="A2721" s="11">
        <v>240140</v>
      </c>
      <c r="B2721" s="15" t="s">
        <v>2471</v>
      </c>
      <c r="C2721" s="12" t="s">
        <v>13</v>
      </c>
      <c r="D2721" s="14" t="s">
        <v>74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Não</v>
      </c>
    </row>
    <row r="2722" spans="1:10" x14ac:dyDescent="0.25">
      <c r="A2722" s="11">
        <v>240145</v>
      </c>
      <c r="B2722" s="15" t="s">
        <v>1675</v>
      </c>
      <c r="C2722" s="12" t="s">
        <v>13</v>
      </c>
      <c r="D2722" s="14" t="s">
        <v>67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Não</v>
      </c>
      <c r="J2722" s="10" t="str">
        <f>VLOOKUP(A2722,Planilha1!A:Y,25,FALSE)</f>
        <v>Não</v>
      </c>
    </row>
    <row r="2723" spans="1:10" x14ac:dyDescent="0.25">
      <c r="A2723" s="11">
        <v>240150</v>
      </c>
      <c r="B2723" s="15" t="s">
        <v>2472</v>
      </c>
      <c r="C2723" s="12" t="s">
        <v>13</v>
      </c>
      <c r="D2723" s="14" t="s">
        <v>67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Não</v>
      </c>
      <c r="J2723" s="10" t="str">
        <f>VLOOKUP(A2723,Planilha1!A:Y,25,FALSE)</f>
        <v>Não</v>
      </c>
    </row>
    <row r="2724" spans="1:10" x14ac:dyDescent="0.25">
      <c r="A2724" s="11">
        <v>240160</v>
      </c>
      <c r="B2724" s="15" t="s">
        <v>2473</v>
      </c>
      <c r="C2724" s="12" t="s">
        <v>13</v>
      </c>
      <c r="D2724" s="14" t="s">
        <v>42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Não</v>
      </c>
      <c r="J2724" s="10" t="str">
        <f>VLOOKUP(A2724,Planilha1!A:Y,25,FALSE)</f>
        <v>Não</v>
      </c>
    </row>
    <row r="2725" spans="1:10" x14ac:dyDescent="0.25">
      <c r="A2725" s="11">
        <v>240165</v>
      </c>
      <c r="B2725" s="15" t="s">
        <v>2474</v>
      </c>
      <c r="C2725" s="12" t="s">
        <v>13</v>
      </c>
      <c r="D2725" s="14" t="s">
        <v>67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Não</v>
      </c>
    </row>
    <row r="2726" spans="1:10" x14ac:dyDescent="0.25">
      <c r="A2726" s="11">
        <v>240170</v>
      </c>
      <c r="B2726" s="15" t="s">
        <v>1683</v>
      </c>
      <c r="C2726" s="12" t="s">
        <v>13</v>
      </c>
      <c r="D2726" s="14" t="s">
        <v>67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Não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Não</v>
      </c>
    </row>
    <row r="2727" spans="1:10" x14ac:dyDescent="0.25">
      <c r="A2727" s="11">
        <v>240180</v>
      </c>
      <c r="B2727" s="15" t="s">
        <v>1868</v>
      </c>
      <c r="C2727" s="12" t="s">
        <v>13</v>
      </c>
      <c r="D2727" s="14" t="s">
        <v>44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Não</v>
      </c>
      <c r="J2727" s="10" t="str">
        <f>VLOOKUP(A2727,Planilha1!A:Y,25,FALSE)</f>
        <v>Não</v>
      </c>
    </row>
    <row r="2728" spans="1:10" x14ac:dyDescent="0.25">
      <c r="A2728" s="11">
        <v>240185</v>
      </c>
      <c r="B2728" s="15" t="s">
        <v>2475</v>
      </c>
      <c r="C2728" s="12" t="s">
        <v>13</v>
      </c>
      <c r="D2728" s="14" t="s">
        <v>42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Não</v>
      </c>
      <c r="J2728" s="10" t="str">
        <f>VLOOKUP(A2728,Planilha1!A:Y,25,FALSE)</f>
        <v>Não</v>
      </c>
    </row>
    <row r="2729" spans="1:10" x14ac:dyDescent="0.25">
      <c r="A2729" s="11">
        <v>240190</v>
      </c>
      <c r="B2729" s="15" t="s">
        <v>2476</v>
      </c>
      <c r="C2729" s="12" t="s">
        <v>13</v>
      </c>
      <c r="D2729" s="14" t="s">
        <v>44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Não</v>
      </c>
      <c r="J2729" s="10" t="str">
        <f>VLOOKUP(A2729,Planilha1!A:Y,25,FALSE)</f>
        <v>Não</v>
      </c>
    </row>
    <row r="2730" spans="1:10" x14ac:dyDescent="0.25">
      <c r="A2730" s="11">
        <v>240200</v>
      </c>
      <c r="B2730" s="15" t="s">
        <v>2477</v>
      </c>
      <c r="C2730" s="12" t="s">
        <v>13</v>
      </c>
      <c r="D2730" s="14" t="s">
        <v>44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Não</v>
      </c>
      <c r="J2730" s="10" t="str">
        <f>VLOOKUP(A2730,Planilha1!A:Y,25,FALSE)</f>
        <v>Não</v>
      </c>
    </row>
    <row r="2731" spans="1:10" x14ac:dyDescent="0.25">
      <c r="A2731" s="11">
        <v>240210</v>
      </c>
      <c r="B2731" s="15" t="s">
        <v>2478</v>
      </c>
      <c r="C2731" s="12" t="s">
        <v>13</v>
      </c>
      <c r="D2731" s="14" t="s">
        <v>42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Não</v>
      </c>
      <c r="J2731" s="10" t="str">
        <f>VLOOKUP(A2731,Planilha1!A:Y,25,FALSE)</f>
        <v>Não</v>
      </c>
    </row>
    <row r="2732" spans="1:10" x14ac:dyDescent="0.25">
      <c r="A2732" s="11">
        <v>240220</v>
      </c>
      <c r="B2732" s="15" t="s">
        <v>2479</v>
      </c>
      <c r="C2732" s="12" t="s">
        <v>13</v>
      </c>
      <c r="D2732" s="14" t="s">
        <v>67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Não</v>
      </c>
      <c r="J2732" s="10" t="str">
        <f>VLOOKUP(A2732,Planilha1!A:Y,25,FALSE)</f>
        <v>Não</v>
      </c>
    </row>
    <row r="2733" spans="1:10" x14ac:dyDescent="0.25">
      <c r="A2733" s="11">
        <v>240230</v>
      </c>
      <c r="B2733" s="15" t="s">
        <v>1697</v>
      </c>
      <c r="C2733" s="12" t="s">
        <v>13</v>
      </c>
      <c r="D2733" s="14" t="s">
        <v>67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Não</v>
      </c>
      <c r="J2733" s="10" t="str">
        <f>VLOOKUP(A2733,Planilha1!A:Y,25,FALSE)</f>
        <v>Não</v>
      </c>
    </row>
    <row r="2734" spans="1:10" x14ac:dyDescent="0.25">
      <c r="A2734" s="11">
        <v>240240</v>
      </c>
      <c r="B2734" s="15" t="s">
        <v>2480</v>
      </c>
      <c r="C2734" s="12" t="s">
        <v>13</v>
      </c>
      <c r="D2734" s="14" t="s">
        <v>44</v>
      </c>
      <c r="E2734" s="10" t="str">
        <f>VLOOKUP(A2734,Planilha1!A:Y,20,FALSE)</f>
        <v>Não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Não</v>
      </c>
      <c r="J2734" s="10" t="str">
        <f>VLOOKUP(A2734,Planilha1!A:Y,25,FALSE)</f>
        <v>Não</v>
      </c>
    </row>
    <row r="2735" spans="1:10" x14ac:dyDescent="0.25">
      <c r="A2735" s="11">
        <v>240250</v>
      </c>
      <c r="B2735" s="15" t="s">
        <v>2481</v>
      </c>
      <c r="C2735" s="12" t="s">
        <v>13</v>
      </c>
      <c r="D2735" s="14" t="s">
        <v>74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2482</v>
      </c>
      <c r="C2736" s="12" t="s">
        <v>13</v>
      </c>
      <c r="D2736" s="14" t="s">
        <v>74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Não</v>
      </c>
      <c r="J2736" s="10" t="str">
        <f>VLOOKUP(A2736,Planilha1!A:Y,25,FALSE)</f>
        <v>Não</v>
      </c>
    </row>
    <row r="2737" spans="1:10" x14ac:dyDescent="0.25">
      <c r="A2737" s="11">
        <v>240270</v>
      </c>
      <c r="B2737" s="15" t="s">
        <v>2483</v>
      </c>
      <c r="C2737" s="12" t="s">
        <v>13</v>
      </c>
      <c r="D2737" s="14" t="s">
        <v>67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Não</v>
      </c>
    </row>
    <row r="2738" spans="1:10" x14ac:dyDescent="0.25">
      <c r="A2738" s="11">
        <v>240280</v>
      </c>
      <c r="B2738" s="15" t="s">
        <v>2484</v>
      </c>
      <c r="C2738" s="12" t="s">
        <v>13</v>
      </c>
      <c r="D2738" s="14" t="s">
        <v>42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Não</v>
      </c>
      <c r="H2738" s="10" t="str">
        <f>VLOOKUP(A2738,Planilha1!A:Y,23,FALSE)</f>
        <v>Sim</v>
      </c>
      <c r="I2738" s="10" t="str">
        <f>VLOOKUP(A2738,Planilha1!A:Y,24,FALSE)</f>
        <v>Não</v>
      </c>
      <c r="J2738" s="10" t="str">
        <f>VLOOKUP(A2738,Planilha1!A:Y,25,FALSE)</f>
        <v>Não</v>
      </c>
    </row>
    <row r="2739" spans="1:10" x14ac:dyDescent="0.25">
      <c r="A2739" s="11">
        <v>240290</v>
      </c>
      <c r="B2739" s="15" t="s">
        <v>2485</v>
      </c>
      <c r="C2739" s="12" t="s">
        <v>13</v>
      </c>
      <c r="D2739" s="14" t="s">
        <v>67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Não</v>
      </c>
      <c r="J2739" s="10" t="str">
        <f>VLOOKUP(A2739,Planilha1!A:Y,25,FALSE)</f>
        <v>Não</v>
      </c>
    </row>
    <row r="2740" spans="1:10" x14ac:dyDescent="0.25">
      <c r="A2740" s="11">
        <v>240300</v>
      </c>
      <c r="B2740" s="15" t="s">
        <v>2486</v>
      </c>
      <c r="C2740" s="12" t="s">
        <v>13</v>
      </c>
      <c r="D2740" s="14" t="s">
        <v>67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Não</v>
      </c>
      <c r="J2740" s="10" t="str">
        <f>VLOOKUP(A2740,Planilha1!A:Y,25,FALSE)</f>
        <v>Não</v>
      </c>
    </row>
    <row r="2741" spans="1:10" x14ac:dyDescent="0.25">
      <c r="A2741" s="11">
        <v>240320</v>
      </c>
      <c r="B2741" s="15" t="s">
        <v>2487</v>
      </c>
      <c r="C2741" s="12" t="s">
        <v>13</v>
      </c>
      <c r="D2741" s="14" t="s">
        <v>44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Não</v>
      </c>
      <c r="J2741" s="10" t="str">
        <f>VLOOKUP(A2741,Planilha1!A:Y,25,FALSE)</f>
        <v>Não</v>
      </c>
    </row>
    <row r="2742" spans="1:10" x14ac:dyDescent="0.25">
      <c r="A2742" s="11">
        <v>240330</v>
      </c>
      <c r="B2742" s="15" t="s">
        <v>2488</v>
      </c>
      <c r="C2742" s="12" t="s">
        <v>13</v>
      </c>
      <c r="D2742" s="14" t="s">
        <v>67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Não</v>
      </c>
      <c r="J2742" s="10" t="str">
        <f>VLOOKUP(A2742,Planilha1!A:Y,25,FALSE)</f>
        <v>Não</v>
      </c>
    </row>
    <row r="2743" spans="1:10" x14ac:dyDescent="0.25">
      <c r="A2743" s="11">
        <v>240350</v>
      </c>
      <c r="B2743" s="15" t="s">
        <v>2489</v>
      </c>
      <c r="C2743" s="12" t="s">
        <v>13</v>
      </c>
      <c r="D2743" s="14" t="s">
        <v>44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Não</v>
      </c>
      <c r="J2743" s="10" t="str">
        <f>VLOOKUP(A2743,Planilha1!A:Y,25,FALSE)</f>
        <v>Não</v>
      </c>
    </row>
    <row r="2744" spans="1:10" x14ac:dyDescent="0.25">
      <c r="A2744" s="11">
        <v>240375</v>
      </c>
      <c r="B2744" s="15" t="s">
        <v>2490</v>
      </c>
      <c r="C2744" s="12" t="s">
        <v>13</v>
      </c>
      <c r="D2744" s="14" t="s">
        <v>67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Não</v>
      </c>
      <c r="J2744" s="10" t="str">
        <f>VLOOKUP(A2744,Planilha1!A:Y,25,FALSE)</f>
        <v>Não</v>
      </c>
    </row>
    <row r="2745" spans="1:10" x14ac:dyDescent="0.25">
      <c r="A2745" s="11">
        <v>240390</v>
      </c>
      <c r="B2745" s="15" t="s">
        <v>2491</v>
      </c>
      <c r="C2745" s="12" t="s">
        <v>13</v>
      </c>
      <c r="D2745" s="14" t="s">
        <v>42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Não</v>
      </c>
      <c r="J2745" s="10" t="str">
        <f>VLOOKUP(A2745,Planilha1!A:Y,25,FALSE)</f>
        <v>Não</v>
      </c>
    </row>
    <row r="2746" spans="1:10" x14ac:dyDescent="0.25">
      <c r="A2746" s="11">
        <v>240400</v>
      </c>
      <c r="B2746" s="15" t="s">
        <v>2492</v>
      </c>
      <c r="C2746" s="12" t="s">
        <v>13</v>
      </c>
      <c r="D2746" s="14" t="s">
        <v>44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Não</v>
      </c>
      <c r="J2746" s="10" t="str">
        <f>VLOOKUP(A2746,Planilha1!A:Y,25,FALSE)</f>
        <v>Não</v>
      </c>
    </row>
    <row r="2747" spans="1:10" x14ac:dyDescent="0.25">
      <c r="A2747" s="11">
        <v>240410</v>
      </c>
      <c r="B2747" s="15" t="s">
        <v>2493</v>
      </c>
      <c r="C2747" s="12" t="s">
        <v>13</v>
      </c>
      <c r="D2747" s="14" t="s">
        <v>60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Não</v>
      </c>
    </row>
    <row r="2748" spans="1:10" x14ac:dyDescent="0.25">
      <c r="A2748" s="11">
        <v>240420</v>
      </c>
      <c r="B2748" s="15" t="s">
        <v>2494</v>
      </c>
      <c r="C2748" s="12" t="s">
        <v>13</v>
      </c>
      <c r="D2748" s="14" t="s">
        <v>74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Não</v>
      </c>
      <c r="J2748" s="10" t="str">
        <f>VLOOKUP(A2748,Planilha1!A:Y,25,FALSE)</f>
        <v>Não</v>
      </c>
    </row>
    <row r="2749" spans="1:10" x14ac:dyDescent="0.25">
      <c r="A2749" s="11">
        <v>240430</v>
      </c>
      <c r="B2749" s="15" t="s">
        <v>2495</v>
      </c>
      <c r="C2749" s="12" t="s">
        <v>13</v>
      </c>
      <c r="D2749" s="14" t="s">
        <v>42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Não</v>
      </c>
      <c r="J2749" s="10" t="str">
        <f>VLOOKUP(A2749,Planilha1!A:Y,25,FALSE)</f>
        <v>Não</v>
      </c>
    </row>
    <row r="2750" spans="1:10" x14ac:dyDescent="0.25">
      <c r="A2750" s="11">
        <v>240440</v>
      </c>
      <c r="B2750" s="15" t="s">
        <v>2496</v>
      </c>
      <c r="C2750" s="12" t="s">
        <v>13</v>
      </c>
      <c r="D2750" s="14" t="s">
        <v>67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Não</v>
      </c>
      <c r="J2750" s="10" t="str">
        <f>VLOOKUP(A2750,Planilha1!A:Y,25,FALSE)</f>
        <v>Não</v>
      </c>
    </row>
    <row r="2751" spans="1:10" x14ac:dyDescent="0.25">
      <c r="A2751" s="11">
        <v>240450</v>
      </c>
      <c r="B2751" s="15" t="s">
        <v>2497</v>
      </c>
      <c r="C2751" s="12" t="s">
        <v>13</v>
      </c>
      <c r="D2751" s="14" t="s">
        <v>67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Não</v>
      </c>
      <c r="J2751" s="10" t="str">
        <f>VLOOKUP(A2751,Planilha1!A:Y,25,FALSE)</f>
        <v>Não</v>
      </c>
    </row>
    <row r="2752" spans="1:10" x14ac:dyDescent="0.25">
      <c r="A2752" s="11">
        <v>240460</v>
      </c>
      <c r="B2752" s="15" t="s">
        <v>2498</v>
      </c>
      <c r="C2752" s="12" t="s">
        <v>13</v>
      </c>
      <c r="D2752" s="14" t="s">
        <v>56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Não</v>
      </c>
    </row>
    <row r="2753" spans="1:10" x14ac:dyDescent="0.25">
      <c r="A2753" s="11">
        <v>240480</v>
      </c>
      <c r="B2753" s="15" t="s">
        <v>2499</v>
      </c>
      <c r="C2753" s="12" t="s">
        <v>13</v>
      </c>
      <c r="D2753" s="14" t="s">
        <v>42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Não</v>
      </c>
      <c r="J2753" s="10" t="str">
        <f>VLOOKUP(A2753,Planilha1!A:Y,25,FALSE)</f>
        <v>Não</v>
      </c>
    </row>
    <row r="2754" spans="1:10" x14ac:dyDescent="0.25">
      <c r="A2754" s="11">
        <v>240485</v>
      </c>
      <c r="B2754" s="15" t="s">
        <v>2500</v>
      </c>
      <c r="C2754" s="12" t="s">
        <v>13</v>
      </c>
      <c r="D2754" s="14" t="s">
        <v>67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Sim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Não</v>
      </c>
    </row>
    <row r="2755" spans="1:10" x14ac:dyDescent="0.25">
      <c r="A2755" s="11">
        <v>240490</v>
      </c>
      <c r="B2755" s="15" t="s">
        <v>2501</v>
      </c>
      <c r="C2755" s="12" t="s">
        <v>13</v>
      </c>
      <c r="D2755" s="14" t="s">
        <v>44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Não</v>
      </c>
      <c r="J2755" s="10" t="str">
        <f>VLOOKUP(A2755,Planilha1!A:Y,25,FALSE)</f>
        <v>Não</v>
      </c>
    </row>
    <row r="2756" spans="1:10" x14ac:dyDescent="0.25">
      <c r="A2756" s="11">
        <v>240500</v>
      </c>
      <c r="B2756" s="15" t="s">
        <v>2502</v>
      </c>
      <c r="C2756" s="12" t="s">
        <v>13</v>
      </c>
      <c r="D2756" s="14" t="s">
        <v>67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Não</v>
      </c>
      <c r="J2756" s="10" t="str">
        <f>VLOOKUP(A2756,Planilha1!A:Y,25,FALSE)</f>
        <v>Não</v>
      </c>
    </row>
    <row r="2757" spans="1:10" x14ac:dyDescent="0.25">
      <c r="A2757" s="11">
        <v>240510</v>
      </c>
      <c r="B2757" s="15" t="s">
        <v>174</v>
      </c>
      <c r="C2757" s="12" t="s">
        <v>13</v>
      </c>
      <c r="D2757" s="14" t="s">
        <v>67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Não</v>
      </c>
    </row>
    <row r="2758" spans="1:10" x14ac:dyDescent="0.25">
      <c r="A2758" s="11">
        <v>240520</v>
      </c>
      <c r="B2758" s="15" t="s">
        <v>2503</v>
      </c>
      <c r="C2758" s="12" t="s">
        <v>13</v>
      </c>
      <c r="D2758" s="14" t="s">
        <v>67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Não</v>
      </c>
      <c r="J2758" s="10" t="str">
        <f>VLOOKUP(A2758,Planilha1!A:Y,25,FALSE)</f>
        <v>Não</v>
      </c>
    </row>
    <row r="2759" spans="1:10" x14ac:dyDescent="0.25">
      <c r="A2759" s="11">
        <v>240530</v>
      </c>
      <c r="B2759" s="15" t="s">
        <v>2504</v>
      </c>
      <c r="C2759" s="12" t="s">
        <v>13</v>
      </c>
      <c r="D2759" s="14" t="s">
        <v>42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Não</v>
      </c>
      <c r="J2759" s="10" t="str">
        <f>VLOOKUP(A2759,Planilha1!A:Y,25,FALSE)</f>
        <v>Não</v>
      </c>
    </row>
    <row r="2760" spans="1:10" x14ac:dyDescent="0.25">
      <c r="A2760" s="11">
        <v>240540</v>
      </c>
      <c r="B2760" s="15" t="s">
        <v>2505</v>
      </c>
      <c r="C2760" s="12" t="s">
        <v>13</v>
      </c>
      <c r="D2760" s="14" t="s">
        <v>42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Não</v>
      </c>
      <c r="J2760" s="10" t="str">
        <f>VLOOKUP(A2760,Planilha1!A:Y,25,FALSE)</f>
        <v>Não</v>
      </c>
    </row>
    <row r="2761" spans="1:10" x14ac:dyDescent="0.25">
      <c r="A2761" s="11">
        <v>240550</v>
      </c>
      <c r="B2761" s="15" t="s">
        <v>2506</v>
      </c>
      <c r="C2761" s="12" t="s">
        <v>13</v>
      </c>
      <c r="D2761" s="14" t="s">
        <v>42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Sim</v>
      </c>
      <c r="H2761" s="10" t="str">
        <f>VLOOKUP(A2761,Planilha1!A:Y,23,FALSE)</f>
        <v>Sim</v>
      </c>
      <c r="I2761" s="10" t="str">
        <f>VLOOKUP(A2761,Planilha1!A:Y,24,FALSE)</f>
        <v>Não</v>
      </c>
      <c r="J2761" s="10" t="str">
        <f>VLOOKUP(A2761,Planilha1!A:Y,25,FALSE)</f>
        <v>Não</v>
      </c>
    </row>
    <row r="2762" spans="1:10" x14ac:dyDescent="0.25">
      <c r="A2762" s="11">
        <v>240560</v>
      </c>
      <c r="B2762" s="15" t="s">
        <v>2507</v>
      </c>
      <c r="C2762" s="12" t="s">
        <v>13</v>
      </c>
      <c r="D2762" s="14" t="s">
        <v>42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Não</v>
      </c>
      <c r="J2762" s="10" t="str">
        <f>VLOOKUP(A2762,Planilha1!A:Y,25,FALSE)</f>
        <v>Não</v>
      </c>
    </row>
    <row r="2763" spans="1:10" x14ac:dyDescent="0.25">
      <c r="A2763" s="11">
        <v>240570</v>
      </c>
      <c r="B2763" s="15" t="s">
        <v>2508</v>
      </c>
      <c r="C2763" s="12" t="s">
        <v>13</v>
      </c>
      <c r="D2763" s="14" t="s">
        <v>67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Não</v>
      </c>
      <c r="J2763" s="10" t="str">
        <f>VLOOKUP(A2763,Planilha1!A:Y,25,FALSE)</f>
        <v>Não</v>
      </c>
    </row>
    <row r="2764" spans="1:10" x14ac:dyDescent="0.25">
      <c r="A2764" s="11">
        <v>240580</v>
      </c>
      <c r="B2764" s="15" t="s">
        <v>2509</v>
      </c>
      <c r="C2764" s="12" t="s">
        <v>13</v>
      </c>
      <c r="D2764" s="14" t="s">
        <v>67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Não</v>
      </c>
      <c r="J2764" s="10" t="str">
        <f>VLOOKUP(A2764,Planilha1!A:Y,25,FALSE)</f>
        <v>Não</v>
      </c>
    </row>
    <row r="2765" spans="1:10" x14ac:dyDescent="0.25">
      <c r="A2765" s="11">
        <v>240590</v>
      </c>
      <c r="B2765" s="15" t="s">
        <v>2510</v>
      </c>
      <c r="C2765" s="12" t="s">
        <v>13</v>
      </c>
      <c r="D2765" s="14" t="s">
        <v>56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Sim</v>
      </c>
      <c r="H2765" s="10" t="str">
        <f>VLOOKUP(A2765,Planilha1!A:Y,23,FALSE)</f>
        <v>Sim</v>
      </c>
      <c r="I2765" s="10" t="str">
        <f>VLOOKUP(A2765,Planilha1!A:Y,24,FALSE)</f>
        <v>Não</v>
      </c>
      <c r="J2765" s="10" t="str">
        <f>VLOOKUP(A2765,Planilha1!A:Y,25,FALSE)</f>
        <v>Não</v>
      </c>
    </row>
    <row r="2766" spans="1:10" x14ac:dyDescent="0.25">
      <c r="A2766" s="11">
        <v>240600</v>
      </c>
      <c r="B2766" s="15" t="s">
        <v>2511</v>
      </c>
      <c r="C2766" s="12" t="s">
        <v>13</v>
      </c>
      <c r="D2766" s="14" t="s">
        <v>44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Não</v>
      </c>
      <c r="J2766" s="10" t="str">
        <f>VLOOKUP(A2766,Planilha1!A:Y,25,FALSE)</f>
        <v>Não</v>
      </c>
    </row>
    <row r="2767" spans="1:10" x14ac:dyDescent="0.25">
      <c r="A2767" s="11">
        <v>240610</v>
      </c>
      <c r="B2767" s="15" t="s">
        <v>2512</v>
      </c>
      <c r="C2767" s="12" t="s">
        <v>13</v>
      </c>
      <c r="D2767" s="14" t="s">
        <v>67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Não</v>
      </c>
      <c r="J2767" s="10" t="str">
        <f>VLOOKUP(A2767,Planilha1!A:Y,25,FALSE)</f>
        <v>Não</v>
      </c>
    </row>
    <row r="2768" spans="1:10" x14ac:dyDescent="0.25">
      <c r="A2768" s="11">
        <v>240620</v>
      </c>
      <c r="B2768" s="15" t="s">
        <v>2513</v>
      </c>
      <c r="C2768" s="12" t="s">
        <v>13</v>
      </c>
      <c r="D2768" s="14" t="s">
        <v>60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Não</v>
      </c>
      <c r="J2768" s="10" t="str">
        <f>VLOOKUP(A2768,Planilha1!A:Y,25,FALSE)</f>
        <v>Não</v>
      </c>
    </row>
    <row r="2769" spans="1:10" x14ac:dyDescent="0.25">
      <c r="A2769" s="11">
        <v>240630</v>
      </c>
      <c r="B2769" s="15" t="s">
        <v>2514</v>
      </c>
      <c r="C2769" s="12" t="s">
        <v>13</v>
      </c>
      <c r="D2769" s="14" t="s">
        <v>44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Não</v>
      </c>
      <c r="J2769" s="10" t="str">
        <f>VLOOKUP(A2769,Planilha1!A:Y,25,FALSE)</f>
        <v>Não</v>
      </c>
    </row>
    <row r="2770" spans="1:10" x14ac:dyDescent="0.25">
      <c r="A2770" s="11">
        <v>240650</v>
      </c>
      <c r="B2770" s="15" t="s">
        <v>2515</v>
      </c>
      <c r="C2770" s="12" t="s">
        <v>13</v>
      </c>
      <c r="D2770" s="14" t="s">
        <v>60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Não</v>
      </c>
      <c r="J2770" s="10" t="str">
        <f>VLOOKUP(A2770,Planilha1!A:Y,25,FALSE)</f>
        <v>Não</v>
      </c>
    </row>
    <row r="2771" spans="1:10" x14ac:dyDescent="0.25">
      <c r="A2771" s="11">
        <v>240660</v>
      </c>
      <c r="B2771" s="15" t="s">
        <v>2516</v>
      </c>
      <c r="C2771" s="12" t="s">
        <v>13</v>
      </c>
      <c r="D2771" s="14" t="s">
        <v>67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Não</v>
      </c>
      <c r="J2771" s="10" t="str">
        <f>VLOOKUP(A2771,Planilha1!A:Y,25,FALSE)</f>
        <v>Não</v>
      </c>
    </row>
    <row r="2772" spans="1:10" x14ac:dyDescent="0.25">
      <c r="A2772" s="11">
        <v>240670</v>
      </c>
      <c r="B2772" s="15" t="s">
        <v>2517</v>
      </c>
      <c r="C2772" s="12" t="s">
        <v>13</v>
      </c>
      <c r="D2772" s="14" t="s">
        <v>44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Não</v>
      </c>
      <c r="J2772" s="10" t="str">
        <f>VLOOKUP(A2772,Planilha1!A:Y,25,FALSE)</f>
        <v>Não</v>
      </c>
    </row>
    <row r="2773" spans="1:10" x14ac:dyDescent="0.25">
      <c r="A2773" s="11">
        <v>240680</v>
      </c>
      <c r="B2773" s="15" t="s">
        <v>2518</v>
      </c>
      <c r="C2773" s="12" t="s">
        <v>13</v>
      </c>
      <c r="D2773" s="14" t="s">
        <v>67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Não</v>
      </c>
      <c r="J2773" s="10" t="str">
        <f>VLOOKUP(A2773,Planilha1!A:Y,25,FALSE)</f>
        <v>Não</v>
      </c>
    </row>
    <row r="2774" spans="1:10" x14ac:dyDescent="0.25">
      <c r="A2774" s="11">
        <v>240690</v>
      </c>
      <c r="B2774" s="15" t="s">
        <v>2519</v>
      </c>
      <c r="C2774" s="12" t="s">
        <v>13</v>
      </c>
      <c r="D2774" s="14" t="s">
        <v>44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Não</v>
      </c>
      <c r="J2774" s="10" t="str">
        <f>VLOOKUP(A2774,Planilha1!A:Y,25,FALSE)</f>
        <v>Não</v>
      </c>
    </row>
    <row r="2775" spans="1:10" x14ac:dyDescent="0.25">
      <c r="A2775" s="11">
        <v>240700</v>
      </c>
      <c r="B2775" s="15" t="s">
        <v>2520</v>
      </c>
      <c r="C2775" s="12" t="s">
        <v>13</v>
      </c>
      <c r="D2775" s="14" t="s">
        <v>44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Não</v>
      </c>
      <c r="J2775" s="10" t="str">
        <f>VLOOKUP(A2775,Planilha1!A:Y,25,FALSE)</f>
        <v>Não</v>
      </c>
    </row>
    <row r="2776" spans="1:10" x14ac:dyDescent="0.25">
      <c r="A2776" s="11">
        <v>240710</v>
      </c>
      <c r="B2776" s="15" t="s">
        <v>2521</v>
      </c>
      <c r="C2776" s="12" t="s">
        <v>13</v>
      </c>
      <c r="D2776" s="14" t="s">
        <v>67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Não</v>
      </c>
      <c r="J2776" s="10" t="str">
        <f>VLOOKUP(A2776,Planilha1!A:Y,25,FALSE)</f>
        <v>Não</v>
      </c>
    </row>
    <row r="2777" spans="1:10" x14ac:dyDescent="0.25">
      <c r="A2777" s="11">
        <v>240720</v>
      </c>
      <c r="B2777" s="15" t="s">
        <v>2522</v>
      </c>
      <c r="C2777" s="12" t="s">
        <v>13</v>
      </c>
      <c r="D2777" s="14" t="s">
        <v>67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Não</v>
      </c>
      <c r="J2777" s="10" t="str">
        <f>VLOOKUP(A2777,Planilha1!A:Y,25,FALSE)</f>
        <v>Não</v>
      </c>
    </row>
    <row r="2778" spans="1:10" x14ac:dyDescent="0.25">
      <c r="A2778" s="11">
        <v>240725</v>
      </c>
      <c r="B2778" s="15" t="s">
        <v>2523</v>
      </c>
      <c r="C2778" s="12" t="s">
        <v>13</v>
      </c>
      <c r="D2778" s="14" t="s">
        <v>67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Não</v>
      </c>
      <c r="J2778" s="10" t="str">
        <f>VLOOKUP(A2778,Planilha1!A:Y,25,FALSE)</f>
        <v>Não</v>
      </c>
    </row>
    <row r="2779" spans="1:10" x14ac:dyDescent="0.25">
      <c r="A2779" s="11">
        <v>240730</v>
      </c>
      <c r="B2779" s="15" t="s">
        <v>2524</v>
      </c>
      <c r="C2779" s="12" t="s">
        <v>13</v>
      </c>
      <c r="D2779" s="14" t="s">
        <v>44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Não</v>
      </c>
      <c r="J2779" s="10" t="str">
        <f>VLOOKUP(A2779,Planilha1!A:Y,25,FALSE)</f>
        <v>Não</v>
      </c>
    </row>
    <row r="2780" spans="1:10" x14ac:dyDescent="0.25">
      <c r="A2780" s="11">
        <v>240740</v>
      </c>
      <c r="B2780" s="15" t="s">
        <v>2525</v>
      </c>
      <c r="C2780" s="12" t="s">
        <v>13</v>
      </c>
      <c r="D2780" s="14" t="s">
        <v>42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Não</v>
      </c>
      <c r="J2780" s="10" t="str">
        <f>VLOOKUP(A2780,Planilha1!A:Y,25,FALSE)</f>
        <v>Não</v>
      </c>
    </row>
    <row r="2781" spans="1:10" x14ac:dyDescent="0.25">
      <c r="A2781" s="11">
        <v>240760</v>
      </c>
      <c r="B2781" s="15" t="s">
        <v>2526</v>
      </c>
      <c r="C2781" s="12" t="s">
        <v>13</v>
      </c>
      <c r="D2781" s="14" t="s">
        <v>67</v>
      </c>
      <c r="E2781" s="10" t="str">
        <f>VLOOKUP(A2781,Planilha1!A:Y,20,FALSE)</f>
        <v>Não</v>
      </c>
      <c r="F2781" s="10" t="str">
        <f>VLOOKUP(A2781,Planilha1!A:Y,21,FALSE)</f>
        <v>Sim</v>
      </c>
      <c r="G2781" s="10" t="str">
        <f>VLOOKUP(A2781,Planilha1!A:Y,22,FALSE)</f>
        <v>Não</v>
      </c>
      <c r="H2781" s="10" t="str">
        <f>VLOOKUP(A2781,Planilha1!A:Y,23,FALSE)</f>
        <v>Sim</v>
      </c>
      <c r="I2781" s="10" t="str">
        <f>VLOOKUP(A2781,Planilha1!A:Y,24,FALSE)</f>
        <v>Não</v>
      </c>
      <c r="J2781" s="10" t="str">
        <f>VLOOKUP(A2781,Planilha1!A:Y,25,FALSE)</f>
        <v>Não</v>
      </c>
    </row>
    <row r="2782" spans="1:10" x14ac:dyDescent="0.25">
      <c r="A2782" s="11">
        <v>240770</v>
      </c>
      <c r="B2782" s="15" t="s">
        <v>2527</v>
      </c>
      <c r="C2782" s="12" t="s">
        <v>13</v>
      </c>
      <c r="D2782" s="14" t="s">
        <v>44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Não</v>
      </c>
      <c r="J2782" s="10" t="str">
        <f>VLOOKUP(A2782,Planilha1!A:Y,25,FALSE)</f>
        <v>Não</v>
      </c>
    </row>
    <row r="2783" spans="1:10" x14ac:dyDescent="0.25">
      <c r="A2783" s="11">
        <v>240780</v>
      </c>
      <c r="B2783" s="15" t="s">
        <v>1594</v>
      </c>
      <c r="C2783" s="12" t="s">
        <v>13</v>
      </c>
      <c r="D2783" s="14" t="s">
        <v>44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Não</v>
      </c>
      <c r="J2783" s="10" t="str">
        <f>VLOOKUP(A2783,Planilha1!A:Y,25,FALSE)</f>
        <v>Não</v>
      </c>
    </row>
    <row r="2784" spans="1:10" x14ac:dyDescent="0.25">
      <c r="A2784" s="11">
        <v>240790</v>
      </c>
      <c r="B2784" s="15" t="s">
        <v>2528</v>
      </c>
      <c r="C2784" s="12" t="s">
        <v>13</v>
      </c>
      <c r="D2784" s="14" t="s">
        <v>44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Não</v>
      </c>
      <c r="J2784" s="10" t="str">
        <f>VLOOKUP(A2784,Planilha1!A:Y,25,FALSE)</f>
        <v>Não</v>
      </c>
    </row>
    <row r="2785" spans="1:10" x14ac:dyDescent="0.25">
      <c r="A2785" s="11">
        <v>240820</v>
      </c>
      <c r="B2785" s="15" t="s">
        <v>2529</v>
      </c>
      <c r="C2785" s="12" t="s">
        <v>13</v>
      </c>
      <c r="D2785" s="14" t="s">
        <v>60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Não</v>
      </c>
    </row>
    <row r="2786" spans="1:10" x14ac:dyDescent="0.25">
      <c r="A2786" s="11">
        <v>240830</v>
      </c>
      <c r="B2786" s="15" t="s">
        <v>2530</v>
      </c>
      <c r="C2786" s="12" t="s">
        <v>13</v>
      </c>
      <c r="D2786" s="14" t="s">
        <v>42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Não</v>
      </c>
      <c r="J2786" s="10" t="str">
        <f>VLOOKUP(A2786,Planilha1!A:Y,25,FALSE)</f>
        <v>Não</v>
      </c>
    </row>
    <row r="2787" spans="1:10" x14ac:dyDescent="0.25">
      <c r="A2787" s="11">
        <v>240840</v>
      </c>
      <c r="B2787" s="15" t="s">
        <v>2531</v>
      </c>
      <c r="C2787" s="12" t="s">
        <v>13</v>
      </c>
      <c r="D2787" s="14" t="s">
        <v>67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Não</v>
      </c>
      <c r="J2787" s="10" t="str">
        <f>VLOOKUP(A2787,Planilha1!A:Y,25,FALSE)</f>
        <v>Não</v>
      </c>
    </row>
    <row r="2788" spans="1:10" x14ac:dyDescent="0.25">
      <c r="A2788" s="11">
        <v>240850</v>
      </c>
      <c r="B2788" s="15" t="s">
        <v>2532</v>
      </c>
      <c r="C2788" s="12" t="s">
        <v>13</v>
      </c>
      <c r="D2788" s="14" t="s">
        <v>67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Não</v>
      </c>
      <c r="J2788" s="10" t="str">
        <f>VLOOKUP(A2788,Planilha1!A:Y,25,FALSE)</f>
        <v>Não</v>
      </c>
    </row>
    <row r="2789" spans="1:10" x14ac:dyDescent="0.25">
      <c r="A2789" s="11">
        <v>240860</v>
      </c>
      <c r="B2789" s="15" t="s">
        <v>2533</v>
      </c>
      <c r="C2789" s="12" t="s">
        <v>13</v>
      </c>
      <c r="D2789" s="14" t="s">
        <v>67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Não</v>
      </c>
    </row>
    <row r="2790" spans="1:10" x14ac:dyDescent="0.25">
      <c r="A2790" s="11">
        <v>240880</v>
      </c>
      <c r="B2790" s="15" t="s">
        <v>2534</v>
      </c>
      <c r="C2790" s="12" t="s">
        <v>13</v>
      </c>
      <c r="D2790" s="14" t="s">
        <v>44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Não</v>
      </c>
      <c r="J2790" s="10" t="str">
        <f>VLOOKUP(A2790,Planilha1!A:Y,25,FALSE)</f>
        <v>Não</v>
      </c>
    </row>
    <row r="2791" spans="1:10" x14ac:dyDescent="0.25">
      <c r="A2791" s="11">
        <v>240890</v>
      </c>
      <c r="B2791" s="15" t="s">
        <v>2535</v>
      </c>
      <c r="C2791" s="12" t="s">
        <v>13</v>
      </c>
      <c r="D2791" s="14" t="s">
        <v>67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Não</v>
      </c>
      <c r="J2791" s="10" t="str">
        <f>VLOOKUP(A2791,Planilha1!A:Y,25,FALSE)</f>
        <v>Não</v>
      </c>
    </row>
    <row r="2792" spans="1:10" x14ac:dyDescent="0.25">
      <c r="A2792" s="11">
        <v>240910</v>
      </c>
      <c r="B2792" s="15" t="s">
        <v>2536</v>
      </c>
      <c r="C2792" s="12" t="s">
        <v>13</v>
      </c>
      <c r="D2792" s="14" t="s">
        <v>44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Sim</v>
      </c>
      <c r="I2792" s="10" t="str">
        <f>VLOOKUP(A2792,Planilha1!A:Y,24,FALSE)</f>
        <v>Não</v>
      </c>
      <c r="J2792" s="10" t="str">
        <f>VLOOKUP(A2792,Planilha1!A:Y,25,FALSE)</f>
        <v>Não</v>
      </c>
    </row>
    <row r="2793" spans="1:10" x14ac:dyDescent="0.25">
      <c r="A2793" s="11">
        <v>240920</v>
      </c>
      <c r="B2793" s="15" t="s">
        <v>1758</v>
      </c>
      <c r="C2793" s="12" t="s">
        <v>13</v>
      </c>
      <c r="D2793" s="14" t="s">
        <v>67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Não</v>
      </c>
      <c r="H2793" s="10" t="str">
        <f>VLOOKUP(A2793,Planilha1!A:Y,23,FALSE)</f>
        <v>Sim</v>
      </c>
      <c r="I2793" s="10" t="str">
        <f>VLOOKUP(A2793,Planilha1!A:Y,24,FALSE)</f>
        <v>Não</v>
      </c>
      <c r="J2793" s="10" t="str">
        <f>VLOOKUP(A2793,Planilha1!A:Y,25,FALSE)</f>
        <v>Não</v>
      </c>
    </row>
    <row r="2794" spans="1:10" x14ac:dyDescent="0.25">
      <c r="A2794" s="11">
        <v>240930</v>
      </c>
      <c r="B2794" s="15" t="s">
        <v>2537</v>
      </c>
      <c r="C2794" s="12" t="s">
        <v>13</v>
      </c>
      <c r="D2794" s="14" t="s">
        <v>44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Não</v>
      </c>
    </row>
    <row r="2795" spans="1:10" x14ac:dyDescent="0.25">
      <c r="A2795" s="11">
        <v>240940</v>
      </c>
      <c r="B2795" s="15" t="s">
        <v>2538</v>
      </c>
      <c r="C2795" s="12" t="s">
        <v>13</v>
      </c>
      <c r="D2795" s="14" t="s">
        <v>67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Não</v>
      </c>
      <c r="J2795" s="10" t="str">
        <f>VLOOKUP(A2795,Planilha1!A:Y,25,FALSE)</f>
        <v>Não</v>
      </c>
    </row>
    <row r="2796" spans="1:10" x14ac:dyDescent="0.25">
      <c r="A2796" s="11">
        <v>240950</v>
      </c>
      <c r="B2796" s="15" t="s">
        <v>2539</v>
      </c>
      <c r="C2796" s="12" t="s">
        <v>13</v>
      </c>
      <c r="D2796" s="14" t="s">
        <v>67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Não</v>
      </c>
    </row>
    <row r="2797" spans="1:10" x14ac:dyDescent="0.25">
      <c r="A2797" s="11">
        <v>240960</v>
      </c>
      <c r="B2797" s="15" t="s">
        <v>1506</v>
      </c>
      <c r="C2797" s="12" t="s">
        <v>13</v>
      </c>
      <c r="D2797" s="14" t="s">
        <v>67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Não</v>
      </c>
      <c r="J2797" s="10" t="str">
        <f>VLOOKUP(A2797,Planilha1!A:Y,25,FALSE)</f>
        <v>Não</v>
      </c>
    </row>
    <row r="2798" spans="1:10" x14ac:dyDescent="0.25">
      <c r="A2798" s="11">
        <v>240970</v>
      </c>
      <c r="B2798" s="15" t="s">
        <v>2540</v>
      </c>
      <c r="C2798" s="12" t="s">
        <v>13</v>
      </c>
      <c r="D2798" s="14" t="s">
        <v>67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Não</v>
      </c>
      <c r="J2798" s="10" t="str">
        <f>VLOOKUP(A2798,Planilha1!A:Y,25,FALSE)</f>
        <v>Não</v>
      </c>
    </row>
    <row r="2799" spans="1:10" x14ac:dyDescent="0.25">
      <c r="A2799" s="11">
        <v>240980</v>
      </c>
      <c r="B2799" s="15" t="s">
        <v>2541</v>
      </c>
      <c r="C2799" s="12" t="s">
        <v>13</v>
      </c>
      <c r="D2799" s="14" t="s">
        <v>44</v>
      </c>
      <c r="E2799" s="10" t="str">
        <f>VLOOKUP(A2799,Planilha1!A:Y,20,FALSE)</f>
        <v>Sim</v>
      </c>
      <c r="F2799" s="10" t="str">
        <f>VLOOKUP(A2799,Planilha1!A:Y,21,FALSE)</f>
        <v>Sim</v>
      </c>
      <c r="G2799" s="10" t="str">
        <f>VLOOKUP(A2799,Planilha1!A:Y,22,FALSE)</f>
        <v>Não</v>
      </c>
      <c r="H2799" s="10" t="str">
        <f>VLOOKUP(A2799,Planilha1!A:Y,23,FALSE)</f>
        <v>Sim</v>
      </c>
      <c r="I2799" s="10" t="str">
        <f>VLOOKUP(A2799,Planilha1!A:Y,24,FALSE)</f>
        <v>Não</v>
      </c>
      <c r="J2799" s="10" t="str">
        <f>VLOOKUP(A2799,Planilha1!A:Y,25,FALSE)</f>
        <v>Não</v>
      </c>
    </row>
    <row r="2800" spans="1:10" x14ac:dyDescent="0.25">
      <c r="A2800" s="11">
        <v>240990</v>
      </c>
      <c r="B2800" s="15" t="s">
        <v>2542</v>
      </c>
      <c r="C2800" s="12" t="s">
        <v>13</v>
      </c>
      <c r="D2800" s="14" t="s">
        <v>42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Não</v>
      </c>
      <c r="J2800" s="10" t="str">
        <f>VLOOKUP(A2800,Planilha1!A:Y,25,FALSE)</f>
        <v>Não</v>
      </c>
    </row>
    <row r="2801" spans="1:10" x14ac:dyDescent="0.25">
      <c r="A2801" s="11">
        <v>241010</v>
      </c>
      <c r="B2801" s="15" t="s">
        <v>2543</v>
      </c>
      <c r="C2801" s="12" t="s">
        <v>13</v>
      </c>
      <c r="D2801" s="14" t="s">
        <v>67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Não</v>
      </c>
      <c r="J2801" s="10" t="str">
        <f>VLOOKUP(A2801,Planilha1!A:Y,25,FALSE)</f>
        <v>Não</v>
      </c>
    </row>
    <row r="2802" spans="1:10" x14ac:dyDescent="0.25">
      <c r="A2802" s="11">
        <v>241020</v>
      </c>
      <c r="B2802" s="15" t="s">
        <v>2544</v>
      </c>
      <c r="C2802" s="12" t="s">
        <v>13</v>
      </c>
      <c r="D2802" s="14" t="s">
        <v>44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Não</v>
      </c>
      <c r="J2802" s="10" t="str">
        <f>VLOOKUP(A2802,Planilha1!A:Y,25,FALSE)</f>
        <v>Não</v>
      </c>
    </row>
    <row r="2803" spans="1:10" x14ac:dyDescent="0.25">
      <c r="A2803" s="11">
        <v>241025</v>
      </c>
      <c r="B2803" s="15" t="s">
        <v>2545</v>
      </c>
      <c r="C2803" s="12" t="s">
        <v>13</v>
      </c>
      <c r="D2803" s="14" t="s">
        <v>67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Não</v>
      </c>
      <c r="J2803" s="10" t="str">
        <f>VLOOKUP(A2803,Planilha1!A:Y,25,FALSE)</f>
        <v>Não</v>
      </c>
    </row>
    <row r="2804" spans="1:10" x14ac:dyDescent="0.25">
      <c r="A2804" s="11">
        <v>241040</v>
      </c>
      <c r="B2804" s="15" t="s">
        <v>2546</v>
      </c>
      <c r="C2804" s="12" t="s">
        <v>13</v>
      </c>
      <c r="D2804" s="14" t="s">
        <v>67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Não</v>
      </c>
      <c r="H2804" s="10" t="str">
        <f>VLOOKUP(A2804,Planilha1!A:Y,23,FALSE)</f>
        <v>Sim</v>
      </c>
      <c r="I2804" s="10" t="str">
        <f>VLOOKUP(A2804,Planilha1!A:Y,24,FALSE)</f>
        <v>Não</v>
      </c>
      <c r="J2804" s="10" t="str">
        <f>VLOOKUP(A2804,Planilha1!A:Y,25,FALSE)</f>
        <v>Não</v>
      </c>
    </row>
    <row r="2805" spans="1:10" x14ac:dyDescent="0.25">
      <c r="A2805" s="11">
        <v>241050</v>
      </c>
      <c r="B2805" s="15" t="s">
        <v>2547</v>
      </c>
      <c r="C2805" s="12" t="s">
        <v>13</v>
      </c>
      <c r="D2805" s="14" t="s">
        <v>67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Não</v>
      </c>
      <c r="J2805" s="10" t="str">
        <f>VLOOKUP(A2805,Planilha1!A:Y,25,FALSE)</f>
        <v>Não</v>
      </c>
    </row>
    <row r="2806" spans="1:10" x14ac:dyDescent="0.25">
      <c r="A2806" s="11">
        <v>241060</v>
      </c>
      <c r="B2806" s="15" t="s">
        <v>2548</v>
      </c>
      <c r="C2806" s="12" t="s">
        <v>13</v>
      </c>
      <c r="D2806" s="14" t="s">
        <v>67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Não</v>
      </c>
      <c r="J2806" s="10" t="str">
        <f>VLOOKUP(A2806,Planilha1!A:Y,25,FALSE)</f>
        <v>Não</v>
      </c>
    </row>
    <row r="2807" spans="1:10" x14ac:dyDescent="0.25">
      <c r="A2807" s="11">
        <v>241070</v>
      </c>
      <c r="B2807" s="15" t="s">
        <v>2549</v>
      </c>
      <c r="C2807" s="12" t="s">
        <v>13</v>
      </c>
      <c r="D2807" s="14" t="s">
        <v>42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Não</v>
      </c>
      <c r="J2807" s="10" t="str">
        <f>VLOOKUP(A2807,Planilha1!A:Y,25,FALSE)</f>
        <v>Não</v>
      </c>
    </row>
    <row r="2808" spans="1:10" x14ac:dyDescent="0.25">
      <c r="A2808" s="11">
        <v>241080</v>
      </c>
      <c r="B2808" s="15" t="s">
        <v>265</v>
      </c>
      <c r="C2808" s="12" t="s">
        <v>13</v>
      </c>
      <c r="D2808" s="14" t="s">
        <v>42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Não</v>
      </c>
      <c r="J2808" s="10" t="str">
        <f>VLOOKUP(A2808,Planilha1!A:Y,25,FALSE)</f>
        <v>Não</v>
      </c>
    </row>
    <row r="2809" spans="1:10" x14ac:dyDescent="0.25">
      <c r="A2809" s="11">
        <v>241090</v>
      </c>
      <c r="B2809" s="15" t="s">
        <v>2550</v>
      </c>
      <c r="C2809" s="12" t="s">
        <v>13</v>
      </c>
      <c r="D2809" s="14" t="s">
        <v>56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Não</v>
      </c>
      <c r="J2809" s="10" t="str">
        <f>VLOOKUP(A2809,Planilha1!A:Y,25,FALSE)</f>
        <v>Não</v>
      </c>
    </row>
    <row r="2810" spans="1:10" x14ac:dyDescent="0.25">
      <c r="A2810" s="11">
        <v>240895</v>
      </c>
      <c r="B2810" s="15" t="s">
        <v>2551</v>
      </c>
      <c r="C2810" s="12" t="s">
        <v>13</v>
      </c>
      <c r="D2810" s="14" t="s">
        <v>67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Não</v>
      </c>
      <c r="J2810" s="10" t="str">
        <f>VLOOKUP(A2810,Planilha1!A:Y,25,FALSE)</f>
        <v>Não</v>
      </c>
    </row>
    <row r="2811" spans="1:10" x14ac:dyDescent="0.25">
      <c r="A2811" s="11">
        <v>241100</v>
      </c>
      <c r="B2811" s="15" t="s">
        <v>2552</v>
      </c>
      <c r="C2811" s="12" t="s">
        <v>13</v>
      </c>
      <c r="D2811" s="14" t="s">
        <v>67</v>
      </c>
      <c r="E2811" s="10" t="str">
        <f>VLOOKUP(A2811,Planilha1!A:Y,20,FALSE)</f>
        <v>Não</v>
      </c>
      <c r="F2811" s="10" t="str">
        <f>VLOOKUP(A2811,Planilha1!A:Y,21,FALSE)</f>
        <v>Sim</v>
      </c>
      <c r="G2811" s="10" t="str">
        <f>VLOOKUP(A2811,Planilha1!A:Y,22,FALSE)</f>
        <v>Não</v>
      </c>
      <c r="H2811" s="10" t="str">
        <f>VLOOKUP(A2811,Planilha1!A:Y,23,FALSE)</f>
        <v>Sim</v>
      </c>
      <c r="I2811" s="10" t="str">
        <f>VLOOKUP(A2811,Planilha1!A:Y,24,FALSE)</f>
        <v>Não</v>
      </c>
      <c r="J2811" s="10" t="str">
        <f>VLOOKUP(A2811,Planilha1!A:Y,25,FALSE)</f>
        <v>Não</v>
      </c>
    </row>
    <row r="2812" spans="1:10" x14ac:dyDescent="0.25">
      <c r="A2812" s="11">
        <v>241110</v>
      </c>
      <c r="B2812" s="15" t="s">
        <v>273</v>
      </c>
      <c r="C2812" s="12" t="s">
        <v>13</v>
      </c>
      <c r="D2812" s="14" t="s">
        <v>67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Não</v>
      </c>
      <c r="J2812" s="10" t="str">
        <f>VLOOKUP(A2812,Planilha1!A:Y,25,FALSE)</f>
        <v>Não</v>
      </c>
    </row>
    <row r="2813" spans="1:10" x14ac:dyDescent="0.25">
      <c r="A2813" s="11">
        <v>241120</v>
      </c>
      <c r="B2813" s="15" t="s">
        <v>1843</v>
      </c>
      <c r="C2813" s="12" t="s">
        <v>13</v>
      </c>
      <c r="D2813" s="14" t="s">
        <v>67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Não</v>
      </c>
      <c r="J2813" s="10" t="str">
        <f>VLOOKUP(A2813,Planilha1!A:Y,25,FALSE)</f>
        <v>Não</v>
      </c>
    </row>
    <row r="2814" spans="1:10" x14ac:dyDescent="0.25">
      <c r="A2814" s="11">
        <v>240933</v>
      </c>
      <c r="B2814" s="15" t="s">
        <v>2553</v>
      </c>
      <c r="C2814" s="12" t="s">
        <v>13</v>
      </c>
      <c r="D2814" s="14" t="s">
        <v>42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Não</v>
      </c>
    </row>
    <row r="2815" spans="1:10" x14ac:dyDescent="0.25">
      <c r="A2815" s="11">
        <v>241140</v>
      </c>
      <c r="B2815" s="15" t="s">
        <v>2554</v>
      </c>
      <c r="C2815" s="12" t="s">
        <v>13</v>
      </c>
      <c r="D2815" s="14" t="s">
        <v>67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Não</v>
      </c>
    </row>
    <row r="2816" spans="1:10" x14ac:dyDescent="0.25">
      <c r="A2816" s="11">
        <v>241142</v>
      </c>
      <c r="B2816" s="15" t="s">
        <v>2555</v>
      </c>
      <c r="C2816" s="12" t="s">
        <v>13</v>
      </c>
      <c r="D2816" s="14" t="s">
        <v>44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Não</v>
      </c>
      <c r="J2816" s="10" t="str">
        <f>VLOOKUP(A2816,Planilha1!A:Y,25,FALSE)</f>
        <v>Não</v>
      </c>
    </row>
    <row r="2817" spans="1:10" x14ac:dyDescent="0.25">
      <c r="A2817" s="11">
        <v>241150</v>
      </c>
      <c r="B2817" s="15" t="s">
        <v>2556</v>
      </c>
      <c r="C2817" s="12" t="s">
        <v>13</v>
      </c>
      <c r="D2817" s="14" t="s">
        <v>44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Não</v>
      </c>
      <c r="H2817" s="10" t="str">
        <f>VLOOKUP(A2817,Planilha1!A:Y,23,FALSE)</f>
        <v>Sim</v>
      </c>
      <c r="I2817" s="10" t="str">
        <f>VLOOKUP(A2817,Planilha1!A:Y,24,FALSE)</f>
        <v>Não</v>
      </c>
      <c r="J2817" s="10" t="str">
        <f>VLOOKUP(A2817,Planilha1!A:Y,25,FALSE)</f>
        <v>Não</v>
      </c>
    </row>
    <row r="2818" spans="1:10" x14ac:dyDescent="0.25">
      <c r="A2818" s="11">
        <v>241160</v>
      </c>
      <c r="B2818" s="15" t="s">
        <v>2557</v>
      </c>
      <c r="C2818" s="12" t="s">
        <v>13</v>
      </c>
      <c r="D2818" s="14" t="s">
        <v>67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Não</v>
      </c>
    </row>
    <row r="2819" spans="1:10" x14ac:dyDescent="0.25">
      <c r="A2819" s="11">
        <v>241170</v>
      </c>
      <c r="B2819" s="15" t="s">
        <v>2558</v>
      </c>
      <c r="C2819" s="12" t="s">
        <v>13</v>
      </c>
      <c r="D2819" s="14" t="s">
        <v>67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Não</v>
      </c>
      <c r="J2819" s="10" t="str">
        <f>VLOOKUP(A2819,Planilha1!A:Y,25,FALSE)</f>
        <v>Não</v>
      </c>
    </row>
    <row r="2820" spans="1:10" x14ac:dyDescent="0.25">
      <c r="A2820" s="11">
        <v>241180</v>
      </c>
      <c r="B2820" s="15" t="s">
        <v>2559</v>
      </c>
      <c r="C2820" s="12" t="s">
        <v>13</v>
      </c>
      <c r="D2820" s="14" t="s">
        <v>44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Não</v>
      </c>
    </row>
    <row r="2821" spans="1:10" x14ac:dyDescent="0.25">
      <c r="A2821" s="11">
        <v>241190</v>
      </c>
      <c r="B2821" s="15" t="s">
        <v>2560</v>
      </c>
      <c r="C2821" s="12" t="s">
        <v>13</v>
      </c>
      <c r="D2821" s="14" t="s">
        <v>42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Não</v>
      </c>
      <c r="J2821" s="10" t="str">
        <f>VLOOKUP(A2821,Planilha1!A:Y,25,FALSE)</f>
        <v>Não</v>
      </c>
    </row>
    <row r="2822" spans="1:10" x14ac:dyDescent="0.25">
      <c r="A2822" s="11">
        <v>241200</v>
      </c>
      <c r="B2822" s="15" t="s">
        <v>2561</v>
      </c>
      <c r="C2822" s="12" t="s">
        <v>13</v>
      </c>
      <c r="D2822" s="14" t="s">
        <v>56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Não</v>
      </c>
      <c r="J2822" s="10" t="str">
        <f>VLOOKUP(A2822,Planilha1!A:Y,25,FALSE)</f>
        <v>Não</v>
      </c>
    </row>
    <row r="2823" spans="1:10" x14ac:dyDescent="0.25">
      <c r="A2823" s="11">
        <v>241210</v>
      </c>
      <c r="B2823" s="15" t="s">
        <v>2562</v>
      </c>
      <c r="C2823" s="12" t="s">
        <v>13</v>
      </c>
      <c r="D2823" s="14" t="s">
        <v>67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Não</v>
      </c>
      <c r="J2823" s="10" t="str">
        <f>VLOOKUP(A2823,Planilha1!A:Y,25,FALSE)</f>
        <v>Não</v>
      </c>
    </row>
    <row r="2824" spans="1:10" x14ac:dyDescent="0.25">
      <c r="A2824" s="11">
        <v>241220</v>
      </c>
      <c r="B2824" s="15" t="s">
        <v>2563</v>
      </c>
      <c r="C2824" s="12" t="s">
        <v>13</v>
      </c>
      <c r="D2824" s="14" t="s">
        <v>56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Não</v>
      </c>
      <c r="J2824" s="10" t="str">
        <f>VLOOKUP(A2824,Planilha1!A:Y,25,FALSE)</f>
        <v>Não</v>
      </c>
    </row>
    <row r="2825" spans="1:10" x14ac:dyDescent="0.25">
      <c r="A2825" s="11">
        <v>241230</v>
      </c>
      <c r="B2825" s="15" t="s">
        <v>2564</v>
      </c>
      <c r="C2825" s="12" t="s">
        <v>13</v>
      </c>
      <c r="D2825" s="14" t="s">
        <v>67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Não</v>
      </c>
    </row>
    <row r="2826" spans="1:10" x14ac:dyDescent="0.25">
      <c r="A2826" s="11">
        <v>241240</v>
      </c>
      <c r="B2826" s="15" t="s">
        <v>2565</v>
      </c>
      <c r="C2826" s="12" t="s">
        <v>13</v>
      </c>
      <c r="D2826" s="14" t="s">
        <v>42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Não</v>
      </c>
      <c r="J2826" s="10" t="str">
        <f>VLOOKUP(A2826,Planilha1!A:Y,25,FALSE)</f>
        <v>Não</v>
      </c>
    </row>
    <row r="2827" spans="1:10" x14ac:dyDescent="0.25">
      <c r="A2827" s="11">
        <v>241250</v>
      </c>
      <c r="B2827" s="15" t="s">
        <v>2566</v>
      </c>
      <c r="C2827" s="12" t="s">
        <v>13</v>
      </c>
      <c r="D2827" s="14" t="s">
        <v>44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Não</v>
      </c>
      <c r="J2827" s="10" t="str">
        <f>VLOOKUP(A2827,Planilha1!A:Y,25,FALSE)</f>
        <v>Não</v>
      </c>
    </row>
    <row r="2828" spans="1:10" x14ac:dyDescent="0.25">
      <c r="A2828" s="11">
        <v>241255</v>
      </c>
      <c r="B2828" s="15" t="s">
        <v>2567</v>
      </c>
      <c r="C2828" s="12" t="s">
        <v>13</v>
      </c>
      <c r="D2828" s="14" t="s">
        <v>67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Sim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Não</v>
      </c>
    </row>
    <row r="2829" spans="1:10" x14ac:dyDescent="0.25">
      <c r="A2829" s="11">
        <v>241260</v>
      </c>
      <c r="B2829" s="15" t="s">
        <v>2568</v>
      </c>
      <c r="C2829" s="12" t="s">
        <v>13</v>
      </c>
      <c r="D2829" s="14" t="s">
        <v>42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Não</v>
      </c>
      <c r="J2829" s="10" t="str">
        <f>VLOOKUP(A2829,Planilha1!A:Y,25,FALSE)</f>
        <v>Não</v>
      </c>
    </row>
    <row r="2830" spans="1:10" x14ac:dyDescent="0.25">
      <c r="A2830" s="11">
        <v>241270</v>
      </c>
      <c r="B2830" s="15" t="s">
        <v>2569</v>
      </c>
      <c r="C2830" s="12" t="s">
        <v>13</v>
      </c>
      <c r="D2830" s="14" t="s">
        <v>42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Não</v>
      </c>
      <c r="J2830" s="10" t="str">
        <f>VLOOKUP(A2830,Planilha1!A:Y,25,FALSE)</f>
        <v>Não</v>
      </c>
    </row>
    <row r="2831" spans="1:10" x14ac:dyDescent="0.25">
      <c r="A2831" s="11">
        <v>241280</v>
      </c>
      <c r="B2831" s="15" t="s">
        <v>2570</v>
      </c>
      <c r="C2831" s="12" t="s">
        <v>13</v>
      </c>
      <c r="D2831" s="14" t="s">
        <v>42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Não</v>
      </c>
    </row>
    <row r="2832" spans="1:10" x14ac:dyDescent="0.25">
      <c r="A2832" s="11">
        <v>241290</v>
      </c>
      <c r="B2832" s="15" t="s">
        <v>2571</v>
      </c>
      <c r="C2832" s="12" t="s">
        <v>13</v>
      </c>
      <c r="D2832" s="14" t="s">
        <v>42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Não</v>
      </c>
      <c r="J2832" s="10" t="str">
        <f>VLOOKUP(A2832,Planilha1!A:Y,25,FALSE)</f>
        <v>Não</v>
      </c>
    </row>
    <row r="2833" spans="1:10" x14ac:dyDescent="0.25">
      <c r="A2833" s="11">
        <v>241300</v>
      </c>
      <c r="B2833" s="15" t="s">
        <v>2572</v>
      </c>
      <c r="C2833" s="12" t="s">
        <v>13</v>
      </c>
      <c r="D2833" s="14" t="s">
        <v>44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Não</v>
      </c>
      <c r="J2833" s="10" t="str">
        <f>VLOOKUP(A2833,Planilha1!A:Y,25,FALSE)</f>
        <v>Não</v>
      </c>
    </row>
    <row r="2834" spans="1:10" x14ac:dyDescent="0.25">
      <c r="A2834" s="11">
        <v>241310</v>
      </c>
      <c r="B2834" s="15" t="s">
        <v>2573</v>
      </c>
      <c r="C2834" s="12" t="s">
        <v>13</v>
      </c>
      <c r="D2834" s="14" t="s">
        <v>67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Não</v>
      </c>
    </row>
    <row r="2835" spans="1:10" x14ac:dyDescent="0.25">
      <c r="A2835" s="11">
        <v>241320</v>
      </c>
      <c r="B2835" s="15" t="s">
        <v>2574</v>
      </c>
      <c r="C2835" s="12" t="s">
        <v>13</v>
      </c>
      <c r="D2835" s="14" t="s">
        <v>60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Não</v>
      </c>
      <c r="J2835" s="10" t="str">
        <f>VLOOKUP(A2835,Planilha1!A:Y,25,FALSE)</f>
        <v>Não</v>
      </c>
    </row>
    <row r="2836" spans="1:10" x14ac:dyDescent="0.25">
      <c r="A2836" s="11">
        <v>241030</v>
      </c>
      <c r="B2836" s="15" t="s">
        <v>2575</v>
      </c>
      <c r="C2836" s="12" t="s">
        <v>13</v>
      </c>
      <c r="D2836" s="14" t="s">
        <v>67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Não</v>
      </c>
      <c r="J2836" s="10" t="str">
        <f>VLOOKUP(A2836,Planilha1!A:Y,25,FALSE)</f>
        <v>Não</v>
      </c>
    </row>
    <row r="2837" spans="1:10" x14ac:dyDescent="0.25">
      <c r="A2837" s="11">
        <v>241330</v>
      </c>
      <c r="B2837" s="15" t="s">
        <v>2576</v>
      </c>
      <c r="C2837" s="12" t="s">
        <v>13</v>
      </c>
      <c r="D2837" s="14" t="s">
        <v>67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Não</v>
      </c>
      <c r="J2837" s="10" t="str">
        <f>VLOOKUP(A2837,Planilha1!A:Y,25,FALSE)</f>
        <v>Não</v>
      </c>
    </row>
    <row r="2838" spans="1:10" x14ac:dyDescent="0.25">
      <c r="A2838" s="11">
        <v>241335</v>
      </c>
      <c r="B2838" s="15" t="s">
        <v>2577</v>
      </c>
      <c r="C2838" s="12" t="s">
        <v>13</v>
      </c>
      <c r="D2838" s="14" t="s">
        <v>42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Não</v>
      </c>
    </row>
    <row r="2839" spans="1:10" x14ac:dyDescent="0.25">
      <c r="A2839" s="11">
        <v>241340</v>
      </c>
      <c r="B2839" s="15" t="s">
        <v>2578</v>
      </c>
      <c r="C2839" s="12" t="s">
        <v>13</v>
      </c>
      <c r="D2839" s="14" t="s">
        <v>67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Não</v>
      </c>
      <c r="J2839" s="10" t="str">
        <f>VLOOKUP(A2839,Planilha1!A:Y,25,FALSE)</f>
        <v>Não</v>
      </c>
    </row>
    <row r="2840" spans="1:10" x14ac:dyDescent="0.25">
      <c r="A2840" s="11">
        <v>241350</v>
      </c>
      <c r="B2840" s="15" t="s">
        <v>300</v>
      </c>
      <c r="C2840" s="12" t="s">
        <v>13</v>
      </c>
      <c r="D2840" s="14" t="s">
        <v>44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Não</v>
      </c>
      <c r="J2840" s="10" t="str">
        <f>VLOOKUP(A2840,Planilha1!A:Y,25,FALSE)</f>
        <v>Não</v>
      </c>
    </row>
    <row r="2841" spans="1:10" x14ac:dyDescent="0.25">
      <c r="A2841" s="11">
        <v>241355</v>
      </c>
      <c r="B2841" s="15" t="s">
        <v>2579</v>
      </c>
      <c r="C2841" s="12" t="s">
        <v>13</v>
      </c>
      <c r="D2841" s="14" t="s">
        <v>44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Não</v>
      </c>
      <c r="J2841" s="10" t="str">
        <f>VLOOKUP(A2841,Planilha1!A:Y,25,FALSE)</f>
        <v>Não</v>
      </c>
    </row>
    <row r="2842" spans="1:10" x14ac:dyDescent="0.25">
      <c r="A2842" s="11">
        <v>241360</v>
      </c>
      <c r="B2842" s="15" t="s">
        <v>2580</v>
      </c>
      <c r="C2842" s="12" t="s">
        <v>13</v>
      </c>
      <c r="D2842" s="14" t="s">
        <v>67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Não</v>
      </c>
      <c r="J2842" s="10" t="str">
        <f>VLOOKUP(A2842,Planilha1!A:Y,25,FALSE)</f>
        <v>Não</v>
      </c>
    </row>
    <row r="2843" spans="1:10" x14ac:dyDescent="0.25">
      <c r="A2843" s="11">
        <v>241370</v>
      </c>
      <c r="B2843" s="15" t="s">
        <v>833</v>
      </c>
      <c r="C2843" s="12" t="s">
        <v>13</v>
      </c>
      <c r="D2843" s="14" t="s">
        <v>67</v>
      </c>
      <c r="E2843" s="10" t="str">
        <f>VLOOKUP(A2843,Planilha1!A:Y,20,FALSE)</f>
        <v>Não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Não</v>
      </c>
    </row>
    <row r="2844" spans="1:10" x14ac:dyDescent="0.25">
      <c r="A2844" s="11">
        <v>241380</v>
      </c>
      <c r="B2844" s="15" t="s">
        <v>2581</v>
      </c>
      <c r="C2844" s="12" t="s">
        <v>13</v>
      </c>
      <c r="D2844" s="14" t="s">
        <v>67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Não</v>
      </c>
      <c r="J2844" s="10" t="str">
        <f>VLOOKUP(A2844,Planilha1!A:Y,25,FALSE)</f>
        <v>Não</v>
      </c>
    </row>
    <row r="2845" spans="1:10" x14ac:dyDescent="0.25">
      <c r="A2845" s="11">
        <v>241390</v>
      </c>
      <c r="B2845" s="15" t="s">
        <v>2582</v>
      </c>
      <c r="C2845" s="12" t="s">
        <v>13</v>
      </c>
      <c r="D2845" s="14" t="s">
        <v>67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Não</v>
      </c>
      <c r="J2845" s="10" t="str">
        <f>VLOOKUP(A2845,Planilha1!A:Y,25,FALSE)</f>
        <v>Não</v>
      </c>
    </row>
    <row r="2846" spans="1:10" x14ac:dyDescent="0.25">
      <c r="A2846" s="11">
        <v>241400</v>
      </c>
      <c r="B2846" s="15" t="s">
        <v>2583</v>
      </c>
      <c r="C2846" s="12" t="s">
        <v>13</v>
      </c>
      <c r="D2846" s="14" t="s">
        <v>67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Não</v>
      </c>
      <c r="J2846" s="10" t="str">
        <f>VLOOKUP(A2846,Planilha1!A:Y,25,FALSE)</f>
        <v>Não</v>
      </c>
    </row>
    <row r="2847" spans="1:10" x14ac:dyDescent="0.25">
      <c r="A2847" s="11">
        <v>241410</v>
      </c>
      <c r="B2847" s="15" t="s">
        <v>2584</v>
      </c>
      <c r="C2847" s="12" t="s">
        <v>13</v>
      </c>
      <c r="D2847" s="14" t="s">
        <v>44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Não</v>
      </c>
      <c r="J2847" s="10" t="str">
        <f>VLOOKUP(A2847,Planilha1!A:Y,25,FALSE)</f>
        <v>Não</v>
      </c>
    </row>
    <row r="2848" spans="1:10" x14ac:dyDescent="0.25">
      <c r="A2848" s="11">
        <v>241105</v>
      </c>
      <c r="B2848" s="15" t="s">
        <v>2585</v>
      </c>
      <c r="C2848" s="12" t="s">
        <v>13</v>
      </c>
      <c r="D2848" s="14" t="s">
        <v>67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Não</v>
      </c>
      <c r="J2848" s="10" t="str">
        <f>VLOOKUP(A2848,Planilha1!A:Y,25,FALSE)</f>
        <v>Não</v>
      </c>
    </row>
    <row r="2849" spans="1:10" x14ac:dyDescent="0.25">
      <c r="A2849" s="11">
        <v>241430</v>
      </c>
      <c r="B2849" s="15" t="s">
        <v>2586</v>
      </c>
      <c r="C2849" s="12" t="s">
        <v>13</v>
      </c>
      <c r="D2849" s="14" t="s">
        <v>42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Não</v>
      </c>
      <c r="J2849" s="10" t="str">
        <f>VLOOKUP(A2849,Planilha1!A:Y,25,FALSE)</f>
        <v>Não</v>
      </c>
    </row>
    <row r="2850" spans="1:10" x14ac:dyDescent="0.25">
      <c r="A2850" s="11">
        <v>241440</v>
      </c>
      <c r="B2850" s="15" t="s">
        <v>2587</v>
      </c>
      <c r="C2850" s="12" t="s">
        <v>13</v>
      </c>
      <c r="D2850" s="14" t="s">
        <v>42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Não</v>
      </c>
      <c r="J2850" s="10" t="str">
        <f>VLOOKUP(A2850,Planilha1!A:Y,25,FALSE)</f>
        <v>Não</v>
      </c>
    </row>
    <row r="2851" spans="1:10" x14ac:dyDescent="0.25">
      <c r="A2851" s="11">
        <v>241450</v>
      </c>
      <c r="B2851" s="15" t="s">
        <v>2588</v>
      </c>
      <c r="C2851" s="12" t="s">
        <v>13</v>
      </c>
      <c r="D2851" s="14" t="s">
        <v>44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Não</v>
      </c>
      <c r="J2851" s="10" t="str">
        <f>VLOOKUP(A2851,Planilha1!A:Y,25,FALSE)</f>
        <v>Não</v>
      </c>
    </row>
    <row r="2852" spans="1:10" x14ac:dyDescent="0.25">
      <c r="A2852" s="11">
        <v>241470</v>
      </c>
      <c r="B2852" s="15" t="s">
        <v>1822</v>
      </c>
      <c r="C2852" s="12" t="s">
        <v>13</v>
      </c>
      <c r="D2852" s="14" t="s">
        <v>44</v>
      </c>
      <c r="E2852" s="10" t="str">
        <f>VLOOKUP(A2852,Planilha1!A:Y,20,FALSE)</f>
        <v>Sim</v>
      </c>
      <c r="F2852" s="10" t="str">
        <f>VLOOKUP(A2852,Planilha1!A:Y,21,FALSE)</f>
        <v>Sim</v>
      </c>
      <c r="G2852" s="10" t="str">
        <f>VLOOKUP(A2852,Planilha1!A:Y,22,FALSE)</f>
        <v>Não</v>
      </c>
      <c r="H2852" s="10" t="str">
        <f>VLOOKUP(A2852,Planilha1!A:Y,23,FALSE)</f>
        <v>Sim</v>
      </c>
      <c r="I2852" s="10" t="str">
        <f>VLOOKUP(A2852,Planilha1!A:Y,24,FALSE)</f>
        <v>Não</v>
      </c>
      <c r="J2852" s="10" t="str">
        <f>VLOOKUP(A2852,Planilha1!A:Y,25,FALSE)</f>
        <v>Não</v>
      </c>
    </row>
    <row r="2853" spans="1:10" x14ac:dyDescent="0.25">
      <c r="A2853" s="11">
        <v>241475</v>
      </c>
      <c r="B2853" s="15" t="s">
        <v>2589</v>
      </c>
      <c r="C2853" s="12" t="s">
        <v>13</v>
      </c>
      <c r="D2853" s="14" t="s">
        <v>44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Não</v>
      </c>
    </row>
    <row r="2854" spans="1:10" x14ac:dyDescent="0.25">
      <c r="A2854" s="11">
        <v>241480</v>
      </c>
      <c r="B2854" s="15" t="s">
        <v>2590</v>
      </c>
      <c r="C2854" s="12" t="s">
        <v>13</v>
      </c>
      <c r="D2854" s="14" t="s">
        <v>67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Não</v>
      </c>
      <c r="J2854" s="10" t="str">
        <f>VLOOKUP(A2854,Planilha1!A:Y,25,FALSE)</f>
        <v>Não</v>
      </c>
    </row>
    <row r="2855" spans="1:10" x14ac:dyDescent="0.25">
      <c r="A2855" s="11">
        <v>241490</v>
      </c>
      <c r="B2855" s="15" t="s">
        <v>2591</v>
      </c>
      <c r="C2855" s="12" t="s">
        <v>13</v>
      </c>
      <c r="D2855" s="14" t="s">
        <v>44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Não</v>
      </c>
    </row>
    <row r="2856" spans="1:10" x14ac:dyDescent="0.25">
      <c r="A2856" s="11">
        <v>241500</v>
      </c>
      <c r="B2856" s="15" t="s">
        <v>2592</v>
      </c>
      <c r="C2856" s="12" t="s">
        <v>13</v>
      </c>
      <c r="D2856" s="14" t="s">
        <v>74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Não</v>
      </c>
      <c r="J2856" s="10" t="str">
        <f>VLOOKUP(A2856,Planilha1!A:Y,25,FALSE)</f>
        <v>Não</v>
      </c>
    </row>
    <row r="2857" spans="1:10" x14ac:dyDescent="0.25">
      <c r="A2857" s="11">
        <v>240360</v>
      </c>
      <c r="B2857" s="16" t="s">
        <v>2593</v>
      </c>
      <c r="C2857" s="12" t="s">
        <v>13</v>
      </c>
      <c r="D2857" s="14" t="s">
        <v>334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Não</v>
      </c>
      <c r="J2857" s="10" t="str">
        <f>VLOOKUP(A2857,Planilha1!A:Y,25,FALSE)</f>
        <v>Não</v>
      </c>
    </row>
    <row r="2858" spans="1:10" x14ac:dyDescent="0.25">
      <c r="A2858" s="11">
        <v>240370</v>
      </c>
      <c r="B2858" s="16" t="s">
        <v>2594</v>
      </c>
      <c r="C2858" s="12" t="s">
        <v>13</v>
      </c>
      <c r="D2858" s="14" t="s">
        <v>334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Não</v>
      </c>
      <c r="J2858" s="10" t="str">
        <f>VLOOKUP(A2858,Planilha1!A:Y,25,FALSE)</f>
        <v>Não</v>
      </c>
    </row>
    <row r="2859" spans="1:10" x14ac:dyDescent="0.25">
      <c r="A2859" s="11">
        <v>240470</v>
      </c>
      <c r="B2859" s="16" t="s">
        <v>2595</v>
      </c>
      <c r="C2859" s="12" t="s">
        <v>13</v>
      </c>
      <c r="D2859" s="14" t="s">
        <v>334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Não</v>
      </c>
      <c r="J2859" s="10" t="str">
        <f>VLOOKUP(A2859,Planilha1!A:Y,25,FALSE)</f>
        <v>Não</v>
      </c>
    </row>
    <row r="2860" spans="1:10" x14ac:dyDescent="0.25">
      <c r="A2860" s="11">
        <v>240615</v>
      </c>
      <c r="B2860" s="16" t="s">
        <v>2596</v>
      </c>
      <c r="C2860" s="12" t="s">
        <v>13</v>
      </c>
      <c r="D2860" s="14" t="s">
        <v>334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Não</v>
      </c>
      <c r="J2860" s="10" t="str">
        <f>VLOOKUP(A2860,Planilha1!A:Y,25,FALSE)</f>
        <v>Não</v>
      </c>
    </row>
    <row r="2861" spans="1:10" x14ac:dyDescent="0.25">
      <c r="A2861" s="11">
        <v>240640</v>
      </c>
      <c r="B2861" s="16" t="s">
        <v>2597</v>
      </c>
      <c r="C2861" s="12" t="s">
        <v>13</v>
      </c>
      <c r="D2861" s="14" t="s">
        <v>334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Não</v>
      </c>
    </row>
    <row r="2862" spans="1:10" x14ac:dyDescent="0.25">
      <c r="A2862" s="11">
        <v>241445</v>
      </c>
      <c r="B2862" s="16" t="s">
        <v>2598</v>
      </c>
      <c r="C2862" s="12" t="s">
        <v>13</v>
      </c>
      <c r="D2862" s="14" t="s">
        <v>334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Não</v>
      </c>
      <c r="J2862" s="10" t="str">
        <f>VLOOKUP(A2862,Planilha1!A:Y,25,FALSE)</f>
        <v>Não</v>
      </c>
    </row>
    <row r="2863" spans="1:10" x14ac:dyDescent="0.25">
      <c r="A2863" s="11">
        <v>241460</v>
      </c>
      <c r="B2863" s="16" t="s">
        <v>2599</v>
      </c>
      <c r="C2863" s="12" t="s">
        <v>13</v>
      </c>
      <c r="D2863" s="14" t="s">
        <v>334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2600</v>
      </c>
      <c r="C2864" s="12" t="s">
        <v>3</v>
      </c>
      <c r="D2864" s="14" t="s">
        <v>56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Não</v>
      </c>
      <c r="J2864" s="10" t="str">
        <f>VLOOKUP(A2864,Planilha1!A:Y,25,FALSE)</f>
        <v>Não</v>
      </c>
    </row>
    <row r="2865" spans="1:10" x14ac:dyDescent="0.25">
      <c r="A2865" s="11">
        <v>110037</v>
      </c>
      <c r="B2865" s="15" t="s">
        <v>2601</v>
      </c>
      <c r="C2865" s="12" t="s">
        <v>3</v>
      </c>
      <c r="D2865" s="14" t="s">
        <v>44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Não</v>
      </c>
    </row>
    <row r="2866" spans="1:10" x14ac:dyDescent="0.25">
      <c r="A2866" s="11">
        <v>110040</v>
      </c>
      <c r="B2866" s="15" t="s">
        <v>2191</v>
      </c>
      <c r="C2866" s="12" t="s">
        <v>3</v>
      </c>
      <c r="D2866" s="14" t="s">
        <v>56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Não</v>
      </c>
      <c r="J2866" s="10" t="str">
        <f>VLOOKUP(A2866,Planilha1!A:Y,25,FALSE)</f>
        <v>Não</v>
      </c>
    </row>
    <row r="2867" spans="1:10" x14ac:dyDescent="0.25">
      <c r="A2867" s="11">
        <v>110002</v>
      </c>
      <c r="B2867" s="15" t="s">
        <v>2602</v>
      </c>
      <c r="C2867" s="12" t="s">
        <v>3</v>
      </c>
      <c r="D2867" s="14" t="s">
        <v>56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Não</v>
      </c>
      <c r="J2867" s="10" t="str">
        <f>VLOOKUP(A2867,Planilha1!A:Y,25,FALSE)</f>
        <v>Não</v>
      </c>
    </row>
    <row r="2868" spans="1:10" x14ac:dyDescent="0.25">
      <c r="A2868" s="11">
        <v>110045</v>
      </c>
      <c r="B2868" s="15" t="s">
        <v>945</v>
      </c>
      <c r="C2868" s="12" t="s">
        <v>3</v>
      </c>
      <c r="D2868" s="14" t="s">
        <v>67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Não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Não</v>
      </c>
    </row>
    <row r="2869" spans="1:10" x14ac:dyDescent="0.25">
      <c r="A2869" s="11">
        <v>110004</v>
      </c>
      <c r="B2869" s="15" t="s">
        <v>2603</v>
      </c>
      <c r="C2869" s="12" t="s">
        <v>3</v>
      </c>
      <c r="D2869" s="14" t="s">
        <v>74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Não</v>
      </c>
    </row>
    <row r="2870" spans="1:10" x14ac:dyDescent="0.25">
      <c r="A2870" s="11">
        <v>110070</v>
      </c>
      <c r="B2870" s="15" t="s">
        <v>2604</v>
      </c>
      <c r="C2870" s="12" t="s">
        <v>3</v>
      </c>
      <c r="D2870" s="14" t="s">
        <v>42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Não</v>
      </c>
    </row>
    <row r="2871" spans="1:10" x14ac:dyDescent="0.25">
      <c r="A2871" s="11">
        <v>110090</v>
      </c>
      <c r="B2871" s="15" t="s">
        <v>2605</v>
      </c>
      <c r="C2871" s="12" t="s">
        <v>3</v>
      </c>
      <c r="D2871" s="14" t="s">
        <v>60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2606</v>
      </c>
      <c r="C2872" s="12" t="s">
        <v>3</v>
      </c>
      <c r="D2872" s="14" t="s">
        <v>60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Não</v>
      </c>
    </row>
    <row r="2873" spans="1:10" x14ac:dyDescent="0.25">
      <c r="A2873" s="11">
        <v>110006</v>
      </c>
      <c r="B2873" s="15" t="s">
        <v>2607</v>
      </c>
      <c r="C2873" s="12" t="s">
        <v>3</v>
      </c>
      <c r="D2873" s="14" t="s">
        <v>60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Não</v>
      </c>
    </row>
    <row r="2874" spans="1:10" x14ac:dyDescent="0.25">
      <c r="A2874" s="11">
        <v>110007</v>
      </c>
      <c r="B2874" s="15" t="s">
        <v>2608</v>
      </c>
      <c r="C2874" s="12" t="s">
        <v>3</v>
      </c>
      <c r="D2874" s="14" t="s">
        <v>56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Não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2609</v>
      </c>
      <c r="C2875" s="12" t="s">
        <v>3</v>
      </c>
      <c r="D2875" s="14" t="s">
        <v>44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Não</v>
      </c>
      <c r="J2875" s="10" t="str">
        <f>VLOOKUP(A2875,Planilha1!A:Y,25,FALSE)</f>
        <v>Não</v>
      </c>
    </row>
    <row r="2876" spans="1:10" x14ac:dyDescent="0.25">
      <c r="A2876" s="11">
        <v>110010</v>
      </c>
      <c r="B2876" s="15" t="s">
        <v>2610</v>
      </c>
      <c r="C2876" s="12" t="s">
        <v>3</v>
      </c>
      <c r="D2876" s="14" t="s">
        <v>67</v>
      </c>
      <c r="E2876" s="10" t="str">
        <f>VLOOKUP(A2876,Planilha1!A:Y,20,FALSE)</f>
        <v>Não</v>
      </c>
      <c r="F2876" s="10" t="str">
        <f>VLOOKUP(A2876,Planilha1!A:Y,21,FALSE)</f>
        <v>Não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2611</v>
      </c>
      <c r="C2877" s="12" t="s">
        <v>3</v>
      </c>
      <c r="D2877" s="14" t="s">
        <v>67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Não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Não</v>
      </c>
    </row>
    <row r="2878" spans="1:10" x14ac:dyDescent="0.25">
      <c r="A2878" s="11">
        <v>110011</v>
      </c>
      <c r="B2878" s="15" t="s">
        <v>2612</v>
      </c>
      <c r="C2878" s="12" t="s">
        <v>3</v>
      </c>
      <c r="D2878" s="14" t="s">
        <v>60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Não</v>
      </c>
      <c r="J2878" s="10" t="str">
        <f>VLOOKUP(A2878,Planilha1!A:Y,25,FALSE)</f>
        <v>Não</v>
      </c>
    </row>
    <row r="2879" spans="1:10" x14ac:dyDescent="0.25">
      <c r="A2879" s="11">
        <v>110012</v>
      </c>
      <c r="B2879" s="15" t="s">
        <v>2613</v>
      </c>
      <c r="C2879" s="12" t="s">
        <v>3</v>
      </c>
      <c r="D2879" s="14" t="s">
        <v>74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Não</v>
      </c>
      <c r="J2879" s="10" t="str">
        <f>VLOOKUP(A2879,Planilha1!A:Y,25,FALSE)</f>
        <v>Não</v>
      </c>
    </row>
    <row r="2880" spans="1:10" x14ac:dyDescent="0.25">
      <c r="A2880" s="11">
        <v>110013</v>
      </c>
      <c r="B2880" s="15" t="s">
        <v>2614</v>
      </c>
      <c r="C2880" s="12" t="s">
        <v>3</v>
      </c>
      <c r="D2880" s="14" t="s">
        <v>74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Não</v>
      </c>
      <c r="J2880" s="10" t="str">
        <f>VLOOKUP(A2880,Planilha1!A:Y,25,FALSE)</f>
        <v>Não</v>
      </c>
    </row>
    <row r="2881" spans="1:10" x14ac:dyDescent="0.25">
      <c r="A2881" s="11">
        <v>110120</v>
      </c>
      <c r="B2881" s="15" t="s">
        <v>2615</v>
      </c>
      <c r="C2881" s="12" t="s">
        <v>3</v>
      </c>
      <c r="D2881" s="14" t="s">
        <v>42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Não</v>
      </c>
      <c r="J2881" s="10" t="str">
        <f>VLOOKUP(A2881,Planilha1!A:Y,25,FALSE)</f>
        <v>Não</v>
      </c>
    </row>
    <row r="2882" spans="1:10" x14ac:dyDescent="0.25">
      <c r="A2882" s="11">
        <v>110130</v>
      </c>
      <c r="B2882" s="15" t="s">
        <v>2616</v>
      </c>
      <c r="C2882" s="12" t="s">
        <v>3</v>
      </c>
      <c r="D2882" s="14" t="s">
        <v>44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Não</v>
      </c>
      <c r="J2882" s="10" t="str">
        <f>VLOOKUP(A2882,Planilha1!A:Y,25,FALSE)</f>
        <v>Não</v>
      </c>
    </row>
    <row r="2883" spans="1:10" x14ac:dyDescent="0.25">
      <c r="A2883" s="11">
        <v>110140</v>
      </c>
      <c r="B2883" s="15" t="s">
        <v>2617</v>
      </c>
      <c r="C2883" s="12" t="s">
        <v>3</v>
      </c>
      <c r="D2883" s="14" t="s">
        <v>74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Não</v>
      </c>
    </row>
    <row r="2884" spans="1:10" x14ac:dyDescent="0.25">
      <c r="A2884" s="11">
        <v>110033</v>
      </c>
      <c r="B2884" s="15" t="s">
        <v>2618</v>
      </c>
      <c r="C2884" s="12" t="s">
        <v>3</v>
      </c>
      <c r="D2884" s="14" t="s">
        <v>60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2619</v>
      </c>
      <c r="C2885" s="12" t="s">
        <v>3</v>
      </c>
      <c r="D2885" s="14" t="s">
        <v>74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Não</v>
      </c>
      <c r="J2885" s="10" t="str">
        <f>VLOOKUP(A2885,Planilha1!A:Y,25,FALSE)</f>
        <v>Não</v>
      </c>
    </row>
    <row r="2886" spans="1:10" x14ac:dyDescent="0.25">
      <c r="A2886" s="11">
        <v>110018</v>
      </c>
      <c r="B2886" s="15" t="s">
        <v>2620</v>
      </c>
      <c r="C2886" s="12" t="s">
        <v>3</v>
      </c>
      <c r="D2886" s="14" t="s">
        <v>42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Não</v>
      </c>
      <c r="J2886" s="10" t="str">
        <f>VLOOKUP(A2886,Planilha1!A:Y,25,FALSE)</f>
        <v>Não</v>
      </c>
    </row>
    <row r="2887" spans="1:10" x14ac:dyDescent="0.25">
      <c r="A2887" s="11">
        <v>110147</v>
      </c>
      <c r="B2887" s="15" t="s">
        <v>2621</v>
      </c>
      <c r="C2887" s="12" t="s">
        <v>3</v>
      </c>
      <c r="D2887" s="14" t="s">
        <v>44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Não</v>
      </c>
      <c r="J2887" s="10" t="str">
        <f>VLOOKUP(A2887,Planilha1!A:Y,25,FALSE)</f>
        <v>Não</v>
      </c>
    </row>
    <row r="2888" spans="1:10" x14ac:dyDescent="0.25">
      <c r="A2888" s="11">
        <v>110028</v>
      </c>
      <c r="B2888" s="15" t="s">
        <v>2622</v>
      </c>
      <c r="C2888" s="12" t="s">
        <v>3</v>
      </c>
      <c r="D2888" s="14" t="s">
        <v>56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Não</v>
      </c>
    </row>
    <row r="2889" spans="1:10" x14ac:dyDescent="0.25">
      <c r="A2889" s="11">
        <v>110029</v>
      </c>
      <c r="B2889" s="15" t="s">
        <v>2623</v>
      </c>
      <c r="C2889" s="12" t="s">
        <v>3</v>
      </c>
      <c r="D2889" s="14" t="s">
        <v>60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Não</v>
      </c>
    </row>
    <row r="2890" spans="1:10" x14ac:dyDescent="0.25">
      <c r="A2890" s="11">
        <v>110149</v>
      </c>
      <c r="B2890" s="15" t="s">
        <v>2624</v>
      </c>
      <c r="C2890" s="12" t="s">
        <v>3</v>
      </c>
      <c r="D2890" s="14" t="s">
        <v>42</v>
      </c>
      <c r="E2890" s="10" t="str">
        <f>VLOOKUP(A2890,Planilha1!A:Y,20,FALSE)</f>
        <v>Sim</v>
      </c>
      <c r="F2890" s="10" t="str">
        <f>VLOOKUP(A2890,Planilha1!A:Y,21,FALSE)</f>
        <v>Sim</v>
      </c>
      <c r="G2890" s="10" t="str">
        <f>VLOOKUP(A2890,Planilha1!A:Y,22,FALSE)</f>
        <v>Sim</v>
      </c>
      <c r="H2890" s="10" t="str">
        <f>VLOOKUP(A2890,Planilha1!A:Y,23,FALSE)</f>
        <v>Sim</v>
      </c>
      <c r="I2890" s="10" t="str">
        <f>VLOOKUP(A2890,Planilha1!A:Y,24,FALSE)</f>
        <v>Não</v>
      </c>
      <c r="J2890" s="10" t="str">
        <f>VLOOKUP(A2890,Planilha1!A:Y,25,FALSE)</f>
        <v>Não</v>
      </c>
    </row>
    <row r="2891" spans="1:10" x14ac:dyDescent="0.25">
      <c r="A2891" s="11">
        <v>110032</v>
      </c>
      <c r="B2891" s="15" t="s">
        <v>2625</v>
      </c>
      <c r="C2891" s="12" t="s">
        <v>3</v>
      </c>
      <c r="D2891" s="14" t="s">
        <v>67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Não</v>
      </c>
      <c r="H2891" s="10" t="str">
        <f>VLOOKUP(A2891,Planilha1!A:Y,23,FALSE)</f>
        <v>Sim</v>
      </c>
      <c r="I2891" s="10" t="str">
        <f>VLOOKUP(A2891,Planilha1!A:Y,24,FALSE)</f>
        <v>Não</v>
      </c>
      <c r="J2891" s="10" t="str">
        <f>VLOOKUP(A2891,Planilha1!A:Y,25,FALSE)</f>
        <v>Não</v>
      </c>
    </row>
    <row r="2892" spans="1:10" x14ac:dyDescent="0.25">
      <c r="A2892" s="11">
        <v>110150</v>
      </c>
      <c r="B2892" s="15" t="s">
        <v>2626</v>
      </c>
      <c r="C2892" s="12" t="s">
        <v>3</v>
      </c>
      <c r="D2892" s="14" t="s">
        <v>56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Não</v>
      </c>
    </row>
    <row r="2893" spans="1:10" x14ac:dyDescent="0.25">
      <c r="A2893" s="11">
        <v>110155</v>
      </c>
      <c r="B2893" s="15" t="s">
        <v>2627</v>
      </c>
      <c r="C2893" s="12" t="s">
        <v>3</v>
      </c>
      <c r="D2893" s="14" t="s">
        <v>74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Não</v>
      </c>
    </row>
    <row r="2894" spans="1:10" x14ac:dyDescent="0.25">
      <c r="A2894" s="11">
        <v>110160</v>
      </c>
      <c r="B2894" s="15" t="s">
        <v>2628</v>
      </c>
      <c r="C2894" s="12" t="s">
        <v>3</v>
      </c>
      <c r="D2894" s="14" t="s">
        <v>56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Não</v>
      </c>
      <c r="J2894" s="10" t="str">
        <f>VLOOKUP(A2894,Planilha1!A:Y,25,FALSE)</f>
        <v>Não</v>
      </c>
    </row>
    <row r="2895" spans="1:10" x14ac:dyDescent="0.25">
      <c r="A2895" s="11">
        <v>110175</v>
      </c>
      <c r="B2895" s="15" t="s">
        <v>2629</v>
      </c>
      <c r="C2895" s="12" t="s">
        <v>3</v>
      </c>
      <c r="D2895" s="14" t="s">
        <v>42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2630</v>
      </c>
      <c r="C2896" s="12" t="s">
        <v>3</v>
      </c>
      <c r="D2896" s="14" t="s">
        <v>42</v>
      </c>
      <c r="E2896" s="10" t="str">
        <f>VLOOKUP(A2896,Planilha1!A:Y,20,FALSE)</f>
        <v>Sim</v>
      </c>
      <c r="F2896" s="10" t="str">
        <f>VLOOKUP(A2896,Planilha1!A:Y,21,FALSE)</f>
        <v>Sim</v>
      </c>
      <c r="G2896" s="10" t="str">
        <f>VLOOKUP(A2896,Planilha1!A:Y,22,FALSE)</f>
        <v>Sim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Não</v>
      </c>
    </row>
    <row r="2897" spans="1:10" x14ac:dyDescent="0.25">
      <c r="A2897" s="11">
        <v>110008</v>
      </c>
      <c r="B2897" s="16" t="s">
        <v>2631</v>
      </c>
      <c r="C2897" s="12" t="s">
        <v>3</v>
      </c>
      <c r="D2897" s="14" t="s">
        <v>334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Não</v>
      </c>
      <c r="J2897" s="10" t="str">
        <f>VLOOKUP(A2897,Planilha1!A:Y,25,FALSE)</f>
        <v>Não</v>
      </c>
    </row>
    <row r="2898" spans="1:10" x14ac:dyDescent="0.25">
      <c r="A2898" s="11">
        <v>110094</v>
      </c>
      <c r="B2898" s="16" t="s">
        <v>2632</v>
      </c>
      <c r="C2898" s="12" t="s">
        <v>3</v>
      </c>
      <c r="D2898" s="14" t="s">
        <v>334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Não</v>
      </c>
      <c r="J2898" s="10" t="str">
        <f>VLOOKUP(A2898,Planilha1!A:Y,25,FALSE)</f>
        <v>Não</v>
      </c>
    </row>
    <row r="2899" spans="1:10" x14ac:dyDescent="0.25">
      <c r="A2899" s="11">
        <v>110050</v>
      </c>
      <c r="B2899" s="16" t="s">
        <v>2633</v>
      </c>
      <c r="C2899" s="12" t="s">
        <v>3</v>
      </c>
      <c r="D2899" s="14" t="s">
        <v>334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Não</v>
      </c>
      <c r="J2899" s="10" t="str">
        <f>VLOOKUP(A2899,Planilha1!A:Y,25,FALSE)</f>
        <v>Não</v>
      </c>
    </row>
    <row r="2900" spans="1:10" x14ac:dyDescent="0.25">
      <c r="A2900" s="11">
        <v>110145</v>
      </c>
      <c r="B2900" s="16" t="s">
        <v>2634</v>
      </c>
      <c r="C2900" s="12" t="s">
        <v>3</v>
      </c>
      <c r="D2900" s="14" t="s">
        <v>334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Não</v>
      </c>
    </row>
    <row r="2901" spans="1:10" x14ac:dyDescent="0.25">
      <c r="A2901" s="11">
        <v>110026</v>
      </c>
      <c r="B2901" s="16" t="s">
        <v>2635</v>
      </c>
      <c r="C2901" s="12" t="s">
        <v>3</v>
      </c>
      <c r="D2901" s="14" t="s">
        <v>334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2636</v>
      </c>
      <c r="C2902" s="12" t="s">
        <v>6</v>
      </c>
      <c r="D2902" s="14" t="s">
        <v>44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Não</v>
      </c>
    </row>
    <row r="2903" spans="1:10" x14ac:dyDescent="0.25">
      <c r="A2903" s="11">
        <v>140002</v>
      </c>
      <c r="B2903" s="15" t="s">
        <v>2637</v>
      </c>
      <c r="C2903" s="12" t="s">
        <v>6</v>
      </c>
      <c r="D2903" s="14" t="s">
        <v>60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936</v>
      </c>
      <c r="C2904" s="12" t="s">
        <v>6</v>
      </c>
      <c r="D2904" s="14" t="s">
        <v>67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Sim</v>
      </c>
      <c r="H2904" s="10" t="str">
        <f>VLOOKUP(A2904,Planilha1!A:Y,23,FALSE)</f>
        <v>Sim</v>
      </c>
      <c r="I2904" s="10" t="str">
        <f>VLOOKUP(A2904,Planilha1!A:Y,24,FALSE)</f>
        <v>Não</v>
      </c>
      <c r="J2904" s="10" t="str">
        <f>VLOOKUP(A2904,Planilha1!A:Y,25,FALSE)</f>
        <v>Não</v>
      </c>
    </row>
    <row r="2905" spans="1:10" x14ac:dyDescent="0.25">
      <c r="A2905" s="11">
        <v>140020</v>
      </c>
      <c r="B2905" s="15" t="s">
        <v>2638</v>
      </c>
      <c r="C2905" s="12" t="s">
        <v>6</v>
      </c>
      <c r="D2905" s="14" t="s">
        <v>56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2639</v>
      </c>
      <c r="C2906" s="12" t="s">
        <v>6</v>
      </c>
      <c r="D2906" s="14" t="s">
        <v>60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Não</v>
      </c>
      <c r="J2906" s="10" t="str">
        <f>VLOOKUP(A2906,Planilha1!A:Y,25,FALSE)</f>
        <v>Não</v>
      </c>
    </row>
    <row r="2907" spans="1:10" x14ac:dyDescent="0.25">
      <c r="A2907" s="11">
        <v>140030</v>
      </c>
      <c r="B2907" s="15" t="s">
        <v>2640</v>
      </c>
      <c r="C2907" s="12" t="s">
        <v>6</v>
      </c>
      <c r="D2907" s="14" t="s">
        <v>42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Não</v>
      </c>
      <c r="J2907" s="10" t="str">
        <f>VLOOKUP(A2907,Planilha1!A:Y,25,FALSE)</f>
        <v>Não</v>
      </c>
    </row>
    <row r="2908" spans="1:10" x14ac:dyDescent="0.25">
      <c r="A2908" s="11">
        <v>140040</v>
      </c>
      <c r="B2908" s="15" t="s">
        <v>2641</v>
      </c>
      <c r="C2908" s="12" t="s">
        <v>6</v>
      </c>
      <c r="D2908" s="14" t="s">
        <v>56</v>
      </c>
      <c r="E2908" s="10" t="str">
        <f>VLOOKUP(A2908,Planilha1!A:Y,20,FALSE)</f>
        <v>Não</v>
      </c>
      <c r="F2908" s="10" t="str">
        <f>VLOOKUP(A2908,Planilha1!A:Y,21,FALSE)</f>
        <v>Não</v>
      </c>
      <c r="G2908" s="10" t="str">
        <f>VLOOKUP(A2908,Planilha1!A:Y,22,FALSE)</f>
        <v>Não</v>
      </c>
      <c r="H2908" s="10" t="str">
        <f>VLOOKUP(A2908,Planilha1!A:Y,23,FALSE)</f>
        <v>Não</v>
      </c>
      <c r="I2908" s="10" t="str">
        <f>VLOOKUP(A2908,Planilha1!A:Y,24,FALSE)</f>
        <v>Não</v>
      </c>
      <c r="J2908" s="10" t="str">
        <f>VLOOKUP(A2908,Planilha1!A:Y,25,FALSE)</f>
        <v>Não</v>
      </c>
    </row>
    <row r="2909" spans="1:10" x14ac:dyDescent="0.25">
      <c r="A2909" s="11">
        <v>140045</v>
      </c>
      <c r="B2909" s="15" t="s">
        <v>2642</v>
      </c>
      <c r="C2909" s="12" t="s">
        <v>6</v>
      </c>
      <c r="D2909" s="14" t="s">
        <v>44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Não</v>
      </c>
    </row>
    <row r="2910" spans="1:10" x14ac:dyDescent="0.25">
      <c r="A2910" s="11">
        <v>140060</v>
      </c>
      <c r="B2910" s="15" t="s">
        <v>2643</v>
      </c>
      <c r="C2910" s="12" t="s">
        <v>6</v>
      </c>
      <c r="D2910" s="14" t="s">
        <v>74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2644</v>
      </c>
      <c r="C2911" s="12" t="s">
        <v>6</v>
      </c>
      <c r="D2911" s="14" t="s">
        <v>67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Não</v>
      </c>
      <c r="J2911" s="10" t="str">
        <f>VLOOKUP(A2911,Planilha1!A:Y,25,FALSE)</f>
        <v>Não</v>
      </c>
    </row>
    <row r="2912" spans="1:10" x14ac:dyDescent="0.25">
      <c r="A2912" s="11">
        <v>140028</v>
      </c>
      <c r="B2912" s="16" t="s">
        <v>442</v>
      </c>
      <c r="C2912" s="12" t="s">
        <v>6</v>
      </c>
      <c r="D2912" s="14" t="s">
        <v>334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2645</v>
      </c>
      <c r="C2913" s="12" t="s">
        <v>6</v>
      </c>
      <c r="D2913" s="14" t="s">
        <v>334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2646</v>
      </c>
      <c r="C2914" s="12" t="s">
        <v>25</v>
      </c>
      <c r="D2914" s="14" t="s">
        <v>60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Não</v>
      </c>
      <c r="J2914" s="10" t="str">
        <f>VLOOKUP(A2914,Planilha1!A:Y,25,FALSE)</f>
        <v>Não</v>
      </c>
    </row>
    <row r="2915" spans="1:10" x14ac:dyDescent="0.25">
      <c r="A2915" s="11">
        <v>430010</v>
      </c>
      <c r="B2915" s="15" t="s">
        <v>2647</v>
      </c>
      <c r="C2915" s="12" t="s">
        <v>25</v>
      </c>
      <c r="D2915" s="14" t="s">
        <v>74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Não</v>
      </c>
      <c r="J2915" s="10" t="str">
        <f>VLOOKUP(A2915,Planilha1!A:Y,25,FALSE)</f>
        <v>Não</v>
      </c>
    </row>
    <row r="2916" spans="1:10" x14ac:dyDescent="0.25">
      <c r="A2916" s="11">
        <v>430030</v>
      </c>
      <c r="B2916" s="15" t="s">
        <v>2648</v>
      </c>
      <c r="C2916" s="12" t="s">
        <v>25</v>
      </c>
      <c r="D2916" s="14" t="s">
        <v>60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2649</v>
      </c>
      <c r="C2917" s="12" t="s">
        <v>25</v>
      </c>
      <c r="D2917" s="14" t="s">
        <v>60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Não</v>
      </c>
      <c r="H2917" s="10" t="str">
        <f>VLOOKUP(A2917,Planilha1!A:Y,23,FALSE)</f>
        <v>Não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2650</v>
      </c>
      <c r="C2918" s="12" t="s">
        <v>25</v>
      </c>
      <c r="D2918" s="14" t="s">
        <v>60</v>
      </c>
      <c r="E2918" s="10" t="str">
        <f>VLOOKUP(A2918,Planilha1!A:Y,20,FALSE)</f>
        <v>Não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2651</v>
      </c>
      <c r="C2919" s="12" t="s">
        <v>25</v>
      </c>
      <c r="D2919" s="14" t="s">
        <v>56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Não</v>
      </c>
      <c r="J2919" s="10" t="str">
        <f>VLOOKUP(A2919,Planilha1!A:Y,25,FALSE)</f>
        <v>Não</v>
      </c>
    </row>
    <row r="2920" spans="1:10" x14ac:dyDescent="0.25">
      <c r="A2920" s="11">
        <v>430063</v>
      </c>
      <c r="B2920" s="15" t="s">
        <v>2652</v>
      </c>
      <c r="C2920" s="12" t="s">
        <v>25</v>
      </c>
      <c r="D2920" s="14" t="s">
        <v>74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Não</v>
      </c>
    </row>
    <row r="2921" spans="1:10" x14ac:dyDescent="0.25">
      <c r="A2921" s="11">
        <v>430064</v>
      </c>
      <c r="B2921" s="15" t="s">
        <v>2653</v>
      </c>
      <c r="C2921" s="12" t="s">
        <v>25</v>
      </c>
      <c r="D2921" s="14" t="s">
        <v>60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Não</v>
      </c>
      <c r="H2921" s="10" t="str">
        <f>VLOOKUP(A2921,Planilha1!A:Y,23,FALSE)</f>
        <v>Sim</v>
      </c>
      <c r="I2921" s="10" t="str">
        <f>VLOOKUP(A2921,Planilha1!A:Y,24,FALSE)</f>
        <v>Não</v>
      </c>
      <c r="J2921" s="10" t="str">
        <f>VLOOKUP(A2921,Planilha1!A:Y,25,FALSE)</f>
        <v>Não</v>
      </c>
    </row>
    <row r="2922" spans="1:10" x14ac:dyDescent="0.25">
      <c r="A2922" s="11">
        <v>430087</v>
      </c>
      <c r="B2922" s="15" t="s">
        <v>2654</v>
      </c>
      <c r="C2922" s="12" t="s">
        <v>25</v>
      </c>
      <c r="D2922" s="14" t="s">
        <v>60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2655</v>
      </c>
      <c r="C2923" s="12" t="s">
        <v>25</v>
      </c>
      <c r="D2923" s="14" t="s">
        <v>42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2656</v>
      </c>
      <c r="C2924" s="12" t="s">
        <v>25</v>
      </c>
      <c r="D2924" s="14" t="s">
        <v>56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Não</v>
      </c>
    </row>
    <row r="2925" spans="1:10" x14ac:dyDescent="0.25">
      <c r="A2925" s="11">
        <v>430110</v>
      </c>
      <c r="B2925" s="15" t="s">
        <v>2657</v>
      </c>
      <c r="C2925" s="12" t="s">
        <v>25</v>
      </c>
      <c r="D2925" s="14" t="s">
        <v>74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Não</v>
      </c>
      <c r="I2925" s="10" t="str">
        <f>VLOOKUP(A2925,Planilha1!A:Y,24,FALSE)</f>
        <v>Não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2658</v>
      </c>
      <c r="C2926" s="12" t="s">
        <v>25</v>
      </c>
      <c r="D2926" s="14" t="s">
        <v>60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Não</v>
      </c>
      <c r="I2926" s="10" t="str">
        <f>VLOOKUP(A2926,Planilha1!A:Y,24,FALSE)</f>
        <v>Não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2659</v>
      </c>
      <c r="C2927" s="12" t="s">
        <v>25</v>
      </c>
      <c r="D2927" s="14" t="s">
        <v>60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Não</v>
      </c>
      <c r="I2927" s="10" t="str">
        <f>VLOOKUP(A2927,Planilha1!A:Y,24,FALSE)</f>
        <v>Não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2660</v>
      </c>
      <c r="C2928" s="12" t="s">
        <v>25</v>
      </c>
      <c r="D2928" s="14" t="s">
        <v>74</v>
      </c>
      <c r="E2928" s="10" t="str">
        <f>VLOOKUP(A2928,Planilha1!A:Y,20,FALSE)</f>
        <v>Sim</v>
      </c>
      <c r="F2928" s="10" t="str">
        <f>VLOOKUP(A2928,Planilha1!A:Y,21,FALSE)</f>
        <v>Sim</v>
      </c>
      <c r="G2928" s="10" t="str">
        <f>VLOOKUP(A2928,Planilha1!A:Y,22,FALSE)</f>
        <v>Sim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2661</v>
      </c>
      <c r="C2929" s="12" t="s">
        <v>25</v>
      </c>
      <c r="D2929" s="14" t="s">
        <v>60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2662</v>
      </c>
      <c r="C2930" s="12" t="s">
        <v>25</v>
      </c>
      <c r="D2930" s="14" t="s">
        <v>60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2663</v>
      </c>
      <c r="C2931" s="12" t="s">
        <v>25</v>
      </c>
      <c r="D2931" s="14" t="s">
        <v>42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2664</v>
      </c>
      <c r="C2932" s="12" t="s">
        <v>25</v>
      </c>
      <c r="D2932" s="14" t="s">
        <v>74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2665</v>
      </c>
      <c r="C2933" s="12" t="s">
        <v>25</v>
      </c>
      <c r="D2933" s="14" t="s">
        <v>60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Não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2666</v>
      </c>
      <c r="C2934" s="12" t="s">
        <v>25</v>
      </c>
      <c r="D2934" s="14" t="s">
        <v>42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Não</v>
      </c>
      <c r="I2934" s="10" t="str">
        <f>VLOOKUP(A2934,Planilha1!A:Y,24,FALSE)</f>
        <v>Não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2667</v>
      </c>
      <c r="C2935" s="12" t="s">
        <v>25</v>
      </c>
      <c r="D2935" s="14" t="s">
        <v>67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Não</v>
      </c>
    </row>
    <row r="2936" spans="1:10" x14ac:dyDescent="0.25">
      <c r="A2936" s="11">
        <v>430215</v>
      </c>
      <c r="B2936" s="15" t="s">
        <v>2668</v>
      </c>
      <c r="C2936" s="12" t="s">
        <v>25</v>
      </c>
      <c r="D2936" s="14" t="s">
        <v>56</v>
      </c>
      <c r="E2936" s="10" t="str">
        <f>VLOOKUP(A2936,Planilha1!A:Y,20,FALSE)</f>
        <v>Não</v>
      </c>
      <c r="F2936" s="10" t="str">
        <f>VLOOKUP(A2936,Planilha1!A:Y,21,FALSE)</f>
        <v>Não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1683</v>
      </c>
      <c r="C2937" s="12" t="s">
        <v>25</v>
      </c>
      <c r="D2937" s="14" t="s">
        <v>56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Não</v>
      </c>
      <c r="J2937" s="10" t="str">
        <f>VLOOKUP(A2937,Planilha1!A:Y,25,FALSE)</f>
        <v>Não</v>
      </c>
    </row>
    <row r="2938" spans="1:10" x14ac:dyDescent="0.25">
      <c r="A2938" s="11">
        <v>430245</v>
      </c>
      <c r="B2938" s="15" t="s">
        <v>2669</v>
      </c>
      <c r="C2938" s="12" t="s">
        <v>25</v>
      </c>
      <c r="D2938" s="14" t="s">
        <v>74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2670</v>
      </c>
      <c r="C2939" s="12" t="s">
        <v>25</v>
      </c>
      <c r="D2939" s="14" t="s">
        <v>74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Não</v>
      </c>
      <c r="H2939" s="10" t="str">
        <f>VLOOKUP(A2939,Planilha1!A:Y,23,FALSE)</f>
        <v>Não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2671</v>
      </c>
      <c r="C2940" s="12" t="s">
        <v>25</v>
      </c>
      <c r="D2940" s="14" t="s">
        <v>56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2672</v>
      </c>
      <c r="C2941" s="12" t="s">
        <v>25</v>
      </c>
      <c r="D2941" s="14" t="s">
        <v>56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Não</v>
      </c>
      <c r="J2941" s="10" t="str">
        <f>VLOOKUP(A2941,Planilha1!A:Y,25,FALSE)</f>
        <v>Não</v>
      </c>
    </row>
    <row r="2942" spans="1:10" x14ac:dyDescent="0.25">
      <c r="A2942" s="11">
        <v>430280</v>
      </c>
      <c r="B2942" s="15" t="s">
        <v>2673</v>
      </c>
      <c r="C2942" s="12" t="s">
        <v>25</v>
      </c>
      <c r="D2942" s="14" t="s">
        <v>56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Não</v>
      </c>
      <c r="H2942" s="10" t="str">
        <f>VLOOKUP(A2942,Planilha1!A:Y,23,FALSE)</f>
        <v>Não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2674</v>
      </c>
      <c r="C2943" s="12" t="s">
        <v>25</v>
      </c>
      <c r="D2943" s="14" t="s">
        <v>74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Não</v>
      </c>
      <c r="H2943" s="10" t="str">
        <f>VLOOKUP(A2943,Planilha1!A:Y,23,FALSE)</f>
        <v>Não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2675</v>
      </c>
      <c r="C2944" s="12" t="s">
        <v>25</v>
      </c>
      <c r="D2944" s="14" t="s">
        <v>56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Não</v>
      </c>
      <c r="H2944" s="10" t="str">
        <f>VLOOKUP(A2944,Planilha1!A:Y,23,FALSE)</f>
        <v>Não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2676</v>
      </c>
      <c r="C2945" s="12" t="s">
        <v>25</v>
      </c>
      <c r="D2945" s="14" t="s">
        <v>56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1834</v>
      </c>
      <c r="C2946" s="12" t="s">
        <v>25</v>
      </c>
      <c r="D2946" s="14" t="s">
        <v>60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2677</v>
      </c>
      <c r="C2947" s="12" t="s">
        <v>25</v>
      </c>
      <c r="D2947" s="14" t="s">
        <v>74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Não</v>
      </c>
      <c r="H2947" s="10" t="str">
        <f>VLOOKUP(A2947,Planilha1!A:Y,23,FALSE)</f>
        <v>Não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2678</v>
      </c>
      <c r="C2948" s="12" t="s">
        <v>25</v>
      </c>
      <c r="D2948" s="14" t="s">
        <v>56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Não</v>
      </c>
      <c r="J2948" s="10" t="str">
        <f>VLOOKUP(A2948,Planilha1!A:Y,25,FALSE)</f>
        <v>Não</v>
      </c>
    </row>
    <row r="2949" spans="1:10" x14ac:dyDescent="0.25">
      <c r="A2949" s="11">
        <v>430367</v>
      </c>
      <c r="B2949" s="15" t="s">
        <v>2679</v>
      </c>
      <c r="C2949" s="12" t="s">
        <v>25</v>
      </c>
      <c r="D2949" s="14" t="s">
        <v>74</v>
      </c>
      <c r="E2949" s="10" t="str">
        <f>VLOOKUP(A2949,Planilha1!A:Y,20,FALSE)</f>
        <v>Sim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Não</v>
      </c>
    </row>
    <row r="2950" spans="1:10" x14ac:dyDescent="0.25">
      <c r="A2950" s="11">
        <v>430400</v>
      </c>
      <c r="B2950" s="15" t="s">
        <v>2680</v>
      </c>
      <c r="C2950" s="12" t="s">
        <v>25</v>
      </c>
      <c r="D2950" s="14" t="s">
        <v>67</v>
      </c>
      <c r="E2950" s="10" t="str">
        <f>VLOOKUP(A2950,Planilha1!A:Y,20,FALSE)</f>
        <v>Não</v>
      </c>
      <c r="F2950" s="10" t="str">
        <f>VLOOKUP(A2950,Planilha1!A:Y,21,FALSE)</f>
        <v>Não</v>
      </c>
      <c r="G2950" s="10" t="str">
        <f>VLOOKUP(A2950,Planilha1!A:Y,22,FALSE)</f>
        <v>Não</v>
      </c>
      <c r="H2950" s="10" t="str">
        <f>VLOOKUP(A2950,Planilha1!A:Y,23,FALSE)</f>
        <v>Não</v>
      </c>
      <c r="I2950" s="10" t="str">
        <f>VLOOKUP(A2950,Planilha1!A:Y,24,FALSE)</f>
        <v>Não</v>
      </c>
      <c r="J2950" s="10" t="str">
        <f>VLOOKUP(A2950,Planilha1!A:Y,25,FALSE)</f>
        <v>Não</v>
      </c>
    </row>
    <row r="2951" spans="1:10" x14ac:dyDescent="0.25">
      <c r="A2951" s="11">
        <v>430410</v>
      </c>
      <c r="B2951" s="15" t="s">
        <v>2681</v>
      </c>
      <c r="C2951" s="12" t="s">
        <v>25</v>
      </c>
      <c r="D2951" s="14" t="s">
        <v>60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Sim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2682</v>
      </c>
      <c r="C2952" s="12" t="s">
        <v>25</v>
      </c>
      <c r="D2952" s="14" t="s">
        <v>60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Não</v>
      </c>
      <c r="H2952" s="10" t="str">
        <f>VLOOKUP(A2952,Planilha1!A:Y,23,FALSE)</f>
        <v>Sim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x14ac:dyDescent="0.25">
      <c r="A2953" s="11">
        <v>430435</v>
      </c>
      <c r="B2953" s="15" t="s">
        <v>2683</v>
      </c>
      <c r="C2953" s="12" t="s">
        <v>25</v>
      </c>
      <c r="D2953" s="14" t="s">
        <v>56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Não</v>
      </c>
    </row>
    <row r="2954" spans="1:10" x14ac:dyDescent="0.25">
      <c r="A2954" s="11">
        <v>430450</v>
      </c>
      <c r="B2954" s="15" t="s">
        <v>2684</v>
      </c>
      <c r="C2954" s="12" t="s">
        <v>25</v>
      </c>
      <c r="D2954" s="14" t="s">
        <v>67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Não</v>
      </c>
    </row>
    <row r="2955" spans="1:10" x14ac:dyDescent="0.25">
      <c r="A2955" s="11">
        <v>430462</v>
      </c>
      <c r="B2955" s="15" t="s">
        <v>2685</v>
      </c>
      <c r="C2955" s="12" t="s">
        <v>25</v>
      </c>
      <c r="D2955" s="14" t="s">
        <v>60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2686</v>
      </c>
      <c r="C2956" s="12" t="s">
        <v>25</v>
      </c>
      <c r="D2956" s="14" t="s">
        <v>42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Não</v>
      </c>
      <c r="H2956" s="10" t="str">
        <f>VLOOKUP(A2956,Planilha1!A:Y,23,FALSE)</f>
        <v>Não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2687</v>
      </c>
      <c r="C2957" s="12" t="s">
        <v>25</v>
      </c>
      <c r="D2957" s="14" t="s">
        <v>74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Não</v>
      </c>
      <c r="I2957" s="10" t="str">
        <f>VLOOKUP(A2957,Planilha1!A:Y,24,FALSE)</f>
        <v>Não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2688</v>
      </c>
      <c r="C2958" s="12" t="s">
        <v>25</v>
      </c>
      <c r="D2958" s="14" t="s">
        <v>60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Não</v>
      </c>
      <c r="J2958" s="10" t="str">
        <f>VLOOKUP(A2958,Planilha1!A:Y,25,FALSE)</f>
        <v>Não</v>
      </c>
    </row>
    <row r="2959" spans="1:10" x14ac:dyDescent="0.25">
      <c r="A2959" s="11">
        <v>430495</v>
      </c>
      <c r="B2959" s="15" t="s">
        <v>2689</v>
      </c>
      <c r="C2959" s="12" t="s">
        <v>25</v>
      </c>
      <c r="D2959" s="14" t="s">
        <v>60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2690</v>
      </c>
      <c r="C2960" s="12" t="s">
        <v>25</v>
      </c>
      <c r="D2960" s="14" t="s">
        <v>56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Não</v>
      </c>
      <c r="J2960" s="10" t="str">
        <f>VLOOKUP(A2960,Planilha1!A:Y,25,FALSE)</f>
        <v>Não</v>
      </c>
    </row>
    <row r="2961" spans="1:10" x14ac:dyDescent="0.25">
      <c r="A2961" s="11">
        <v>430512</v>
      </c>
      <c r="B2961" s="15" t="s">
        <v>2691</v>
      </c>
      <c r="C2961" s="12" t="s">
        <v>25</v>
      </c>
      <c r="D2961" s="14" t="s">
        <v>56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Não</v>
      </c>
      <c r="H2961" s="10" t="str">
        <f>VLOOKUP(A2961,Planilha1!A:Y,23,FALSE)</f>
        <v>Não</v>
      </c>
      <c r="I2961" s="10" t="str">
        <f>VLOOKUP(A2961,Planilha1!A:Y,24,FALSE)</f>
        <v>Não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2692</v>
      </c>
      <c r="C2962" s="12" t="s">
        <v>25</v>
      </c>
      <c r="D2962" s="14" t="s">
        <v>56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Não</v>
      </c>
      <c r="I2962" s="10" t="str">
        <f>VLOOKUP(A2962,Planilha1!A:Y,24,FALSE)</f>
        <v>Não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2693</v>
      </c>
      <c r="C2963" s="12" t="s">
        <v>25</v>
      </c>
      <c r="D2963" s="14" t="s">
        <v>42</v>
      </c>
      <c r="E2963" s="10" t="str">
        <f>VLOOKUP(A2963,Planilha1!A:Y,20,FALSE)</f>
        <v>Sim</v>
      </c>
      <c r="F2963" s="10" t="str">
        <f>VLOOKUP(A2963,Planilha1!A:Y,21,FALSE)</f>
        <v>Sim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2694</v>
      </c>
      <c r="C2964" s="12" t="s">
        <v>25</v>
      </c>
      <c r="D2964" s="14" t="s">
        <v>44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Não</v>
      </c>
    </row>
    <row r="2965" spans="1:10" x14ac:dyDescent="0.25">
      <c r="A2965" s="11">
        <v>430540</v>
      </c>
      <c r="B2965" s="15" t="s">
        <v>2695</v>
      </c>
      <c r="C2965" s="12" t="s">
        <v>25</v>
      </c>
      <c r="D2965" s="14" t="s">
        <v>56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2696</v>
      </c>
      <c r="C2966" s="12" t="s">
        <v>25</v>
      </c>
      <c r="D2966" s="14" t="s">
        <v>56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2697</v>
      </c>
      <c r="C2967" s="12" t="s">
        <v>25</v>
      </c>
      <c r="D2967" s="14" t="s">
        <v>42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Não</v>
      </c>
      <c r="I2967" s="10" t="str">
        <f>VLOOKUP(A2967,Planilha1!A:Y,24,FALSE)</f>
        <v>Não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2698</v>
      </c>
      <c r="C2968" s="12" t="s">
        <v>25</v>
      </c>
      <c r="D2968" s="14" t="s">
        <v>74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2699</v>
      </c>
      <c r="C2969" s="12" t="s">
        <v>25</v>
      </c>
      <c r="D2969" s="14" t="s">
        <v>56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2700</v>
      </c>
      <c r="C2970" s="12" t="s">
        <v>25</v>
      </c>
      <c r="D2970" s="14" t="s">
        <v>42</v>
      </c>
      <c r="E2970" s="10" t="str">
        <f>VLOOKUP(A2970,Planilha1!A:Y,20,FALSE)</f>
        <v>Sim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2701</v>
      </c>
      <c r="C2971" s="12" t="s">
        <v>25</v>
      </c>
      <c r="D2971" s="14" t="s">
        <v>60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2702</v>
      </c>
      <c r="C2972" s="12" t="s">
        <v>25</v>
      </c>
      <c r="D2972" s="14" t="s">
        <v>74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Não</v>
      </c>
      <c r="I2972" s="10" t="str">
        <f>VLOOKUP(A2972,Planilha1!A:Y,24,FALSE)</f>
        <v>Não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2703</v>
      </c>
      <c r="C2973" s="12" t="s">
        <v>25</v>
      </c>
      <c r="D2973" s="14" t="s">
        <v>42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2704</v>
      </c>
      <c r="C2974" s="12" t="s">
        <v>25</v>
      </c>
      <c r="D2974" s="14" t="s">
        <v>42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Não</v>
      </c>
      <c r="H2974" s="10" t="str">
        <f>VLOOKUP(A2974,Planilha1!A:Y,23,FALSE)</f>
        <v>Não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2705</v>
      </c>
      <c r="C2975" s="12" t="s">
        <v>25</v>
      </c>
      <c r="D2975" s="14" t="s">
        <v>44</v>
      </c>
      <c r="E2975" s="10" t="str">
        <f>VLOOKUP(A2975,Planilha1!A:Y,20,FALSE)</f>
        <v>Não</v>
      </c>
      <c r="F2975" s="10" t="str">
        <f>VLOOKUP(A2975,Planilha1!A:Y,21,FALSE)</f>
        <v>Não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2706</v>
      </c>
      <c r="C2976" s="12" t="s">
        <v>25</v>
      </c>
      <c r="D2976" s="14" t="s">
        <v>42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Não</v>
      </c>
      <c r="J2976" s="10" t="str">
        <f>VLOOKUP(A2976,Planilha1!A:Y,25,FALSE)</f>
        <v>Não</v>
      </c>
    </row>
    <row r="2977" spans="1:10" x14ac:dyDescent="0.25">
      <c r="A2977" s="11">
        <v>430642</v>
      </c>
      <c r="B2977" s="15" t="s">
        <v>2707</v>
      </c>
      <c r="C2977" s="12" t="s">
        <v>25</v>
      </c>
      <c r="D2977" s="14" t="s">
        <v>74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Não</v>
      </c>
      <c r="H2977" s="10" t="str">
        <f>VLOOKUP(A2977,Planilha1!A:Y,23,FALSE)</f>
        <v>Não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2708</v>
      </c>
      <c r="C2978" s="12" t="s">
        <v>25</v>
      </c>
      <c r="D2978" s="14" t="s">
        <v>42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Não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Não</v>
      </c>
    </row>
    <row r="2979" spans="1:10" x14ac:dyDescent="0.25">
      <c r="A2979" s="11">
        <v>430660</v>
      </c>
      <c r="B2979" s="15" t="s">
        <v>2709</v>
      </c>
      <c r="C2979" s="12" t="s">
        <v>25</v>
      </c>
      <c r="D2979" s="14" t="s">
        <v>60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Não</v>
      </c>
      <c r="I2979" s="10" t="str">
        <f>VLOOKUP(A2979,Planilha1!A:Y,24,FALSE)</f>
        <v>Não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2710</v>
      </c>
      <c r="C2980" s="12" t="s">
        <v>25</v>
      </c>
      <c r="D2980" s="14" t="s">
        <v>74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Não</v>
      </c>
      <c r="J2980" s="10" t="str">
        <f>VLOOKUP(A2980,Planilha1!A:Y,25,FALSE)</f>
        <v>Não</v>
      </c>
    </row>
    <row r="2981" spans="1:10" x14ac:dyDescent="0.25">
      <c r="A2981" s="11">
        <v>430673</v>
      </c>
      <c r="B2981" s="15" t="s">
        <v>2711</v>
      </c>
      <c r="C2981" s="12" t="s">
        <v>25</v>
      </c>
      <c r="D2981" s="14" t="s">
        <v>74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Não</v>
      </c>
      <c r="H2981" s="10" t="str">
        <f>VLOOKUP(A2981,Planilha1!A:Y,23,FALSE)</f>
        <v>Não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2712</v>
      </c>
      <c r="C2982" s="12" t="s">
        <v>25</v>
      </c>
      <c r="D2982" s="14" t="s">
        <v>56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Não</v>
      </c>
      <c r="J2982" s="10" t="str">
        <f>VLOOKUP(A2982,Planilha1!A:Y,25,FALSE)</f>
        <v>Não</v>
      </c>
    </row>
    <row r="2983" spans="1:10" x14ac:dyDescent="0.25">
      <c r="A2983" s="11">
        <v>430676</v>
      </c>
      <c r="B2983" s="15" t="s">
        <v>2713</v>
      </c>
      <c r="C2983" s="12" t="s">
        <v>25</v>
      </c>
      <c r="D2983" s="14" t="s">
        <v>60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Não</v>
      </c>
      <c r="I2983" s="10" t="str">
        <f>VLOOKUP(A2983,Planilha1!A:Y,24,FALSE)</f>
        <v>Não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2714</v>
      </c>
      <c r="C2984" s="12" t="s">
        <v>25</v>
      </c>
      <c r="D2984" s="14" t="s">
        <v>56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Não</v>
      </c>
      <c r="J2984" s="10" t="str">
        <f>VLOOKUP(A2984,Planilha1!A:Y,25,FALSE)</f>
        <v>Não</v>
      </c>
    </row>
    <row r="2985" spans="1:10" x14ac:dyDescent="0.25">
      <c r="A2985" s="11">
        <v>430692</v>
      </c>
      <c r="B2985" s="15" t="s">
        <v>2715</v>
      </c>
      <c r="C2985" s="12" t="s">
        <v>25</v>
      </c>
      <c r="D2985" s="14" t="s">
        <v>56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Sim</v>
      </c>
      <c r="H2985" s="10" t="str">
        <f>VLOOKUP(A2985,Planilha1!A:Y,23,FALSE)</f>
        <v>Sim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2716</v>
      </c>
      <c r="C2986" s="12" t="s">
        <v>25</v>
      </c>
      <c r="D2986" s="14" t="s">
        <v>56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Não</v>
      </c>
    </row>
    <row r="2987" spans="1:10" x14ac:dyDescent="0.25">
      <c r="A2987" s="11">
        <v>430697</v>
      </c>
      <c r="B2987" s="15" t="s">
        <v>2717</v>
      </c>
      <c r="C2987" s="12" t="s">
        <v>25</v>
      </c>
      <c r="D2987" s="14" t="s">
        <v>60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2718</v>
      </c>
      <c r="C2988" s="12" t="s">
        <v>25</v>
      </c>
      <c r="D2988" s="14" t="s">
        <v>74</v>
      </c>
      <c r="E2988" s="10" t="str">
        <f>VLOOKUP(A2988,Planilha1!A:Y,20,FALSE)</f>
        <v>Sim</v>
      </c>
      <c r="F2988" s="10" t="str">
        <f>VLOOKUP(A2988,Planilha1!A:Y,21,FALSE)</f>
        <v>Não</v>
      </c>
      <c r="G2988" s="10" t="str">
        <f>VLOOKUP(A2988,Planilha1!A:Y,22,FALSE)</f>
        <v>Não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2719</v>
      </c>
      <c r="C2989" s="12" t="s">
        <v>25</v>
      </c>
      <c r="D2989" s="14" t="s">
        <v>42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Não</v>
      </c>
      <c r="H2989" s="10" t="str">
        <f>VLOOKUP(A2989,Planilha1!A:Y,23,FALSE)</f>
        <v>Sim</v>
      </c>
      <c r="I2989" s="10" t="str">
        <f>VLOOKUP(A2989,Planilha1!A:Y,24,FALSE)</f>
        <v>Não</v>
      </c>
      <c r="J2989" s="10" t="str">
        <f>VLOOKUP(A2989,Planilha1!A:Y,25,FALSE)</f>
        <v>Não</v>
      </c>
    </row>
    <row r="2990" spans="1:10" x14ac:dyDescent="0.25">
      <c r="A2990" s="11">
        <v>430740</v>
      </c>
      <c r="B2990" s="15" t="s">
        <v>2720</v>
      </c>
      <c r="C2990" s="12" t="s">
        <v>25</v>
      </c>
      <c r="D2990" s="14" t="s">
        <v>74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Não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2721</v>
      </c>
      <c r="C2991" s="12" t="s">
        <v>25</v>
      </c>
      <c r="D2991" s="14" t="s">
        <v>60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2722</v>
      </c>
      <c r="C2992" s="12" t="s">
        <v>25</v>
      </c>
      <c r="D2992" s="14" t="s">
        <v>56</v>
      </c>
      <c r="E2992" s="10" t="str">
        <f>VLOOKUP(A2992,Planilha1!A:Y,20,FALSE)</f>
        <v>Sim</v>
      </c>
      <c r="F2992" s="10" t="str">
        <f>VLOOKUP(A2992,Planilha1!A:Y,21,FALSE)</f>
        <v>Sim</v>
      </c>
      <c r="G2992" s="10" t="str">
        <f>VLOOKUP(A2992,Planilha1!A:Y,22,FALSE)</f>
        <v>Não</v>
      </c>
      <c r="H2992" s="10" t="str">
        <f>VLOOKUP(A2992,Planilha1!A:Y,23,FALSE)</f>
        <v>Sim</v>
      </c>
      <c r="I2992" s="10" t="str">
        <f>VLOOKUP(A2992,Planilha1!A:Y,24,FALSE)</f>
        <v>Não</v>
      </c>
      <c r="J2992" s="10" t="str">
        <f>VLOOKUP(A2992,Planilha1!A:Y,25,FALSE)</f>
        <v>Não</v>
      </c>
    </row>
    <row r="2993" spans="1:10" x14ac:dyDescent="0.25">
      <c r="A2993" s="11">
        <v>430781</v>
      </c>
      <c r="B2993" s="15" t="s">
        <v>2723</v>
      </c>
      <c r="C2993" s="12" t="s">
        <v>25</v>
      </c>
      <c r="D2993" s="14" t="s">
        <v>67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Não</v>
      </c>
      <c r="H2993" s="10" t="str">
        <f>VLOOKUP(A2993,Planilha1!A:Y,23,FALSE)</f>
        <v>Sim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2724</v>
      </c>
      <c r="C2994" s="12" t="s">
        <v>25</v>
      </c>
      <c r="D2994" s="14" t="s">
        <v>74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Não</v>
      </c>
      <c r="I2994" s="10" t="str">
        <f>VLOOKUP(A2994,Planilha1!A:Y,24,FALSE)</f>
        <v>Não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2725</v>
      </c>
      <c r="C2995" s="12" t="s">
        <v>25</v>
      </c>
      <c r="D2995" s="14" t="s">
        <v>42</v>
      </c>
      <c r="E2995" s="10" t="str">
        <f>VLOOKUP(A2995,Planilha1!A:Y,20,FALSE)</f>
        <v>Sim</v>
      </c>
      <c r="F2995" s="10" t="str">
        <f>VLOOKUP(A2995,Planilha1!A:Y,21,FALSE)</f>
        <v>Sim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2726</v>
      </c>
      <c r="C2996" s="12" t="s">
        <v>25</v>
      </c>
      <c r="D2996" s="14" t="s">
        <v>60</v>
      </c>
      <c r="E2996" s="10" t="str">
        <f>VLOOKUP(A2996,Planilha1!A:Y,20,FALSE)</f>
        <v>Não</v>
      </c>
      <c r="F2996" s="10" t="str">
        <f>VLOOKUP(A2996,Planilha1!A:Y,21,FALSE)</f>
        <v>Não</v>
      </c>
      <c r="G2996" s="10" t="str">
        <f>VLOOKUP(A2996,Planilha1!A:Y,22,FALSE)</f>
        <v>Não</v>
      </c>
      <c r="H2996" s="10" t="str">
        <f>VLOOKUP(A2996,Planilha1!A:Y,23,FALSE)</f>
        <v>Não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2727</v>
      </c>
      <c r="C2997" s="12" t="s">
        <v>25</v>
      </c>
      <c r="D2997" s="14" t="s">
        <v>74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2728</v>
      </c>
      <c r="C2998" s="12" t="s">
        <v>25</v>
      </c>
      <c r="D2998" s="14" t="s">
        <v>42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2729</v>
      </c>
      <c r="C2999" s="12" t="s">
        <v>25</v>
      </c>
      <c r="D2999" s="14" t="s">
        <v>56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Não</v>
      </c>
      <c r="J2999" s="10" t="str">
        <f>VLOOKUP(A2999,Planilha1!A:Y,25,FALSE)</f>
        <v>Não</v>
      </c>
    </row>
    <row r="3000" spans="1:10" x14ac:dyDescent="0.25">
      <c r="A3000" s="11">
        <v>430843</v>
      </c>
      <c r="B3000" s="15" t="s">
        <v>2730</v>
      </c>
      <c r="C3000" s="12" t="s">
        <v>25</v>
      </c>
      <c r="D3000" s="14" t="s">
        <v>60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Não</v>
      </c>
      <c r="H3000" s="10" t="str">
        <f>VLOOKUP(A3000,Planilha1!A:Y,23,FALSE)</f>
        <v>Não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2731</v>
      </c>
      <c r="C3001" s="12" t="s">
        <v>25</v>
      </c>
      <c r="D3001" s="14" t="s">
        <v>56</v>
      </c>
      <c r="E3001" s="10" t="str">
        <f>VLOOKUP(A3001,Planilha1!A:Y,20,FALSE)</f>
        <v>Não</v>
      </c>
      <c r="F3001" s="10" t="str">
        <f>VLOOKUP(A3001,Planilha1!A:Y,21,FALSE)</f>
        <v>Sim</v>
      </c>
      <c r="G3001" s="10" t="str">
        <f>VLOOKUP(A3001,Planilha1!A:Y,22,FALSE)</f>
        <v>Não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Não</v>
      </c>
    </row>
    <row r="3002" spans="1:10" x14ac:dyDescent="0.25">
      <c r="A3002" s="11">
        <v>430865</v>
      </c>
      <c r="B3002" s="15" t="s">
        <v>2732</v>
      </c>
      <c r="C3002" s="12" t="s">
        <v>25</v>
      </c>
      <c r="D3002" s="14" t="s">
        <v>74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Não</v>
      </c>
      <c r="I3002" s="10" t="str">
        <f>VLOOKUP(A3002,Planilha1!A:Y,24,FALSE)</f>
        <v>Não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2733</v>
      </c>
      <c r="C3003" s="12" t="s">
        <v>25</v>
      </c>
      <c r="D3003" s="14" t="s">
        <v>60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Não</v>
      </c>
      <c r="I3003" s="10" t="str">
        <f>VLOOKUP(A3003,Planilha1!A:Y,24,FALSE)</f>
        <v>Não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2734</v>
      </c>
      <c r="C3004" s="12" t="s">
        <v>25</v>
      </c>
      <c r="D3004" s="14" t="s">
        <v>56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Não</v>
      </c>
      <c r="I3004" s="10" t="str">
        <f>VLOOKUP(A3004,Planilha1!A:Y,24,FALSE)</f>
        <v>Não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2735</v>
      </c>
      <c r="C3005" s="12" t="s">
        <v>25</v>
      </c>
      <c r="D3005" s="14" t="s">
        <v>60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2736</v>
      </c>
      <c r="C3006" s="12" t="s">
        <v>25</v>
      </c>
      <c r="D3006" s="14" t="s">
        <v>42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Não</v>
      </c>
      <c r="J3006" s="10" t="str">
        <f>VLOOKUP(A3006,Planilha1!A:Y,25,FALSE)</f>
        <v>Não</v>
      </c>
    </row>
    <row r="3007" spans="1:10" x14ac:dyDescent="0.25">
      <c r="A3007" s="11">
        <v>430920</v>
      </c>
      <c r="B3007" s="15" t="s">
        <v>2737</v>
      </c>
      <c r="C3007" s="12" t="s">
        <v>25</v>
      </c>
      <c r="D3007" s="14" t="s">
        <v>60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Não</v>
      </c>
      <c r="H3007" s="10" t="str">
        <f>VLOOKUP(A3007,Planilha1!A:Y,23,FALSE)</f>
        <v>Não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2738</v>
      </c>
      <c r="C3008" s="12" t="s">
        <v>25</v>
      </c>
      <c r="D3008" s="14" t="s">
        <v>60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Não</v>
      </c>
    </row>
    <row r="3009" spans="1:10" x14ac:dyDescent="0.25">
      <c r="A3009" s="11">
        <v>430710</v>
      </c>
      <c r="B3009" s="15" t="s">
        <v>2739</v>
      </c>
      <c r="C3009" s="12" t="s">
        <v>25</v>
      </c>
      <c r="D3009" s="14" t="s">
        <v>74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Não</v>
      </c>
      <c r="I3009" s="10" t="str">
        <f>VLOOKUP(A3009,Planilha1!A:Y,24,FALSE)</f>
        <v>Não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2740</v>
      </c>
      <c r="C3010" s="12" t="s">
        <v>25</v>
      </c>
      <c r="D3010" s="14" t="s">
        <v>42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2741</v>
      </c>
      <c r="C3011" s="12" t="s">
        <v>25</v>
      </c>
      <c r="D3011" s="14" t="s">
        <v>42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Não</v>
      </c>
      <c r="J3011" s="10" t="str">
        <f>VLOOKUP(A3011,Planilha1!A:Y,25,FALSE)</f>
        <v>Não</v>
      </c>
    </row>
    <row r="3012" spans="1:10" x14ac:dyDescent="0.25">
      <c r="A3012" s="11">
        <v>430970</v>
      </c>
      <c r="B3012" s="15" t="s">
        <v>2742</v>
      </c>
      <c r="C3012" s="12" t="s">
        <v>25</v>
      </c>
      <c r="D3012" s="14" t="s">
        <v>56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Não</v>
      </c>
      <c r="H3012" s="10" t="str">
        <f>VLOOKUP(A3012,Planilha1!A:Y,23,FALSE)</f>
        <v>Não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2743</v>
      </c>
      <c r="C3013" s="12" t="s">
        <v>25</v>
      </c>
      <c r="D3013" s="14" t="s">
        <v>44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Não</v>
      </c>
      <c r="J3013" s="10" t="str">
        <f>VLOOKUP(A3013,Planilha1!A:Y,25,FALSE)</f>
        <v>Não</v>
      </c>
    </row>
    <row r="3014" spans="1:10" x14ac:dyDescent="0.25">
      <c r="A3014" s="11">
        <v>430995</v>
      </c>
      <c r="B3014" s="15" t="s">
        <v>2744</v>
      </c>
      <c r="C3014" s="12" t="s">
        <v>25</v>
      </c>
      <c r="D3014" s="14" t="s">
        <v>60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Não</v>
      </c>
      <c r="J3014" s="10" t="str">
        <f>VLOOKUP(A3014,Planilha1!A:Y,25,FALSE)</f>
        <v>Não</v>
      </c>
    </row>
    <row r="3015" spans="1:10" x14ac:dyDescent="0.25">
      <c r="A3015" s="11">
        <v>431010</v>
      </c>
      <c r="B3015" s="15" t="s">
        <v>2745</v>
      </c>
      <c r="C3015" s="12" t="s">
        <v>25</v>
      </c>
      <c r="D3015" s="14" t="s">
        <v>60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Não</v>
      </c>
      <c r="H3015" s="10" t="str">
        <f>VLOOKUP(A3015,Planilha1!A:Y,23,FALSE)</f>
        <v>Sim</v>
      </c>
      <c r="I3015" s="10" t="str">
        <f>VLOOKUP(A3015,Planilha1!A:Y,24,FALSE)</f>
        <v>Não</v>
      </c>
      <c r="J3015" s="10" t="str">
        <f>VLOOKUP(A3015,Planilha1!A:Y,25,FALSE)</f>
        <v>Não</v>
      </c>
    </row>
    <row r="3016" spans="1:10" x14ac:dyDescent="0.25">
      <c r="A3016" s="11">
        <v>431040</v>
      </c>
      <c r="B3016" s="15" t="s">
        <v>437</v>
      </c>
      <c r="C3016" s="12" t="s">
        <v>25</v>
      </c>
      <c r="D3016" s="14" t="s">
        <v>56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2746</v>
      </c>
      <c r="C3017" s="12" t="s">
        <v>25</v>
      </c>
      <c r="D3017" s="14" t="s">
        <v>74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2747</v>
      </c>
      <c r="C3018" s="12" t="s">
        <v>25</v>
      </c>
      <c r="D3018" s="14" t="s">
        <v>56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Não</v>
      </c>
      <c r="J3018" s="10" t="str">
        <f>VLOOKUP(A3018,Planilha1!A:Y,25,FALSE)</f>
        <v>Não</v>
      </c>
    </row>
    <row r="3019" spans="1:10" x14ac:dyDescent="0.25">
      <c r="A3019" s="11">
        <v>431050</v>
      </c>
      <c r="B3019" s="15" t="s">
        <v>2748</v>
      </c>
      <c r="C3019" s="12" t="s">
        <v>25</v>
      </c>
      <c r="D3019" s="14" t="s">
        <v>74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Não</v>
      </c>
      <c r="H3019" s="10" t="str">
        <f>VLOOKUP(A3019,Planilha1!A:Y,23,FALSE)</f>
        <v>Sim</v>
      </c>
      <c r="I3019" s="10" t="str">
        <f>VLOOKUP(A3019,Planilha1!A:Y,24,FALSE)</f>
        <v>Não</v>
      </c>
      <c r="J3019" s="10" t="str">
        <f>VLOOKUP(A3019,Planilha1!A:Y,25,FALSE)</f>
        <v>Não</v>
      </c>
    </row>
    <row r="3020" spans="1:10" x14ac:dyDescent="0.25">
      <c r="A3020" s="11">
        <v>431055</v>
      </c>
      <c r="B3020" s="15" t="s">
        <v>2749</v>
      </c>
      <c r="C3020" s="12" t="s">
        <v>25</v>
      </c>
      <c r="D3020" s="14" t="s">
        <v>42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Não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Não</v>
      </c>
    </row>
    <row r="3021" spans="1:10" x14ac:dyDescent="0.25">
      <c r="A3021" s="11">
        <v>431057</v>
      </c>
      <c r="B3021" s="15" t="s">
        <v>2750</v>
      </c>
      <c r="C3021" s="12" t="s">
        <v>25</v>
      </c>
      <c r="D3021" s="14" t="s">
        <v>60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2751</v>
      </c>
      <c r="C3022" s="12" t="s">
        <v>25</v>
      </c>
      <c r="D3022" s="14" t="s">
        <v>74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2752</v>
      </c>
      <c r="C3023" s="12" t="s">
        <v>25</v>
      </c>
      <c r="D3023" s="14" t="s">
        <v>42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2753</v>
      </c>
      <c r="C3024" s="12" t="s">
        <v>25</v>
      </c>
      <c r="D3024" s="14" t="s">
        <v>74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2754</v>
      </c>
      <c r="C3025" s="12" t="s">
        <v>25</v>
      </c>
      <c r="D3025" s="14" t="s">
        <v>56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Não</v>
      </c>
    </row>
    <row r="3026" spans="1:10" x14ac:dyDescent="0.25">
      <c r="A3026" s="11">
        <v>431085</v>
      </c>
      <c r="B3026" s="15" t="s">
        <v>2755</v>
      </c>
      <c r="C3026" s="12" t="s">
        <v>25</v>
      </c>
      <c r="D3026" s="14" t="s">
        <v>42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2756</v>
      </c>
      <c r="C3027" s="12" t="s">
        <v>25</v>
      </c>
      <c r="D3027" s="14" t="s">
        <v>56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Não</v>
      </c>
    </row>
    <row r="3028" spans="1:10" x14ac:dyDescent="0.25">
      <c r="A3028" s="11">
        <v>431100</v>
      </c>
      <c r="B3028" s="15" t="s">
        <v>2757</v>
      </c>
      <c r="C3028" s="12" t="s">
        <v>25</v>
      </c>
      <c r="D3028" s="14" t="s">
        <v>60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Não</v>
      </c>
      <c r="I3028" s="10" t="str">
        <f>VLOOKUP(A3028,Planilha1!A:Y,24,FALSE)</f>
        <v>Não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2758</v>
      </c>
      <c r="C3029" s="12" t="s">
        <v>25</v>
      </c>
      <c r="D3029" s="14" t="s">
        <v>74</v>
      </c>
      <c r="E3029" s="10" t="str">
        <f>VLOOKUP(A3029,Planilha1!A:Y,20,FALSE)</f>
        <v>Sim</v>
      </c>
      <c r="F3029" s="10" t="str">
        <f>VLOOKUP(A3029,Planilha1!A:Y,21,FALSE)</f>
        <v>Sim</v>
      </c>
      <c r="G3029" s="10" t="str">
        <f>VLOOKUP(A3029,Planilha1!A:Y,22,FALSE)</f>
        <v>Não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2759</v>
      </c>
      <c r="C3030" s="12" t="s">
        <v>25</v>
      </c>
      <c r="D3030" s="14" t="s">
        <v>60</v>
      </c>
      <c r="E3030" s="10" t="str">
        <f>VLOOKUP(A3030,Planilha1!A:Y,20,FALSE)</f>
        <v>Sim</v>
      </c>
      <c r="F3030" s="10" t="str">
        <f>VLOOKUP(A3030,Planilha1!A:Y,21,FALSE)</f>
        <v>Sim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2760</v>
      </c>
      <c r="C3031" s="12" t="s">
        <v>25</v>
      </c>
      <c r="D3031" s="14" t="s">
        <v>42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Não</v>
      </c>
      <c r="J3031" s="10" t="str">
        <f>VLOOKUP(A3031,Planilha1!A:Y,25,FALSE)</f>
        <v>Não</v>
      </c>
    </row>
    <row r="3032" spans="1:10" x14ac:dyDescent="0.25">
      <c r="A3032" s="11">
        <v>431115</v>
      </c>
      <c r="B3032" s="15" t="s">
        <v>2761</v>
      </c>
      <c r="C3032" s="12" t="s">
        <v>25</v>
      </c>
      <c r="D3032" s="14" t="s">
        <v>67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2762</v>
      </c>
      <c r="C3033" s="12" t="s">
        <v>25</v>
      </c>
      <c r="D3033" s="14" t="s">
        <v>56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Não</v>
      </c>
      <c r="H3033" s="10" t="str">
        <f>VLOOKUP(A3033,Planilha1!A:Y,23,FALSE)</f>
        <v>Não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2763</v>
      </c>
      <c r="C3034" s="12" t="s">
        <v>25</v>
      </c>
      <c r="D3034" s="14" t="s">
        <v>56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Não</v>
      </c>
      <c r="J3034" s="10" t="str">
        <f>VLOOKUP(A3034,Planilha1!A:Y,25,FALSE)</f>
        <v>Não</v>
      </c>
    </row>
    <row r="3035" spans="1:10" x14ac:dyDescent="0.25">
      <c r="A3035" s="11">
        <v>431130</v>
      </c>
      <c r="B3035" s="15" t="s">
        <v>2764</v>
      </c>
      <c r="C3035" s="12" t="s">
        <v>25</v>
      </c>
      <c r="D3035" s="14" t="s">
        <v>74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Não</v>
      </c>
      <c r="H3035" s="10" t="str">
        <f>VLOOKUP(A3035,Planilha1!A:Y,23,FALSE)</f>
        <v>Sim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2765</v>
      </c>
      <c r="C3036" s="12" t="s">
        <v>25</v>
      </c>
      <c r="D3036" s="14" t="s">
        <v>67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Não</v>
      </c>
      <c r="J3036" s="10" t="str">
        <f>VLOOKUP(A3036,Planilha1!A:Y,25,FALSE)</f>
        <v>Não</v>
      </c>
    </row>
    <row r="3037" spans="1:10" x14ac:dyDescent="0.25">
      <c r="A3037" s="11">
        <v>431142</v>
      </c>
      <c r="B3037" s="15" t="s">
        <v>2766</v>
      </c>
      <c r="C3037" s="12" t="s">
        <v>25</v>
      </c>
      <c r="D3037" s="14" t="s">
        <v>60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2767</v>
      </c>
      <c r="C3038" s="12" t="s">
        <v>25</v>
      </c>
      <c r="D3038" s="14" t="s">
        <v>74</v>
      </c>
      <c r="E3038" s="10" t="str">
        <f>VLOOKUP(A3038,Planilha1!A:Y,20,FALSE)</f>
        <v>Sim</v>
      </c>
      <c r="F3038" s="10" t="str">
        <f>VLOOKUP(A3038,Planilha1!A:Y,21,FALSE)</f>
        <v>Sim</v>
      </c>
      <c r="G3038" s="10" t="str">
        <f>VLOOKUP(A3038,Planilha1!A:Y,22,FALSE)</f>
        <v>Sim</v>
      </c>
      <c r="H3038" s="10" t="str">
        <f>VLOOKUP(A3038,Planilha1!A:Y,23,FALSE)</f>
        <v>Não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2768</v>
      </c>
      <c r="C3039" s="12" t="s">
        <v>25</v>
      </c>
      <c r="D3039" s="14" t="s">
        <v>74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2769</v>
      </c>
      <c r="C3040" s="12" t="s">
        <v>25</v>
      </c>
      <c r="D3040" s="14" t="s">
        <v>56</v>
      </c>
      <c r="E3040" s="10" t="str">
        <f>VLOOKUP(A3040,Planilha1!A:Y,20,FALSE)</f>
        <v>Não</v>
      </c>
      <c r="F3040" s="10" t="str">
        <f>VLOOKUP(A3040,Planilha1!A:Y,21,FALSE)</f>
        <v>Não</v>
      </c>
      <c r="G3040" s="10" t="str">
        <f>VLOOKUP(A3040,Planilha1!A:Y,22,FALSE)</f>
        <v>Não</v>
      </c>
      <c r="H3040" s="10" t="str">
        <f>VLOOKUP(A3040,Planilha1!A:Y,23,FALSE)</f>
        <v>Não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2770</v>
      </c>
      <c r="C3041" s="12" t="s">
        <v>25</v>
      </c>
      <c r="D3041" s="14" t="s">
        <v>56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Não</v>
      </c>
      <c r="J3041" s="10" t="str">
        <f>VLOOKUP(A3041,Planilha1!A:Y,25,FALSE)</f>
        <v>Não</v>
      </c>
    </row>
    <row r="3042" spans="1:10" x14ac:dyDescent="0.25">
      <c r="A3042" s="11">
        <v>431171</v>
      </c>
      <c r="B3042" s="15" t="s">
        <v>2771</v>
      </c>
      <c r="C3042" s="12" t="s">
        <v>25</v>
      </c>
      <c r="D3042" s="14" t="s">
        <v>74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2772</v>
      </c>
      <c r="C3043" s="12" t="s">
        <v>25</v>
      </c>
      <c r="D3043" s="14" t="s">
        <v>74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Não</v>
      </c>
      <c r="I3043" s="10" t="str">
        <f>VLOOKUP(A3043,Planilha1!A:Y,24,FALSE)</f>
        <v>Não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2773</v>
      </c>
      <c r="C3044" s="12" t="s">
        <v>25</v>
      </c>
      <c r="D3044" s="14" t="s">
        <v>74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2774</v>
      </c>
      <c r="C3045" s="12" t="s">
        <v>25</v>
      </c>
      <c r="D3045" s="14" t="s">
        <v>60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Não</v>
      </c>
      <c r="I3045" s="10" t="str">
        <f>VLOOKUP(A3045,Planilha1!A:Y,24,FALSE)</f>
        <v>Não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2775</v>
      </c>
      <c r="C3046" s="12" t="s">
        <v>25</v>
      </c>
      <c r="D3046" s="14" t="s">
        <v>60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Não</v>
      </c>
      <c r="J3046" s="10" t="str">
        <f>VLOOKUP(A3046,Planilha1!A:Y,25,FALSE)</f>
        <v>Não</v>
      </c>
    </row>
    <row r="3047" spans="1:10" x14ac:dyDescent="0.25">
      <c r="A3047" s="11">
        <v>431179</v>
      </c>
      <c r="B3047" s="15" t="s">
        <v>2776</v>
      </c>
      <c r="C3047" s="12" t="s">
        <v>25</v>
      </c>
      <c r="D3047" s="14" t="s">
        <v>60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Não</v>
      </c>
    </row>
    <row r="3048" spans="1:10" x14ac:dyDescent="0.25">
      <c r="A3048" s="11">
        <v>431205</v>
      </c>
      <c r="B3048" s="15" t="s">
        <v>2777</v>
      </c>
      <c r="C3048" s="12" t="s">
        <v>25</v>
      </c>
      <c r="D3048" s="14" t="s">
        <v>74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Não</v>
      </c>
      <c r="H3048" s="10" t="str">
        <f>VLOOKUP(A3048,Planilha1!A:Y,23,FALSE)</f>
        <v>Não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2778</v>
      </c>
      <c r="C3049" s="12" t="s">
        <v>25</v>
      </c>
      <c r="D3049" s="14" t="s">
        <v>60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Não</v>
      </c>
      <c r="J3049" s="10" t="str">
        <f>VLOOKUP(A3049,Planilha1!A:Y,25,FALSE)</f>
        <v>Não</v>
      </c>
    </row>
    <row r="3050" spans="1:10" x14ac:dyDescent="0.25">
      <c r="A3050" s="11">
        <v>431215</v>
      </c>
      <c r="B3050" s="15" t="s">
        <v>2779</v>
      </c>
      <c r="C3050" s="12" t="s">
        <v>25</v>
      </c>
      <c r="D3050" s="14" t="s">
        <v>56</v>
      </c>
      <c r="E3050" s="10" t="str">
        <f>VLOOKUP(A3050,Planilha1!A:Y,20,FALSE)</f>
        <v>Sim</v>
      </c>
      <c r="F3050" s="10" t="str">
        <f>VLOOKUP(A3050,Planilha1!A:Y,21,FALSE)</f>
        <v>Sim</v>
      </c>
      <c r="G3050" s="10" t="str">
        <f>VLOOKUP(A3050,Planilha1!A:Y,22,FALSE)</f>
        <v>Não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Não</v>
      </c>
    </row>
    <row r="3051" spans="1:10" x14ac:dyDescent="0.25">
      <c r="A3051" s="11">
        <v>431225</v>
      </c>
      <c r="B3051" s="15" t="s">
        <v>2780</v>
      </c>
      <c r="C3051" s="12" t="s">
        <v>25</v>
      </c>
      <c r="D3051" s="14" t="s">
        <v>60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Não</v>
      </c>
      <c r="I3051" s="10" t="str">
        <f>VLOOKUP(A3051,Planilha1!A:Y,24,FALSE)</f>
        <v>Não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2781</v>
      </c>
      <c r="C3052" s="12" t="s">
        <v>25</v>
      </c>
      <c r="D3052" s="14" t="s">
        <v>42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2782</v>
      </c>
      <c r="C3053" s="12" t="s">
        <v>25</v>
      </c>
      <c r="D3053" s="14" t="s">
        <v>74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Não</v>
      </c>
      <c r="I3053" s="10" t="str">
        <f>VLOOKUP(A3053,Planilha1!A:Y,24,FALSE)</f>
        <v>Não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2783</v>
      </c>
      <c r="C3054" s="12" t="s">
        <v>25</v>
      </c>
      <c r="D3054" s="14" t="s">
        <v>60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Não</v>
      </c>
      <c r="H3054" s="10" t="str">
        <f>VLOOKUP(A3054,Planilha1!A:Y,23,FALSE)</f>
        <v>Sim</v>
      </c>
      <c r="I3054" s="10" t="str">
        <f>VLOOKUP(A3054,Planilha1!A:Y,24,FALSE)</f>
        <v>Não</v>
      </c>
      <c r="J3054" s="10" t="str">
        <f>VLOOKUP(A3054,Planilha1!A:Y,25,FALSE)</f>
        <v>Não</v>
      </c>
    </row>
    <row r="3055" spans="1:10" x14ac:dyDescent="0.25">
      <c r="A3055" s="11">
        <v>431260</v>
      </c>
      <c r="B3055" s="15" t="s">
        <v>2784</v>
      </c>
      <c r="C3055" s="12" t="s">
        <v>25</v>
      </c>
      <c r="D3055" s="14" t="s">
        <v>56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Não</v>
      </c>
      <c r="J3055" s="10" t="str">
        <f>VLOOKUP(A3055,Planilha1!A:Y,25,FALSE)</f>
        <v>Não</v>
      </c>
    </row>
    <row r="3056" spans="1:10" x14ac:dyDescent="0.25">
      <c r="A3056" s="11">
        <v>431261</v>
      </c>
      <c r="B3056" s="15" t="s">
        <v>2785</v>
      </c>
      <c r="C3056" s="12" t="s">
        <v>25</v>
      </c>
      <c r="D3056" s="14" t="s">
        <v>74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2786</v>
      </c>
      <c r="C3057" s="12" t="s">
        <v>25</v>
      </c>
      <c r="D3057" s="14" t="s">
        <v>42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2787</v>
      </c>
      <c r="C3058" s="12" t="s">
        <v>25</v>
      </c>
      <c r="D3058" s="14" t="s">
        <v>74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2788</v>
      </c>
      <c r="C3059" s="12" t="s">
        <v>25</v>
      </c>
      <c r="D3059" s="14" t="s">
        <v>60</v>
      </c>
      <c r="E3059" s="10" t="str">
        <f>VLOOKUP(A3059,Planilha1!A:Y,20,FALSE)</f>
        <v>Não</v>
      </c>
      <c r="F3059" s="10" t="str">
        <f>VLOOKUP(A3059,Planilha1!A:Y,21,FALSE)</f>
        <v>Não</v>
      </c>
      <c r="G3059" s="10" t="str">
        <f>VLOOKUP(A3059,Planilha1!A:Y,22,FALSE)</f>
        <v>Não</v>
      </c>
      <c r="H3059" s="10" t="str">
        <f>VLOOKUP(A3059,Planilha1!A:Y,23,FALSE)</f>
        <v>Não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2789</v>
      </c>
      <c r="C3060" s="12" t="s">
        <v>25</v>
      </c>
      <c r="D3060" s="14" t="s">
        <v>56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Não</v>
      </c>
      <c r="J3060" s="10" t="str">
        <f>VLOOKUP(A3060,Planilha1!A:Y,25,FALSE)</f>
        <v>Não</v>
      </c>
    </row>
    <row r="3061" spans="1:10" x14ac:dyDescent="0.25">
      <c r="A3061" s="11">
        <v>431337</v>
      </c>
      <c r="B3061" s="15" t="s">
        <v>2071</v>
      </c>
      <c r="C3061" s="12" t="s">
        <v>25</v>
      </c>
      <c r="D3061" s="14" t="s">
        <v>60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Não</v>
      </c>
      <c r="H3061" s="10" t="str">
        <f>VLOOKUP(A3061,Planilha1!A:Y,23,FALSE)</f>
        <v>Não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2790</v>
      </c>
      <c r="C3062" s="12" t="s">
        <v>25</v>
      </c>
      <c r="D3062" s="14" t="s">
        <v>60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2791</v>
      </c>
      <c r="C3063" s="12" t="s">
        <v>25</v>
      </c>
      <c r="D3063" s="14" t="s">
        <v>60</v>
      </c>
      <c r="E3063" s="10" t="str">
        <f>VLOOKUP(A3063,Planilha1!A:Y,20,FALSE)</f>
        <v>Não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Não</v>
      </c>
      <c r="J3063" s="10" t="str">
        <f>VLOOKUP(A3063,Planilha1!A:Y,25,FALSE)</f>
        <v>Não</v>
      </c>
    </row>
    <row r="3064" spans="1:10" x14ac:dyDescent="0.25">
      <c r="A3064" s="11">
        <v>431342</v>
      </c>
      <c r="B3064" s="15" t="s">
        <v>2792</v>
      </c>
      <c r="C3064" s="12" t="s">
        <v>25</v>
      </c>
      <c r="D3064" s="14" t="s">
        <v>67</v>
      </c>
      <c r="E3064" s="10" t="str">
        <f>VLOOKUP(A3064,Planilha1!A:Y,20,FALSE)</f>
        <v>Sim</v>
      </c>
      <c r="F3064" s="10" t="str">
        <f>VLOOKUP(A3064,Planilha1!A:Y,21,FALSE)</f>
        <v>Não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2793</v>
      </c>
      <c r="C3065" s="12" t="s">
        <v>25</v>
      </c>
      <c r="D3065" s="14" t="s">
        <v>60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Não</v>
      </c>
      <c r="J3065" s="10" t="str">
        <f>VLOOKUP(A3065,Planilha1!A:Y,25,FALSE)</f>
        <v>Não</v>
      </c>
    </row>
    <row r="3066" spans="1:10" x14ac:dyDescent="0.25">
      <c r="A3066" s="11">
        <v>431360</v>
      </c>
      <c r="B3066" s="15" t="s">
        <v>2794</v>
      </c>
      <c r="C3066" s="12" t="s">
        <v>25</v>
      </c>
      <c r="D3066" s="14" t="s">
        <v>60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Não</v>
      </c>
      <c r="H3066" s="10" t="str">
        <f>VLOOKUP(A3066,Planilha1!A:Y,23,FALSE)</f>
        <v>Não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2795</v>
      </c>
      <c r="C3067" s="12" t="s">
        <v>25</v>
      </c>
      <c r="D3067" s="14" t="s">
        <v>74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Sim</v>
      </c>
      <c r="H3067" s="10" t="str">
        <f>VLOOKUP(A3067,Planilha1!A:Y,23,FALSE)</f>
        <v>Não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2796</v>
      </c>
      <c r="C3068" s="12" t="s">
        <v>25</v>
      </c>
      <c r="D3068" s="14" t="s">
        <v>74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2797</v>
      </c>
      <c r="C3069" s="12" t="s">
        <v>25</v>
      </c>
      <c r="D3069" s="14" t="s">
        <v>74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Não</v>
      </c>
      <c r="J3069" s="10" t="str">
        <f>VLOOKUP(A3069,Planilha1!A:Y,25,FALSE)</f>
        <v>Não</v>
      </c>
    </row>
    <row r="3070" spans="1:10" x14ac:dyDescent="0.25">
      <c r="A3070" s="11">
        <v>431405</v>
      </c>
      <c r="B3070" s="15" t="s">
        <v>2798</v>
      </c>
      <c r="C3070" s="12" t="s">
        <v>25</v>
      </c>
      <c r="D3070" s="14" t="s">
        <v>74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2799</v>
      </c>
      <c r="C3071" s="12" t="s">
        <v>25</v>
      </c>
      <c r="D3071" s="14" t="s">
        <v>67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Não</v>
      </c>
      <c r="J3071" s="10" t="str">
        <f>VLOOKUP(A3071,Planilha1!A:Y,25,FALSE)</f>
        <v>Não</v>
      </c>
    </row>
    <row r="3072" spans="1:10" x14ac:dyDescent="0.25">
      <c r="A3072" s="11">
        <v>431407</v>
      </c>
      <c r="B3072" s="15" t="s">
        <v>2800</v>
      </c>
      <c r="C3072" s="12" t="s">
        <v>25</v>
      </c>
      <c r="D3072" s="14" t="s">
        <v>67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Não</v>
      </c>
      <c r="H3072" s="10" t="str">
        <f>VLOOKUP(A3072,Planilha1!A:Y,23,FALSE)</f>
        <v>Sim</v>
      </c>
      <c r="I3072" s="10" t="str">
        <f>VLOOKUP(A3072,Planilha1!A:Y,24,FALSE)</f>
        <v>Não</v>
      </c>
      <c r="J3072" s="10" t="str">
        <f>VLOOKUP(A3072,Planilha1!A:Y,25,FALSE)</f>
        <v>Não</v>
      </c>
    </row>
    <row r="3073" spans="1:10" x14ac:dyDescent="0.25">
      <c r="A3073" s="11">
        <v>431413</v>
      </c>
      <c r="B3073" s="15" t="s">
        <v>2801</v>
      </c>
      <c r="C3073" s="12" t="s">
        <v>25</v>
      </c>
      <c r="D3073" s="14" t="s">
        <v>60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2802</v>
      </c>
      <c r="C3074" s="12" t="s">
        <v>25</v>
      </c>
      <c r="D3074" s="14" t="s">
        <v>60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Não</v>
      </c>
      <c r="H3074" s="10" t="str">
        <f>VLOOKUP(A3074,Planilha1!A:Y,23,FALSE)</f>
        <v>Não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2803</v>
      </c>
      <c r="C3075" s="12" t="s">
        <v>25</v>
      </c>
      <c r="D3075" s="14" t="s">
        <v>60</v>
      </c>
      <c r="E3075" s="10" t="str">
        <f>VLOOKUP(A3075,Planilha1!A:Y,20,FALSE)</f>
        <v>Sim</v>
      </c>
      <c r="F3075" s="10" t="str">
        <f>VLOOKUP(A3075,Planilha1!A:Y,21,FALSE)</f>
        <v>Sim</v>
      </c>
      <c r="G3075" s="10" t="str">
        <f>VLOOKUP(A3075,Planilha1!A:Y,22,FALSE)</f>
        <v>Sim</v>
      </c>
      <c r="H3075" s="10" t="str">
        <f>VLOOKUP(A3075,Planilha1!A:Y,23,FALSE)</f>
        <v>Não</v>
      </c>
      <c r="I3075" s="10" t="str">
        <f>VLOOKUP(A3075,Planilha1!A:Y,24,FALSE)</f>
        <v>Não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2804</v>
      </c>
      <c r="C3076" s="12" t="s">
        <v>25</v>
      </c>
      <c r="D3076" s="14" t="s">
        <v>74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Não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2805</v>
      </c>
      <c r="C3077" s="12" t="s">
        <v>25</v>
      </c>
      <c r="D3077" s="14" t="s">
        <v>56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Não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Não</v>
      </c>
    </row>
    <row r="3078" spans="1:10" x14ac:dyDescent="0.25">
      <c r="A3078" s="11">
        <v>431440</v>
      </c>
      <c r="B3078" s="15" t="s">
        <v>2806</v>
      </c>
      <c r="C3078" s="12" t="s">
        <v>25</v>
      </c>
      <c r="D3078" s="14" t="s">
        <v>56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Não</v>
      </c>
      <c r="J3078" s="10" t="str">
        <f>VLOOKUP(A3078,Planilha1!A:Y,25,FALSE)</f>
        <v>Não</v>
      </c>
    </row>
    <row r="3079" spans="1:10" x14ac:dyDescent="0.25">
      <c r="A3079" s="11">
        <v>431446</v>
      </c>
      <c r="B3079" s="15" t="s">
        <v>2807</v>
      </c>
      <c r="C3079" s="12" t="s">
        <v>25</v>
      </c>
      <c r="D3079" s="14" t="s">
        <v>74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Não</v>
      </c>
      <c r="I3079" s="10" t="str">
        <f>VLOOKUP(A3079,Planilha1!A:Y,24,FALSE)</f>
        <v>Não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2808</v>
      </c>
      <c r="C3080" s="12" t="s">
        <v>25</v>
      </c>
      <c r="D3080" s="14" t="s">
        <v>67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Não</v>
      </c>
      <c r="H3080" s="10" t="str">
        <f>VLOOKUP(A3080,Planilha1!A:Y,23,FALSE)</f>
        <v>Não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2809</v>
      </c>
      <c r="C3081" s="12" t="s">
        <v>25</v>
      </c>
      <c r="D3081" s="14" t="s">
        <v>42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Não</v>
      </c>
      <c r="J3081" s="10" t="str">
        <f>VLOOKUP(A3081,Planilha1!A:Y,25,FALSE)</f>
        <v>Não</v>
      </c>
    </row>
    <row r="3082" spans="1:10" x14ac:dyDescent="0.25">
      <c r="A3082" s="11">
        <v>431455</v>
      </c>
      <c r="B3082" s="15" t="s">
        <v>2810</v>
      </c>
      <c r="C3082" s="12" t="s">
        <v>25</v>
      </c>
      <c r="D3082" s="14" t="s">
        <v>74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Não</v>
      </c>
      <c r="H3082" s="10" t="str">
        <f>VLOOKUP(A3082,Planilha1!A:Y,23,FALSE)</f>
        <v>Não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2811</v>
      </c>
      <c r="C3083" s="12" t="s">
        <v>25</v>
      </c>
      <c r="D3083" s="14" t="s">
        <v>42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Não</v>
      </c>
      <c r="J3083" s="10" t="str">
        <f>VLOOKUP(A3083,Planilha1!A:Y,25,FALSE)</f>
        <v>Não</v>
      </c>
    </row>
    <row r="3084" spans="1:10" x14ac:dyDescent="0.25">
      <c r="A3084" s="11">
        <v>431470</v>
      </c>
      <c r="B3084" s="15" t="s">
        <v>251</v>
      </c>
      <c r="C3084" s="12" t="s">
        <v>25</v>
      </c>
      <c r="D3084" s="14" t="s">
        <v>42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Não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Não</v>
      </c>
    </row>
    <row r="3085" spans="1:10" x14ac:dyDescent="0.25">
      <c r="A3085" s="11">
        <v>431480</v>
      </c>
      <c r="B3085" s="15" t="s">
        <v>2812</v>
      </c>
      <c r="C3085" s="12" t="s">
        <v>25</v>
      </c>
      <c r="D3085" s="14" t="s">
        <v>60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Não</v>
      </c>
      <c r="J3085" s="10" t="str">
        <f>VLOOKUP(A3085,Planilha1!A:Y,25,FALSE)</f>
        <v>Não</v>
      </c>
    </row>
    <row r="3086" spans="1:10" x14ac:dyDescent="0.25">
      <c r="A3086" s="11">
        <v>431500</v>
      </c>
      <c r="B3086" s="15" t="s">
        <v>2813</v>
      </c>
      <c r="C3086" s="12" t="s">
        <v>25</v>
      </c>
      <c r="D3086" s="14" t="s">
        <v>60</v>
      </c>
      <c r="E3086" s="10" t="str">
        <f>VLOOKUP(A3086,Planilha1!A:Y,20,FALSE)</f>
        <v>Sim</v>
      </c>
      <c r="F3086" s="10" t="str">
        <f>VLOOKUP(A3086,Planilha1!A:Y,21,FALSE)</f>
        <v>Sim</v>
      </c>
      <c r="G3086" s="10" t="str">
        <f>VLOOKUP(A3086,Planilha1!A:Y,22,FALSE)</f>
        <v>Não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Não</v>
      </c>
    </row>
    <row r="3087" spans="1:10" x14ac:dyDescent="0.25">
      <c r="A3087" s="11">
        <v>431505</v>
      </c>
      <c r="B3087" s="15" t="s">
        <v>2814</v>
      </c>
      <c r="C3087" s="12" t="s">
        <v>25</v>
      </c>
      <c r="D3087" s="14" t="s">
        <v>60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2815</v>
      </c>
      <c r="C3088" s="12" t="s">
        <v>25</v>
      </c>
      <c r="D3088" s="14" t="s">
        <v>74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2816</v>
      </c>
      <c r="C3089" s="12" t="s">
        <v>25</v>
      </c>
      <c r="D3089" s="14" t="s">
        <v>56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Não</v>
      </c>
      <c r="H3089" s="10" t="str">
        <f>VLOOKUP(A3089,Planilha1!A:Y,23,FALSE)</f>
        <v>Não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2817</v>
      </c>
      <c r="C3090" s="12" t="s">
        <v>25</v>
      </c>
      <c r="D3090" s="14" t="s">
        <v>60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2818</v>
      </c>
      <c r="C3091" s="12" t="s">
        <v>25</v>
      </c>
      <c r="D3091" s="14" t="s">
        <v>56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2819</v>
      </c>
      <c r="C3092" s="12" t="s">
        <v>25</v>
      </c>
      <c r="D3092" s="14" t="s">
        <v>56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2820</v>
      </c>
      <c r="C3093" s="12" t="s">
        <v>25</v>
      </c>
      <c r="D3093" s="14" t="s">
        <v>74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2821</v>
      </c>
      <c r="C3094" s="12" t="s">
        <v>25</v>
      </c>
      <c r="D3094" s="14" t="s">
        <v>44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Não</v>
      </c>
    </row>
    <row r="3095" spans="1:10" x14ac:dyDescent="0.25">
      <c r="A3095" s="11">
        <v>431540</v>
      </c>
      <c r="B3095" s="15" t="s">
        <v>2822</v>
      </c>
      <c r="C3095" s="12" t="s">
        <v>25</v>
      </c>
      <c r="D3095" s="14" t="s">
        <v>44</v>
      </c>
      <c r="E3095" s="10" t="str">
        <f>VLOOKUP(A3095,Planilha1!A:Y,20,FALSE)</f>
        <v>Não</v>
      </c>
      <c r="F3095" s="10" t="str">
        <f>VLOOKUP(A3095,Planilha1!A:Y,21,FALSE)</f>
        <v>Não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2823</v>
      </c>
      <c r="C3096" s="12" t="s">
        <v>25</v>
      </c>
      <c r="D3096" s="14" t="s">
        <v>56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Não</v>
      </c>
      <c r="J3096" s="10" t="str">
        <f>VLOOKUP(A3096,Planilha1!A:Y,25,FALSE)</f>
        <v>Não</v>
      </c>
    </row>
    <row r="3097" spans="1:10" x14ac:dyDescent="0.25">
      <c r="A3097" s="11">
        <v>431555</v>
      </c>
      <c r="B3097" s="15" t="s">
        <v>2824</v>
      </c>
      <c r="C3097" s="12" t="s">
        <v>25</v>
      </c>
      <c r="D3097" s="14" t="s">
        <v>44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Não</v>
      </c>
      <c r="H3097" s="10" t="str">
        <f>VLOOKUP(A3097,Planilha1!A:Y,23,FALSE)</f>
        <v>Não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2825</v>
      </c>
      <c r="C3098" s="12" t="s">
        <v>25</v>
      </c>
      <c r="D3098" s="14" t="s">
        <v>74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2826</v>
      </c>
      <c r="C3099" s="12" t="s">
        <v>25</v>
      </c>
      <c r="D3099" s="14" t="s">
        <v>74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Não</v>
      </c>
      <c r="J3099" s="10" t="str">
        <f>VLOOKUP(A3099,Planilha1!A:Y,25,FALSE)</f>
        <v>Não</v>
      </c>
    </row>
    <row r="3100" spans="1:10" x14ac:dyDescent="0.25">
      <c r="A3100" s="11">
        <v>431575</v>
      </c>
      <c r="B3100" s="15" t="s">
        <v>2827</v>
      </c>
      <c r="C3100" s="12" t="s">
        <v>25</v>
      </c>
      <c r="D3100" s="14" t="s">
        <v>74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2828</v>
      </c>
      <c r="C3101" s="12" t="s">
        <v>25</v>
      </c>
      <c r="D3101" s="14" t="s">
        <v>74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Não</v>
      </c>
      <c r="H3101" s="10" t="str">
        <f>VLOOKUP(A3101,Planilha1!A:Y,23,FALSE)</f>
        <v>Não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2829</v>
      </c>
      <c r="C3102" s="12" t="s">
        <v>25</v>
      </c>
      <c r="D3102" s="14" t="s">
        <v>56</v>
      </c>
      <c r="E3102" s="10" t="str">
        <f>VLOOKUP(A3102,Planilha1!A:Y,20,FALSE)</f>
        <v>Não</v>
      </c>
      <c r="F3102" s="10" t="str">
        <f>VLOOKUP(A3102,Planilha1!A:Y,21,FALSE)</f>
        <v>Não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2830</v>
      </c>
      <c r="C3103" s="12" t="s">
        <v>25</v>
      </c>
      <c r="D3103" s="14" t="s">
        <v>56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Sim</v>
      </c>
      <c r="H3103" s="10" t="str">
        <f>VLOOKUP(A3103,Planilha1!A:Y,23,FALSE)</f>
        <v>Sim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2831</v>
      </c>
      <c r="C3104" s="12" t="s">
        <v>25</v>
      </c>
      <c r="D3104" s="14" t="s">
        <v>42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Não</v>
      </c>
      <c r="H3104" s="10" t="str">
        <f>VLOOKUP(A3104,Planilha1!A:Y,23,FALSE)</f>
        <v>Não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2832</v>
      </c>
      <c r="C3105" s="12" t="s">
        <v>25</v>
      </c>
      <c r="D3105" s="14" t="s">
        <v>60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Não</v>
      </c>
      <c r="J3105" s="10" t="str">
        <f>VLOOKUP(A3105,Planilha1!A:Y,25,FALSE)</f>
        <v>Não</v>
      </c>
    </row>
    <row r="3106" spans="1:10" x14ac:dyDescent="0.25">
      <c r="A3106" s="11">
        <v>431642</v>
      </c>
      <c r="B3106" s="15" t="s">
        <v>2833</v>
      </c>
      <c r="C3106" s="12" t="s">
        <v>25</v>
      </c>
      <c r="D3106" s="14" t="s">
        <v>42</v>
      </c>
      <c r="E3106" s="10" t="str">
        <f>VLOOKUP(A3106,Planilha1!A:Y,20,FALSE)</f>
        <v>Sim</v>
      </c>
      <c r="F3106" s="10" t="str">
        <f>VLOOKUP(A3106,Planilha1!A:Y,21,FALSE)</f>
        <v>Sim</v>
      </c>
      <c r="G3106" s="10" t="str">
        <f>VLOOKUP(A3106,Planilha1!A:Y,22,FALSE)</f>
        <v>Não</v>
      </c>
      <c r="H3106" s="10" t="str">
        <f>VLOOKUP(A3106,Planilha1!A:Y,23,FALSE)</f>
        <v>Não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2834</v>
      </c>
      <c r="C3107" s="12" t="s">
        <v>25</v>
      </c>
      <c r="D3107" s="14" t="s">
        <v>56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2835</v>
      </c>
      <c r="C3108" s="12" t="s">
        <v>25</v>
      </c>
      <c r="D3108" s="14" t="s">
        <v>56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Não</v>
      </c>
      <c r="H3108" s="10" t="str">
        <f>VLOOKUP(A3108,Planilha1!A:Y,23,FALSE)</f>
        <v>Não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2836</v>
      </c>
      <c r="C3109" s="12" t="s">
        <v>25</v>
      </c>
      <c r="D3109" s="14" t="s">
        <v>74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Não</v>
      </c>
      <c r="H3109" s="10" t="str">
        <f>VLOOKUP(A3109,Planilha1!A:Y,23,FALSE)</f>
        <v>Não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2837</v>
      </c>
      <c r="C3110" s="12" t="s">
        <v>25</v>
      </c>
      <c r="D3110" s="14" t="s">
        <v>60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2838</v>
      </c>
      <c r="C3111" s="12" t="s">
        <v>25</v>
      </c>
      <c r="D3111" s="14" t="s">
        <v>56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Não</v>
      </c>
    </row>
    <row r="3112" spans="1:10" x14ac:dyDescent="0.25">
      <c r="A3112" s="11">
        <v>431700</v>
      </c>
      <c r="B3112" s="15" t="s">
        <v>2839</v>
      </c>
      <c r="C3112" s="12" t="s">
        <v>25</v>
      </c>
      <c r="D3112" s="14" t="s">
        <v>74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Não</v>
      </c>
      <c r="I3112" s="10" t="str">
        <f>VLOOKUP(A3112,Planilha1!A:Y,24,FALSE)</f>
        <v>Não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2840</v>
      </c>
      <c r="C3113" s="12" t="s">
        <v>25</v>
      </c>
      <c r="D3113" s="14" t="s">
        <v>56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Não</v>
      </c>
      <c r="H3113" s="10" t="str">
        <f>VLOOKUP(A3113,Planilha1!A:Y,23,FALSE)</f>
        <v>Sim</v>
      </c>
      <c r="I3113" s="10" t="str">
        <f>VLOOKUP(A3113,Planilha1!A:Y,24,FALSE)</f>
        <v>Não</v>
      </c>
      <c r="J3113" s="10" t="str">
        <f>VLOOKUP(A3113,Planilha1!A:Y,25,FALSE)</f>
        <v>Não</v>
      </c>
    </row>
    <row r="3114" spans="1:10" x14ac:dyDescent="0.25">
      <c r="A3114" s="11">
        <v>431770</v>
      </c>
      <c r="B3114" s="15" t="s">
        <v>2841</v>
      </c>
      <c r="C3114" s="12" t="s">
        <v>25</v>
      </c>
      <c r="D3114" s="14" t="s">
        <v>74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2842</v>
      </c>
      <c r="C3115" s="12" t="s">
        <v>25</v>
      </c>
      <c r="D3115" s="14" t="s">
        <v>60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Não</v>
      </c>
      <c r="J3115" s="10" t="str">
        <f>VLOOKUP(A3115,Planilha1!A:Y,25,FALSE)</f>
        <v>Não</v>
      </c>
    </row>
    <row r="3116" spans="1:10" x14ac:dyDescent="0.25">
      <c r="A3116" s="11">
        <v>431810</v>
      </c>
      <c r="B3116" s="15" t="s">
        <v>2843</v>
      </c>
      <c r="C3116" s="12" t="s">
        <v>25</v>
      </c>
      <c r="D3116" s="14" t="s">
        <v>42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Não</v>
      </c>
      <c r="J3116" s="10" t="str">
        <f>VLOOKUP(A3116,Planilha1!A:Y,25,FALSE)</f>
        <v>Não</v>
      </c>
    </row>
    <row r="3117" spans="1:10" x14ac:dyDescent="0.25">
      <c r="A3117" s="11">
        <v>431820</v>
      </c>
      <c r="B3117" s="15" t="s">
        <v>2844</v>
      </c>
      <c r="C3117" s="12" t="s">
        <v>25</v>
      </c>
      <c r="D3117" s="14" t="s">
        <v>56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Não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Não</v>
      </c>
    </row>
    <row r="3118" spans="1:10" x14ac:dyDescent="0.25">
      <c r="A3118" s="11">
        <v>431830</v>
      </c>
      <c r="B3118" s="15" t="s">
        <v>288</v>
      </c>
      <c r="C3118" s="12" t="s">
        <v>25</v>
      </c>
      <c r="D3118" s="14" t="s">
        <v>60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Não</v>
      </c>
      <c r="J3118" s="10" t="str">
        <f>VLOOKUP(A3118,Planilha1!A:Y,25,FALSE)</f>
        <v>Não</v>
      </c>
    </row>
    <row r="3119" spans="1:10" x14ac:dyDescent="0.25">
      <c r="A3119" s="11">
        <v>431842</v>
      </c>
      <c r="B3119" s="15" t="s">
        <v>2845</v>
      </c>
      <c r="C3119" s="12" t="s">
        <v>25</v>
      </c>
      <c r="D3119" s="14" t="s">
        <v>60</v>
      </c>
      <c r="E3119" s="10" t="str">
        <f>VLOOKUP(A3119,Planilha1!A:Y,20,FALSE)</f>
        <v>Sim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Não</v>
      </c>
    </row>
    <row r="3120" spans="1:10" x14ac:dyDescent="0.25">
      <c r="A3120" s="11">
        <v>431845</v>
      </c>
      <c r="B3120" s="15" t="s">
        <v>2846</v>
      </c>
      <c r="C3120" s="12" t="s">
        <v>25</v>
      </c>
      <c r="D3120" s="14" t="s">
        <v>56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2847</v>
      </c>
      <c r="C3121" s="12" t="s">
        <v>25</v>
      </c>
      <c r="D3121" s="14" t="s">
        <v>60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Não</v>
      </c>
      <c r="H3121" s="10" t="str">
        <f>VLOOKUP(A3121,Planilha1!A:Y,23,FALSE)</f>
        <v>Não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2848</v>
      </c>
      <c r="C3122" s="12" t="s">
        <v>25</v>
      </c>
      <c r="D3122" s="14" t="s">
        <v>74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2849</v>
      </c>
      <c r="C3123" s="12" t="s">
        <v>25</v>
      </c>
      <c r="D3123" s="14" t="s">
        <v>56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Não</v>
      </c>
    </row>
    <row r="3124" spans="1:10" x14ac:dyDescent="0.25">
      <c r="A3124" s="11">
        <v>431870</v>
      </c>
      <c r="B3124" s="15" t="s">
        <v>2850</v>
      </c>
      <c r="C3124" s="12" t="s">
        <v>25</v>
      </c>
      <c r="D3124" s="14" t="s">
        <v>56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Não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Não</v>
      </c>
    </row>
    <row r="3125" spans="1:10" x14ac:dyDescent="0.25">
      <c r="A3125" s="11">
        <v>431880</v>
      </c>
      <c r="B3125" s="15" t="s">
        <v>2851</v>
      </c>
      <c r="C3125" s="12" t="s">
        <v>25</v>
      </c>
      <c r="D3125" s="14" t="s">
        <v>56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Não</v>
      </c>
      <c r="I3125" s="10" t="str">
        <f>VLOOKUP(A3125,Planilha1!A:Y,24,FALSE)</f>
        <v>Não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2852</v>
      </c>
      <c r="C3126" s="12" t="s">
        <v>25</v>
      </c>
      <c r="D3126" s="14" t="s">
        <v>74</v>
      </c>
      <c r="E3126" s="10" t="str">
        <f>VLOOKUP(A3126,Planilha1!A:Y,20,FALSE)</f>
        <v>Sim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Não</v>
      </c>
    </row>
    <row r="3127" spans="1:10" x14ac:dyDescent="0.25">
      <c r="A3127" s="11">
        <v>431910</v>
      </c>
      <c r="B3127" s="15" t="s">
        <v>2853</v>
      </c>
      <c r="C3127" s="12" t="s">
        <v>25</v>
      </c>
      <c r="D3127" s="14" t="s">
        <v>56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2854</v>
      </c>
      <c r="C3128" s="12" t="s">
        <v>25</v>
      </c>
      <c r="D3128" s="14" t="s">
        <v>42</v>
      </c>
      <c r="E3128" s="10" t="str">
        <f>VLOOKUP(A3128,Planilha1!A:Y,20,FALSE)</f>
        <v>Não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Não</v>
      </c>
      <c r="J3128" s="10" t="str">
        <f>VLOOKUP(A3128,Planilha1!A:Y,25,FALSE)</f>
        <v>Não</v>
      </c>
    </row>
    <row r="3129" spans="1:10" x14ac:dyDescent="0.25">
      <c r="A3129" s="11">
        <v>431915</v>
      </c>
      <c r="B3129" s="15" t="s">
        <v>2855</v>
      </c>
      <c r="C3129" s="12" t="s">
        <v>25</v>
      </c>
      <c r="D3129" s="14" t="s">
        <v>42</v>
      </c>
      <c r="E3129" s="10" t="str">
        <f>VLOOKUP(A3129,Planilha1!A:Y,20,FALSE)</f>
        <v>Não</v>
      </c>
      <c r="F3129" s="10" t="str">
        <f>VLOOKUP(A3129,Planilha1!A:Y,21,FALSE)</f>
        <v>Não</v>
      </c>
      <c r="G3129" s="10" t="str">
        <f>VLOOKUP(A3129,Planilha1!A:Y,22,FALSE)</f>
        <v>Não</v>
      </c>
      <c r="H3129" s="10" t="str">
        <f>VLOOKUP(A3129,Planilha1!A:Y,23,FALSE)</f>
        <v>Não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2856</v>
      </c>
      <c r="C3130" s="12" t="s">
        <v>25</v>
      </c>
      <c r="D3130" s="14" t="s">
        <v>56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2857</v>
      </c>
      <c r="C3131" s="12" t="s">
        <v>25</v>
      </c>
      <c r="D3131" s="14" t="s">
        <v>74</v>
      </c>
      <c r="E3131" s="10" t="str">
        <f>VLOOKUP(A3131,Planilha1!A:Y,20,FALSE)</f>
        <v>Sim</v>
      </c>
      <c r="F3131" s="10" t="str">
        <f>VLOOKUP(A3131,Planilha1!A:Y,21,FALSE)</f>
        <v>Sim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2858</v>
      </c>
      <c r="C3132" s="12" t="s">
        <v>25</v>
      </c>
      <c r="D3132" s="14" t="s">
        <v>56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2859</v>
      </c>
      <c r="C3133" s="12" t="s">
        <v>25</v>
      </c>
      <c r="D3133" s="14" t="s">
        <v>56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2860</v>
      </c>
      <c r="C3134" s="12" t="s">
        <v>25</v>
      </c>
      <c r="D3134" s="14" t="s">
        <v>56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Não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Não</v>
      </c>
    </row>
    <row r="3135" spans="1:10" x14ac:dyDescent="0.25">
      <c r="A3135" s="11">
        <v>431960</v>
      </c>
      <c r="B3135" s="15" t="s">
        <v>2861</v>
      </c>
      <c r="C3135" s="12" t="s">
        <v>25</v>
      </c>
      <c r="D3135" s="14" t="s">
        <v>60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Não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Não</v>
      </c>
    </row>
    <row r="3136" spans="1:10" x14ac:dyDescent="0.25">
      <c r="A3136" s="11">
        <v>431973</v>
      </c>
      <c r="B3136" s="15" t="s">
        <v>2862</v>
      </c>
      <c r="C3136" s="12" t="s">
        <v>25</v>
      </c>
      <c r="D3136" s="14" t="s">
        <v>67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2863</v>
      </c>
      <c r="C3137" s="12" t="s">
        <v>25</v>
      </c>
      <c r="D3137" s="14" t="s">
        <v>60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Não</v>
      </c>
      <c r="H3137" s="10" t="str">
        <f>VLOOKUP(A3137,Planilha1!A:Y,23,FALSE)</f>
        <v>Não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2864</v>
      </c>
      <c r="C3138" s="12" t="s">
        <v>25</v>
      </c>
      <c r="D3138" s="14" t="s">
        <v>74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Não</v>
      </c>
      <c r="H3138" s="10" t="str">
        <f>VLOOKUP(A3138,Planilha1!A:Y,23,FALSE)</f>
        <v>Não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2865</v>
      </c>
      <c r="C3139" s="12" t="s">
        <v>25</v>
      </c>
      <c r="D3139" s="14" t="s">
        <v>74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2866</v>
      </c>
      <c r="C3140" s="12" t="s">
        <v>25</v>
      </c>
      <c r="D3140" s="14" t="s">
        <v>44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Não</v>
      </c>
      <c r="H3140" s="10" t="str">
        <f>VLOOKUP(A3140,Planilha1!A:Y,23,FALSE)</f>
        <v>Sim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x14ac:dyDescent="0.25">
      <c r="A3141" s="11">
        <v>432023</v>
      </c>
      <c r="B3141" s="15" t="s">
        <v>2867</v>
      </c>
      <c r="C3141" s="12" t="s">
        <v>25</v>
      </c>
      <c r="D3141" s="14" t="s">
        <v>60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2868</v>
      </c>
      <c r="C3142" s="12" t="s">
        <v>25</v>
      </c>
      <c r="D3142" s="14" t="s">
        <v>44</v>
      </c>
      <c r="E3142" s="10" t="str">
        <f>VLOOKUP(A3142,Planilha1!A:Y,20,FALSE)</f>
        <v>Não</v>
      </c>
      <c r="F3142" s="10" t="str">
        <f>VLOOKUP(A3142,Planilha1!A:Y,21,FALSE)</f>
        <v>Não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2869</v>
      </c>
      <c r="C3143" s="12" t="s">
        <v>25</v>
      </c>
      <c r="D3143" s="14" t="s">
        <v>74</v>
      </c>
      <c r="E3143" s="10" t="str">
        <f>VLOOKUP(A3143,Planilha1!A:Y,20,FALSE)</f>
        <v>Sim</v>
      </c>
      <c r="F3143" s="10" t="str">
        <f>VLOOKUP(A3143,Planilha1!A:Y,21,FALSE)</f>
        <v>Sim</v>
      </c>
      <c r="G3143" s="10" t="str">
        <f>VLOOKUP(A3143,Planilha1!A:Y,22,FALSE)</f>
        <v>Não</v>
      </c>
      <c r="H3143" s="10" t="str">
        <f>VLOOKUP(A3143,Planilha1!A:Y,23,FALSE)</f>
        <v>Não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2870</v>
      </c>
      <c r="C3144" s="12" t="s">
        <v>25</v>
      </c>
      <c r="D3144" s="14" t="s">
        <v>60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Não</v>
      </c>
    </row>
    <row r="3145" spans="1:10" x14ac:dyDescent="0.25">
      <c r="A3145" s="11">
        <v>432057</v>
      </c>
      <c r="B3145" s="15" t="s">
        <v>2871</v>
      </c>
      <c r="C3145" s="12" t="s">
        <v>25</v>
      </c>
      <c r="D3145" s="14" t="s">
        <v>74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2872</v>
      </c>
      <c r="C3146" s="12" t="s">
        <v>25</v>
      </c>
      <c r="D3146" s="14" t="s">
        <v>42</v>
      </c>
      <c r="E3146" s="10" t="str">
        <f>VLOOKUP(A3146,Planilha1!A:Y,20,FALSE)</f>
        <v>Não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Não</v>
      </c>
    </row>
    <row r="3147" spans="1:10" x14ac:dyDescent="0.25">
      <c r="A3147" s="11">
        <v>432080</v>
      </c>
      <c r="B3147" s="15" t="s">
        <v>1847</v>
      </c>
      <c r="C3147" s="12" t="s">
        <v>25</v>
      </c>
      <c r="D3147" s="14" t="s">
        <v>60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Não</v>
      </c>
      <c r="I3147" s="10" t="str">
        <f>VLOOKUP(A3147,Planilha1!A:Y,24,FALSE)</f>
        <v>Não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2873</v>
      </c>
      <c r="C3148" s="12" t="s">
        <v>25</v>
      </c>
      <c r="D3148" s="14" t="s">
        <v>56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Não</v>
      </c>
      <c r="I3148" s="10" t="str">
        <f>VLOOKUP(A3148,Planilha1!A:Y,24,FALSE)</f>
        <v>Não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2874</v>
      </c>
      <c r="C3149" s="12" t="s">
        <v>25</v>
      </c>
      <c r="D3149" s="14" t="s">
        <v>60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2875</v>
      </c>
      <c r="C3150" s="12" t="s">
        <v>25</v>
      </c>
      <c r="D3150" s="14" t="s">
        <v>74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Não</v>
      </c>
    </row>
    <row r="3151" spans="1:10" x14ac:dyDescent="0.25">
      <c r="A3151" s="11">
        <v>432132</v>
      </c>
      <c r="B3151" s="15" t="s">
        <v>2876</v>
      </c>
      <c r="C3151" s="12" t="s">
        <v>25</v>
      </c>
      <c r="D3151" s="14" t="s">
        <v>56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Não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Não</v>
      </c>
    </row>
    <row r="3152" spans="1:10" x14ac:dyDescent="0.25">
      <c r="A3152" s="11">
        <v>432140</v>
      </c>
      <c r="B3152" s="15" t="s">
        <v>2877</v>
      </c>
      <c r="C3152" s="12" t="s">
        <v>25</v>
      </c>
      <c r="D3152" s="14" t="s">
        <v>44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Não</v>
      </c>
      <c r="I3152" s="10" t="str">
        <f>VLOOKUP(A3152,Planilha1!A:Y,24,FALSE)</f>
        <v>Não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2878</v>
      </c>
      <c r="C3153" s="12" t="s">
        <v>25</v>
      </c>
      <c r="D3153" s="14" t="s">
        <v>60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Não</v>
      </c>
      <c r="H3153" s="10" t="str">
        <f>VLOOKUP(A3153,Planilha1!A:Y,23,FALSE)</f>
        <v>Não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2879</v>
      </c>
      <c r="C3154" s="12" t="s">
        <v>25</v>
      </c>
      <c r="D3154" s="14" t="s">
        <v>74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2880</v>
      </c>
      <c r="C3155" s="12" t="s">
        <v>25</v>
      </c>
      <c r="D3155" s="14" t="s">
        <v>60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2881</v>
      </c>
      <c r="C3156" s="12" t="s">
        <v>25</v>
      </c>
      <c r="D3156" s="14" t="s">
        <v>56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Não</v>
      </c>
      <c r="H3156" s="10" t="str">
        <f>VLOOKUP(A3156,Planilha1!A:Y,23,FALSE)</f>
        <v>Não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2882</v>
      </c>
      <c r="C3157" s="12" t="s">
        <v>25</v>
      </c>
      <c r="D3157" s="14" t="s">
        <v>74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Não</v>
      </c>
      <c r="H3157" s="10" t="str">
        <f>VLOOKUP(A3157,Planilha1!A:Y,23,FALSE)</f>
        <v>Não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2883</v>
      </c>
      <c r="C3158" s="12" t="s">
        <v>25</v>
      </c>
      <c r="D3158" s="14" t="s">
        <v>60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Não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2884</v>
      </c>
      <c r="C3159" s="12" t="s">
        <v>25</v>
      </c>
      <c r="D3159" s="14" t="s">
        <v>56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Não</v>
      </c>
      <c r="H3159" s="10" t="str">
        <f>VLOOKUP(A3159,Planilha1!A:Y,23,FALSE)</f>
        <v>Não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2885</v>
      </c>
      <c r="C3160" s="12" t="s">
        <v>25</v>
      </c>
      <c r="D3160" s="14" t="s">
        <v>60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2886</v>
      </c>
      <c r="C3161" s="12" t="s">
        <v>25</v>
      </c>
      <c r="D3161" s="14" t="s">
        <v>56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2887</v>
      </c>
      <c r="C3162" s="12" t="s">
        <v>25</v>
      </c>
      <c r="D3162" s="14" t="s">
        <v>60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1819</v>
      </c>
      <c r="C3163" s="12" t="s">
        <v>25</v>
      </c>
      <c r="D3163" s="14" t="s">
        <v>74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Não</v>
      </c>
      <c r="I3163" s="10" t="str">
        <f>VLOOKUP(A3163,Planilha1!A:Y,24,FALSE)</f>
        <v>Não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2888</v>
      </c>
      <c r="C3164" s="12" t="s">
        <v>25</v>
      </c>
      <c r="D3164" s="14" t="s">
        <v>42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Não</v>
      </c>
      <c r="J3164" s="10" t="str">
        <f>VLOOKUP(A3164,Planilha1!A:Y,25,FALSE)</f>
        <v>Não</v>
      </c>
    </row>
    <row r="3165" spans="1:10" x14ac:dyDescent="0.25">
      <c r="A3165" s="11">
        <v>432218</v>
      </c>
      <c r="B3165" s="15" t="s">
        <v>2889</v>
      </c>
      <c r="C3165" s="12" t="s">
        <v>25</v>
      </c>
      <c r="D3165" s="14" t="s">
        <v>60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2890</v>
      </c>
      <c r="C3166" s="12" t="s">
        <v>25</v>
      </c>
      <c r="D3166" s="14" t="s">
        <v>74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Não</v>
      </c>
      <c r="I3166" s="10" t="str">
        <f>VLOOKUP(A3166,Planilha1!A:Y,24,FALSE)</f>
        <v>Não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2891</v>
      </c>
      <c r="C3167" s="12" t="s">
        <v>25</v>
      </c>
      <c r="D3167" s="14" t="s">
        <v>56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Não</v>
      </c>
      <c r="I3167" s="10" t="str">
        <f>VLOOKUP(A3167,Planilha1!A:Y,24,FALSE)</f>
        <v>Não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2892</v>
      </c>
      <c r="C3168" s="12" t="s">
        <v>25</v>
      </c>
      <c r="D3168" s="14" t="s">
        <v>74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Não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Não</v>
      </c>
    </row>
    <row r="3169" spans="1:10" x14ac:dyDescent="0.25">
      <c r="A3169" s="11">
        <v>432237</v>
      </c>
      <c r="B3169" s="15" t="s">
        <v>2893</v>
      </c>
      <c r="C3169" s="12" t="s">
        <v>25</v>
      </c>
      <c r="D3169" s="14" t="s">
        <v>60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Não</v>
      </c>
      <c r="H3169" s="10" t="str">
        <f>VLOOKUP(A3169,Planilha1!A:Y,23,FALSE)</f>
        <v>Não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2894</v>
      </c>
      <c r="C3170" s="12" t="s">
        <v>25</v>
      </c>
      <c r="D3170" s="14" t="s">
        <v>74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Não</v>
      </c>
      <c r="I3170" s="10" t="str">
        <f>VLOOKUP(A3170,Planilha1!A:Y,24,FALSE)</f>
        <v>Não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2895</v>
      </c>
      <c r="C3171" s="12" t="s">
        <v>25</v>
      </c>
      <c r="D3171" s="14" t="s">
        <v>56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Não</v>
      </c>
      <c r="J3171" s="10" t="str">
        <f>VLOOKUP(A3171,Planilha1!A:Y,25,FALSE)</f>
        <v>Não</v>
      </c>
    </row>
    <row r="3172" spans="1:10" x14ac:dyDescent="0.25">
      <c r="A3172" s="11">
        <v>432252</v>
      </c>
      <c r="B3172" s="15" t="s">
        <v>2896</v>
      </c>
      <c r="C3172" s="12" t="s">
        <v>25</v>
      </c>
      <c r="D3172" s="14" t="s">
        <v>74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Não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2897</v>
      </c>
      <c r="C3173" s="12" t="s">
        <v>25</v>
      </c>
      <c r="D3173" s="14" t="s">
        <v>74</v>
      </c>
      <c r="E3173" s="10" t="str">
        <f>VLOOKUP(A3173,Planilha1!A:Y,20,FALSE)</f>
        <v>Sim</v>
      </c>
      <c r="F3173" s="10" t="str">
        <f>VLOOKUP(A3173,Planilha1!A:Y,21,FALSE)</f>
        <v>Sim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2590</v>
      </c>
      <c r="C3174" s="12" t="s">
        <v>25</v>
      </c>
      <c r="D3174" s="14" t="s">
        <v>74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Não</v>
      </c>
      <c r="J3174" s="10" t="str">
        <f>VLOOKUP(A3174,Planilha1!A:Y,25,FALSE)</f>
        <v>Não</v>
      </c>
    </row>
    <row r="3175" spans="1:10" x14ac:dyDescent="0.25">
      <c r="A3175" s="11">
        <v>432290</v>
      </c>
      <c r="B3175" s="15" t="s">
        <v>2898</v>
      </c>
      <c r="C3175" s="12" t="s">
        <v>25</v>
      </c>
      <c r="D3175" s="14" t="s">
        <v>74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Não</v>
      </c>
      <c r="I3175" s="10" t="str">
        <f>VLOOKUP(A3175,Planilha1!A:Y,24,FALSE)</f>
        <v>Não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2899</v>
      </c>
      <c r="C3176" s="12" t="s">
        <v>25</v>
      </c>
      <c r="D3176" s="14" t="s">
        <v>67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Não</v>
      </c>
      <c r="H3176" s="10" t="str">
        <f>VLOOKUP(A3176,Planilha1!A:Y,23,FALSE)</f>
        <v>Sim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2900</v>
      </c>
      <c r="C3177" s="12" t="s">
        <v>25</v>
      </c>
      <c r="D3177" s="14" t="s">
        <v>60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Não</v>
      </c>
      <c r="H3177" s="10" t="str">
        <f>VLOOKUP(A3177,Planilha1!A:Y,23,FALSE)</f>
        <v>Não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2901</v>
      </c>
      <c r="C3178" s="12" t="s">
        <v>25</v>
      </c>
      <c r="D3178" s="14" t="s">
        <v>42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Não</v>
      </c>
      <c r="J3178" s="10" t="str">
        <f>VLOOKUP(A3178,Planilha1!A:Y,25,FALSE)</f>
        <v>Não</v>
      </c>
    </row>
    <row r="3179" spans="1:10" x14ac:dyDescent="0.25">
      <c r="A3179" s="11">
        <v>432375</v>
      </c>
      <c r="B3179" s="15" t="s">
        <v>2902</v>
      </c>
      <c r="C3179" s="12" t="s">
        <v>25</v>
      </c>
      <c r="D3179" s="14" t="s">
        <v>74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Não</v>
      </c>
      <c r="J3179" s="10" t="str">
        <f>VLOOKUP(A3179,Planilha1!A:Y,25,FALSE)</f>
        <v>Não</v>
      </c>
    </row>
    <row r="3180" spans="1:10" x14ac:dyDescent="0.25">
      <c r="A3180" s="11">
        <v>430466</v>
      </c>
      <c r="B3180" s="16" t="s">
        <v>2903</v>
      </c>
      <c r="C3180" s="12" t="s">
        <v>25</v>
      </c>
      <c r="D3180" s="14" t="s">
        <v>334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2904</v>
      </c>
      <c r="C3181" s="12" t="s">
        <v>25</v>
      </c>
      <c r="D3181" s="14" t="s">
        <v>334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Não</v>
      </c>
      <c r="H3181" s="10" t="str">
        <f>VLOOKUP(A3181,Planilha1!A:Y,23,FALSE)</f>
        <v>Não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2905</v>
      </c>
      <c r="C3182" s="12" t="s">
        <v>25</v>
      </c>
      <c r="D3182" s="14" t="s">
        <v>334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Não</v>
      </c>
      <c r="I3182" s="10" t="str">
        <f>VLOOKUP(A3182,Planilha1!A:Y,24,FALSE)</f>
        <v>Não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2906</v>
      </c>
      <c r="C3183" s="12" t="s">
        <v>25</v>
      </c>
      <c r="D3183" s="14" t="s">
        <v>334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Não</v>
      </c>
      <c r="H3183" s="10" t="str">
        <f>VLOOKUP(A3183,Planilha1!A:Y,23,FALSE)</f>
        <v>Não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2907</v>
      </c>
      <c r="C3184" s="12" t="s">
        <v>24</v>
      </c>
      <c r="D3184" s="14" t="s">
        <v>42</v>
      </c>
      <c r="E3184" s="10" t="str">
        <f>VLOOKUP(A3184,Planilha1!A:Y,20,FALSE)</f>
        <v>Sim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Sim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2908</v>
      </c>
      <c r="C3185" s="12" t="s">
        <v>24</v>
      </c>
      <c r="D3185" s="14" t="s">
        <v>42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Não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2909</v>
      </c>
      <c r="C3186" s="12" t="s">
        <v>24</v>
      </c>
      <c r="D3186" s="14" t="s">
        <v>74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Não</v>
      </c>
      <c r="H3186" s="10" t="str">
        <f>VLOOKUP(A3186,Planilha1!A:Y,23,FALSE)</f>
        <v>Sim</v>
      </c>
      <c r="I3186" s="10" t="str">
        <f>VLOOKUP(A3186,Planilha1!A:Y,24,FALSE)</f>
        <v>Não</v>
      </c>
      <c r="J3186" s="10" t="str">
        <f>VLOOKUP(A3186,Planilha1!A:Y,25,FALSE)</f>
        <v>Não</v>
      </c>
    </row>
    <row r="3187" spans="1:10" x14ac:dyDescent="0.25">
      <c r="A3187" s="11">
        <v>420040</v>
      </c>
      <c r="B3187" s="15" t="s">
        <v>2910</v>
      </c>
      <c r="C3187" s="12" t="s">
        <v>24</v>
      </c>
      <c r="D3187" s="14" t="s">
        <v>60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2911</v>
      </c>
      <c r="C3188" s="12" t="s">
        <v>24</v>
      </c>
      <c r="D3188" s="14" t="s">
        <v>42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Não</v>
      </c>
      <c r="H3188" s="10" t="str">
        <f>VLOOKUP(A3188,Planilha1!A:Y,23,FALSE)</f>
        <v>Sim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x14ac:dyDescent="0.25">
      <c r="A3189" s="11">
        <v>420060</v>
      </c>
      <c r="B3189" s="15" t="s">
        <v>2912</v>
      </c>
      <c r="C3189" s="12" t="s">
        <v>24</v>
      </c>
      <c r="D3189" s="14" t="s">
        <v>74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Não</v>
      </c>
    </row>
    <row r="3190" spans="1:10" x14ac:dyDescent="0.25">
      <c r="A3190" s="11">
        <v>420070</v>
      </c>
      <c r="B3190" s="15" t="s">
        <v>2913</v>
      </c>
      <c r="C3190" s="12" t="s">
        <v>24</v>
      </c>
      <c r="D3190" s="14" t="s">
        <v>42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2914</v>
      </c>
      <c r="C3191" s="12" t="s">
        <v>24</v>
      </c>
      <c r="D3191" s="14" t="s">
        <v>56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Não</v>
      </c>
      <c r="H3191" s="10" t="str">
        <f>VLOOKUP(A3191,Planilha1!A:Y,23,FALSE)</f>
        <v>Sim</v>
      </c>
      <c r="I3191" s="10" t="str">
        <f>VLOOKUP(A3191,Planilha1!A:Y,24,FALSE)</f>
        <v>Não</v>
      </c>
      <c r="J3191" s="10" t="str">
        <f>VLOOKUP(A3191,Planilha1!A:Y,25,FALSE)</f>
        <v>Não</v>
      </c>
    </row>
    <row r="3192" spans="1:10" x14ac:dyDescent="0.25">
      <c r="A3192" s="11">
        <v>420090</v>
      </c>
      <c r="B3192" s="15" t="s">
        <v>2915</v>
      </c>
      <c r="C3192" s="12" t="s">
        <v>24</v>
      </c>
      <c r="D3192" s="14" t="s">
        <v>42</v>
      </c>
      <c r="E3192" s="10" t="str">
        <f>VLOOKUP(A3192,Planilha1!A:Y,20,FALSE)</f>
        <v>Sim</v>
      </c>
      <c r="F3192" s="10" t="str">
        <f>VLOOKUP(A3192,Planilha1!A:Y,21,FALSE)</f>
        <v>Sim</v>
      </c>
      <c r="G3192" s="10" t="str">
        <f>VLOOKUP(A3192,Planilha1!A:Y,22,FALSE)</f>
        <v>Não</v>
      </c>
      <c r="H3192" s="10" t="str">
        <f>VLOOKUP(A3192,Planilha1!A:Y,23,FALSE)</f>
        <v>Não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2916</v>
      </c>
      <c r="C3193" s="12" t="s">
        <v>24</v>
      </c>
      <c r="D3193" s="14" t="s">
        <v>60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Não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x14ac:dyDescent="0.25">
      <c r="A3194" s="11">
        <v>420125</v>
      </c>
      <c r="B3194" s="15" t="s">
        <v>2917</v>
      </c>
      <c r="C3194" s="12" t="s">
        <v>24</v>
      </c>
      <c r="D3194" s="14" t="s">
        <v>60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Não</v>
      </c>
      <c r="H3194" s="10" t="str">
        <f>VLOOKUP(A3194,Planilha1!A:Y,23,FALSE)</f>
        <v>Não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2918</v>
      </c>
      <c r="C3195" s="12" t="s">
        <v>24</v>
      </c>
      <c r="D3195" s="14" t="s">
        <v>60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Não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2919</v>
      </c>
      <c r="C3196" s="12" t="s">
        <v>24</v>
      </c>
      <c r="D3196" s="14" t="s">
        <v>74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Não</v>
      </c>
      <c r="J3196" s="10" t="str">
        <f>VLOOKUP(A3196,Planilha1!A:Y,25,FALSE)</f>
        <v>Não</v>
      </c>
    </row>
    <row r="3197" spans="1:10" x14ac:dyDescent="0.25">
      <c r="A3197" s="11">
        <v>420205</v>
      </c>
      <c r="B3197" s="15" t="s">
        <v>2920</v>
      </c>
      <c r="C3197" s="12" t="s">
        <v>24</v>
      </c>
      <c r="D3197" s="14" t="s">
        <v>56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Não</v>
      </c>
      <c r="I3197" s="10" t="str">
        <f>VLOOKUP(A3197,Planilha1!A:Y,24,FALSE)</f>
        <v>Não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2921</v>
      </c>
      <c r="C3198" s="12" t="s">
        <v>24</v>
      </c>
      <c r="D3198" s="14" t="s">
        <v>74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Não</v>
      </c>
      <c r="I3198" s="10" t="str">
        <f>VLOOKUP(A3198,Planilha1!A:Y,24,FALSE)</f>
        <v>Não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2922</v>
      </c>
      <c r="C3199" s="12" t="s">
        <v>24</v>
      </c>
      <c r="D3199" s="14" t="s">
        <v>67</v>
      </c>
      <c r="E3199" s="10" t="str">
        <f>VLOOKUP(A3199,Planilha1!A:Y,20,FALSE)</f>
        <v>Sim</v>
      </c>
      <c r="F3199" s="10" t="str">
        <f>VLOOKUP(A3199,Planilha1!A:Y,21,FALSE)</f>
        <v>Não</v>
      </c>
      <c r="G3199" s="10" t="str">
        <f>VLOOKUP(A3199,Planilha1!A:Y,22,FALSE)</f>
        <v>Não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Não</v>
      </c>
    </row>
    <row r="3200" spans="1:10" x14ac:dyDescent="0.25">
      <c r="A3200" s="11">
        <v>420209</v>
      </c>
      <c r="B3200" s="15" t="s">
        <v>2923</v>
      </c>
      <c r="C3200" s="12" t="s">
        <v>24</v>
      </c>
      <c r="D3200" s="14" t="s">
        <v>60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Não</v>
      </c>
      <c r="H3200" s="10" t="str">
        <f>VLOOKUP(A3200,Planilha1!A:Y,23,FALSE)</f>
        <v>Sim</v>
      </c>
      <c r="I3200" s="10" t="str">
        <f>VLOOKUP(A3200,Planilha1!A:Y,24,FALSE)</f>
        <v>Não</v>
      </c>
      <c r="J3200" s="10" t="str">
        <f>VLOOKUP(A3200,Planilha1!A:Y,25,FALSE)</f>
        <v>Não</v>
      </c>
    </row>
    <row r="3201" spans="1:10" x14ac:dyDescent="0.25">
      <c r="A3201" s="11">
        <v>420210</v>
      </c>
      <c r="B3201" s="15" t="s">
        <v>2924</v>
      </c>
      <c r="C3201" s="12" t="s">
        <v>24</v>
      </c>
      <c r="D3201" s="14" t="s">
        <v>56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Não</v>
      </c>
      <c r="I3201" s="10" t="str">
        <f>VLOOKUP(A3201,Planilha1!A:Y,24,FALSE)</f>
        <v>Não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2925</v>
      </c>
      <c r="C3202" s="12" t="s">
        <v>24</v>
      </c>
      <c r="D3202" s="14" t="s">
        <v>42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Não</v>
      </c>
      <c r="J3202" s="10" t="str">
        <f>VLOOKUP(A3202,Planilha1!A:Y,25,FALSE)</f>
        <v>Não</v>
      </c>
    </row>
    <row r="3203" spans="1:10" x14ac:dyDescent="0.25">
      <c r="A3203" s="11">
        <v>420215</v>
      </c>
      <c r="B3203" s="15" t="s">
        <v>2926</v>
      </c>
      <c r="C3203" s="12" t="s">
        <v>24</v>
      </c>
      <c r="D3203" s="14" t="s">
        <v>60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Não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Não</v>
      </c>
    </row>
    <row r="3204" spans="1:10" x14ac:dyDescent="0.25">
      <c r="A3204" s="11">
        <v>420230</v>
      </c>
      <c r="B3204" s="15" t="s">
        <v>2927</v>
      </c>
      <c r="C3204" s="12" t="s">
        <v>24</v>
      </c>
      <c r="D3204" s="14" t="s">
        <v>56</v>
      </c>
      <c r="E3204" s="10" t="str">
        <f>VLOOKUP(A3204,Planilha1!A:Y,20,FALSE)</f>
        <v>Não</v>
      </c>
      <c r="F3204" s="10" t="str">
        <f>VLOOKUP(A3204,Planilha1!A:Y,21,FALSE)</f>
        <v>Não</v>
      </c>
      <c r="G3204" s="10" t="str">
        <f>VLOOKUP(A3204,Planilha1!A:Y,22,FALSE)</f>
        <v>Não</v>
      </c>
      <c r="H3204" s="10" t="str">
        <f>VLOOKUP(A3204,Planilha1!A:Y,23,FALSE)</f>
        <v>Não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2928</v>
      </c>
      <c r="C3205" s="12" t="s">
        <v>24</v>
      </c>
      <c r="D3205" s="14" t="s">
        <v>56</v>
      </c>
      <c r="E3205" s="10" t="str">
        <f>VLOOKUP(A3205,Planilha1!A:Y,20,FALSE)</f>
        <v>Não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Não</v>
      </c>
    </row>
    <row r="3206" spans="1:10" x14ac:dyDescent="0.25">
      <c r="A3206" s="11">
        <v>420250</v>
      </c>
      <c r="B3206" s="15" t="s">
        <v>2929</v>
      </c>
      <c r="C3206" s="12" t="s">
        <v>24</v>
      </c>
      <c r="D3206" s="14" t="s">
        <v>60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Não</v>
      </c>
      <c r="H3206" s="10" t="str">
        <f>VLOOKUP(A3206,Planilha1!A:Y,23,FALSE)</f>
        <v>Sim</v>
      </c>
      <c r="I3206" s="10" t="str">
        <f>VLOOKUP(A3206,Planilha1!A:Y,24,FALSE)</f>
        <v>Não</v>
      </c>
      <c r="J3206" s="10" t="str">
        <f>VLOOKUP(A3206,Planilha1!A:Y,25,FALSE)</f>
        <v>Não</v>
      </c>
    </row>
    <row r="3207" spans="1:10" x14ac:dyDescent="0.25">
      <c r="A3207" s="11">
        <v>420253</v>
      </c>
      <c r="B3207" s="15" t="s">
        <v>1683</v>
      </c>
      <c r="C3207" s="12" t="s">
        <v>24</v>
      </c>
      <c r="D3207" s="14" t="s">
        <v>44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Não</v>
      </c>
    </row>
    <row r="3208" spans="1:10" x14ac:dyDescent="0.25">
      <c r="A3208" s="11">
        <v>420257</v>
      </c>
      <c r="B3208" s="15" t="s">
        <v>2930</v>
      </c>
      <c r="C3208" s="12" t="s">
        <v>24</v>
      </c>
      <c r="D3208" s="14" t="s">
        <v>56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Não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Não</v>
      </c>
    </row>
    <row r="3209" spans="1:10" x14ac:dyDescent="0.25">
      <c r="A3209" s="11">
        <v>420270</v>
      </c>
      <c r="B3209" s="15" t="s">
        <v>2931</v>
      </c>
      <c r="C3209" s="12" t="s">
        <v>24</v>
      </c>
      <c r="D3209" s="14" t="s">
        <v>74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Não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Não</v>
      </c>
    </row>
    <row r="3210" spans="1:10" x14ac:dyDescent="0.25">
      <c r="A3210" s="11">
        <v>420287</v>
      </c>
      <c r="B3210" s="15" t="s">
        <v>2932</v>
      </c>
      <c r="C3210" s="12" t="s">
        <v>24</v>
      </c>
      <c r="D3210" s="14" t="s">
        <v>42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2933</v>
      </c>
      <c r="C3211" s="12" t="s">
        <v>24</v>
      </c>
      <c r="D3211" s="14" t="s">
        <v>60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Não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Não</v>
      </c>
    </row>
    <row r="3212" spans="1:10" x14ac:dyDescent="0.25">
      <c r="A3212" s="11">
        <v>420300</v>
      </c>
      <c r="B3212" s="15" t="s">
        <v>2934</v>
      </c>
      <c r="C3212" s="12" t="s">
        <v>24</v>
      </c>
      <c r="D3212" s="14" t="s">
        <v>60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2935</v>
      </c>
      <c r="C3213" s="12" t="s">
        <v>24</v>
      </c>
      <c r="D3213" s="14" t="s">
        <v>74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Não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2936</v>
      </c>
      <c r="C3214" s="12" t="s">
        <v>24</v>
      </c>
      <c r="D3214" s="14" t="s">
        <v>42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Não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Não</v>
      </c>
    </row>
    <row r="3215" spans="1:10" x14ac:dyDescent="0.25">
      <c r="A3215" s="11">
        <v>420320</v>
      </c>
      <c r="B3215" s="15" t="s">
        <v>2937</v>
      </c>
      <c r="C3215" s="12" t="s">
        <v>24</v>
      </c>
      <c r="D3215" s="14" t="s">
        <v>56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2938</v>
      </c>
      <c r="C3216" s="12" t="s">
        <v>24</v>
      </c>
      <c r="D3216" s="14" t="s">
        <v>56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2939</v>
      </c>
      <c r="C3217" s="12" t="s">
        <v>24</v>
      </c>
      <c r="D3217" s="14" t="s">
        <v>74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2940</v>
      </c>
      <c r="C3218" s="12" t="s">
        <v>24</v>
      </c>
      <c r="D3218" s="14" t="s">
        <v>56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Não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Não</v>
      </c>
    </row>
    <row r="3219" spans="1:10" x14ac:dyDescent="0.25">
      <c r="A3219" s="11">
        <v>420360</v>
      </c>
      <c r="B3219" s="15" t="s">
        <v>2941</v>
      </c>
      <c r="C3219" s="12" t="s">
        <v>24</v>
      </c>
      <c r="D3219" s="14" t="s">
        <v>60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Sim</v>
      </c>
      <c r="H3219" s="10" t="str">
        <f>VLOOKUP(A3219,Planilha1!A:Y,23,FALSE)</f>
        <v>Sim</v>
      </c>
      <c r="I3219" s="10" t="str">
        <f>VLOOKUP(A3219,Planilha1!A:Y,24,FALSE)</f>
        <v>Não</v>
      </c>
      <c r="J3219" s="10" t="str">
        <f>VLOOKUP(A3219,Planilha1!A:Y,25,FALSE)</f>
        <v>Não</v>
      </c>
    </row>
    <row r="3220" spans="1:10" x14ac:dyDescent="0.25">
      <c r="A3220" s="11">
        <v>420370</v>
      </c>
      <c r="B3220" s="15" t="s">
        <v>2942</v>
      </c>
      <c r="C3220" s="12" t="s">
        <v>24</v>
      </c>
      <c r="D3220" s="14" t="s">
        <v>56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Não</v>
      </c>
    </row>
    <row r="3221" spans="1:10" x14ac:dyDescent="0.25">
      <c r="A3221" s="11">
        <v>420380</v>
      </c>
      <c r="B3221" s="15" t="s">
        <v>2943</v>
      </c>
      <c r="C3221" s="12" t="s">
        <v>24</v>
      </c>
      <c r="D3221" s="14" t="s">
        <v>60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Não</v>
      </c>
      <c r="H3221" s="10" t="str">
        <f>VLOOKUP(A3221,Planilha1!A:Y,23,FALSE)</f>
        <v>Não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2944</v>
      </c>
      <c r="C3222" s="12" t="s">
        <v>24</v>
      </c>
      <c r="D3222" s="14" t="s">
        <v>60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2229</v>
      </c>
      <c r="C3223" s="12" t="s">
        <v>24</v>
      </c>
      <c r="D3223" s="14" t="s">
        <v>60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2945</v>
      </c>
      <c r="C3224" s="12" t="s">
        <v>24</v>
      </c>
      <c r="D3224" s="14" t="s">
        <v>56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2946</v>
      </c>
      <c r="C3225" s="12" t="s">
        <v>24</v>
      </c>
      <c r="D3225" s="14" t="s">
        <v>74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2947</v>
      </c>
      <c r="C3226" s="12" t="s">
        <v>24</v>
      </c>
      <c r="D3226" s="14" t="s">
        <v>42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2948</v>
      </c>
      <c r="C3227" s="12" t="s">
        <v>24</v>
      </c>
      <c r="D3227" s="14" t="s">
        <v>42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2949</v>
      </c>
      <c r="C3228" s="12" t="s">
        <v>24</v>
      </c>
      <c r="D3228" s="14" t="s">
        <v>74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Não</v>
      </c>
      <c r="H3228" s="10" t="str">
        <f>VLOOKUP(A3228,Planilha1!A:Y,23,FALSE)</f>
        <v>Não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2950</v>
      </c>
      <c r="C3229" s="12" t="s">
        <v>24</v>
      </c>
      <c r="D3229" s="14" t="s">
        <v>42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2951</v>
      </c>
      <c r="C3230" s="12" t="s">
        <v>24</v>
      </c>
      <c r="D3230" s="14" t="s">
        <v>56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Não</v>
      </c>
      <c r="J3230" s="10" t="str">
        <f>VLOOKUP(A3230,Planilha1!A:Y,25,FALSE)</f>
        <v>Não</v>
      </c>
    </row>
    <row r="3231" spans="1:10" x14ac:dyDescent="0.25">
      <c r="A3231" s="11">
        <v>420460</v>
      </c>
      <c r="B3231" s="15" t="s">
        <v>2952</v>
      </c>
      <c r="C3231" s="12" t="s">
        <v>24</v>
      </c>
      <c r="D3231" s="14" t="s">
        <v>60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Não</v>
      </c>
      <c r="I3231" s="10" t="str">
        <f>VLOOKUP(A3231,Planilha1!A:Y,24,FALSE)</f>
        <v>Não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2953</v>
      </c>
      <c r="C3232" s="12" t="s">
        <v>24</v>
      </c>
      <c r="D3232" s="14" t="s">
        <v>60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2954</v>
      </c>
      <c r="C3233" s="12" t="s">
        <v>24</v>
      </c>
      <c r="D3233" s="14" t="s">
        <v>56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2955</v>
      </c>
      <c r="C3234" s="12" t="s">
        <v>24</v>
      </c>
      <c r="D3234" s="14" t="s">
        <v>74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Não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Não</v>
      </c>
    </row>
    <row r="3235" spans="1:10" x14ac:dyDescent="0.25">
      <c r="A3235" s="11">
        <v>420517</v>
      </c>
      <c r="B3235" s="15" t="s">
        <v>104</v>
      </c>
      <c r="C3235" s="12" t="s">
        <v>24</v>
      </c>
      <c r="D3235" s="14" t="s">
        <v>67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Não</v>
      </c>
    </row>
    <row r="3236" spans="1:10" x14ac:dyDescent="0.25">
      <c r="A3236" s="11">
        <v>420519</v>
      </c>
      <c r="B3236" s="15" t="s">
        <v>2956</v>
      </c>
      <c r="C3236" s="12" t="s">
        <v>24</v>
      </c>
      <c r="D3236" s="14" t="s">
        <v>74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Não</v>
      </c>
      <c r="I3236" s="10" t="str">
        <f>VLOOKUP(A3236,Planilha1!A:Y,24,FALSE)</f>
        <v>Não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2957</v>
      </c>
      <c r="C3237" s="12" t="s">
        <v>24</v>
      </c>
      <c r="D3237" s="14" t="s">
        <v>74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2958</v>
      </c>
      <c r="C3238" s="12" t="s">
        <v>24</v>
      </c>
      <c r="D3238" s="14" t="s">
        <v>42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Não</v>
      </c>
      <c r="H3238" s="10" t="str">
        <f>VLOOKUP(A3238,Planilha1!A:Y,23,FALSE)</f>
        <v>Sim</v>
      </c>
      <c r="I3238" s="10" t="str">
        <f>VLOOKUP(A3238,Planilha1!A:Y,24,FALSE)</f>
        <v>Não</v>
      </c>
      <c r="J3238" s="10" t="str">
        <f>VLOOKUP(A3238,Planilha1!A:Y,25,FALSE)</f>
        <v>Não</v>
      </c>
    </row>
    <row r="3239" spans="1:10" x14ac:dyDescent="0.25">
      <c r="A3239" s="11">
        <v>420543</v>
      </c>
      <c r="B3239" s="15" t="s">
        <v>2959</v>
      </c>
      <c r="C3239" s="12" t="s">
        <v>24</v>
      </c>
      <c r="D3239" s="14" t="s">
        <v>74</v>
      </c>
      <c r="E3239" s="10" t="str">
        <f>VLOOKUP(A3239,Planilha1!A:Y,20,FALSE)</f>
        <v>Não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Não</v>
      </c>
    </row>
    <row r="3240" spans="1:10" x14ac:dyDescent="0.25">
      <c r="A3240" s="11">
        <v>420545</v>
      </c>
      <c r="B3240" s="15" t="s">
        <v>2960</v>
      </c>
      <c r="C3240" s="12" t="s">
        <v>24</v>
      </c>
      <c r="D3240" s="14" t="s">
        <v>74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Não</v>
      </c>
      <c r="I3240" s="10" t="str">
        <f>VLOOKUP(A3240,Planilha1!A:Y,24,FALSE)</f>
        <v>Não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2961</v>
      </c>
      <c r="C3241" s="12" t="s">
        <v>24</v>
      </c>
      <c r="D3241" s="14" t="s">
        <v>60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Não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2962</v>
      </c>
      <c r="C3242" s="12" t="s">
        <v>24</v>
      </c>
      <c r="D3242" s="14" t="s">
        <v>42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2963</v>
      </c>
      <c r="C3243" s="12" t="s">
        <v>24</v>
      </c>
      <c r="D3243" s="14" t="s">
        <v>67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Não</v>
      </c>
      <c r="H3243" s="10" t="str">
        <f>VLOOKUP(A3243,Planilha1!A:Y,23,FALSE)</f>
        <v>Sim</v>
      </c>
      <c r="I3243" s="10" t="str">
        <f>VLOOKUP(A3243,Planilha1!A:Y,24,FALSE)</f>
        <v>Não</v>
      </c>
      <c r="J3243" s="10" t="str">
        <f>VLOOKUP(A3243,Planilha1!A:Y,25,FALSE)</f>
        <v>Não</v>
      </c>
    </row>
    <row r="3244" spans="1:10" x14ac:dyDescent="0.25">
      <c r="A3244" s="11">
        <v>420570</v>
      </c>
      <c r="B3244" s="15" t="s">
        <v>2964</v>
      </c>
      <c r="C3244" s="12" t="s">
        <v>24</v>
      </c>
      <c r="D3244" s="14" t="s">
        <v>74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Não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Não</v>
      </c>
    </row>
    <row r="3245" spans="1:10" x14ac:dyDescent="0.25">
      <c r="A3245" s="11">
        <v>420580</v>
      </c>
      <c r="B3245" s="15" t="s">
        <v>2965</v>
      </c>
      <c r="C3245" s="12" t="s">
        <v>24</v>
      </c>
      <c r="D3245" s="14" t="s">
        <v>60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Não</v>
      </c>
      <c r="I3245" s="10" t="str">
        <f>VLOOKUP(A3245,Planilha1!A:Y,24,FALSE)</f>
        <v>Não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2966</v>
      </c>
      <c r="C3246" s="12" t="s">
        <v>24</v>
      </c>
      <c r="D3246" s="14" t="s">
        <v>74</v>
      </c>
      <c r="E3246" s="10" t="str">
        <f>VLOOKUP(A3246,Planilha1!A:Y,20,FALSE)</f>
        <v>Não</v>
      </c>
      <c r="F3246" s="10" t="str">
        <f>VLOOKUP(A3246,Planilha1!A:Y,21,FALSE)</f>
        <v>Não</v>
      </c>
      <c r="G3246" s="10" t="str">
        <f>VLOOKUP(A3246,Planilha1!A:Y,22,FALSE)</f>
        <v>Não</v>
      </c>
      <c r="H3246" s="10" t="str">
        <f>VLOOKUP(A3246,Planilha1!A:Y,23,FALSE)</f>
        <v>Não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2967</v>
      </c>
      <c r="C3247" s="12" t="s">
        <v>24</v>
      </c>
      <c r="D3247" s="14" t="s">
        <v>74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Não</v>
      </c>
      <c r="I3247" s="10" t="str">
        <f>VLOOKUP(A3247,Planilha1!A:Y,24,FALSE)</f>
        <v>Não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2968</v>
      </c>
      <c r="C3248" s="12" t="s">
        <v>24</v>
      </c>
      <c r="D3248" s="14" t="s">
        <v>74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Não</v>
      </c>
      <c r="J3248" s="10" t="str">
        <f>VLOOKUP(A3248,Planilha1!A:Y,25,FALSE)</f>
        <v>Não</v>
      </c>
    </row>
    <row r="3249" spans="1:10" x14ac:dyDescent="0.25">
      <c r="A3249" s="11">
        <v>420680</v>
      </c>
      <c r="B3249" s="15" t="s">
        <v>2969</v>
      </c>
      <c r="C3249" s="12" t="s">
        <v>24</v>
      </c>
      <c r="D3249" s="14" t="s">
        <v>60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Não</v>
      </c>
      <c r="J3249" s="10" t="str">
        <f>VLOOKUP(A3249,Planilha1!A:Y,25,FALSE)</f>
        <v>Não</v>
      </c>
    </row>
    <row r="3250" spans="1:10" x14ac:dyDescent="0.25">
      <c r="A3250" s="11">
        <v>420690</v>
      </c>
      <c r="B3250" s="15" t="s">
        <v>2970</v>
      </c>
      <c r="C3250" s="12" t="s">
        <v>24</v>
      </c>
      <c r="D3250" s="14" t="s">
        <v>74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Não</v>
      </c>
      <c r="H3250" s="10" t="str">
        <f>VLOOKUP(A3250,Planilha1!A:Y,23,FALSE)</f>
        <v>Não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2971</v>
      </c>
      <c r="C3251" s="12" t="s">
        <v>24</v>
      </c>
      <c r="D3251" s="14" t="s">
        <v>60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Não</v>
      </c>
      <c r="I3251" s="10" t="str">
        <f>VLOOKUP(A3251,Planilha1!A:Y,24,FALSE)</f>
        <v>Não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2972</v>
      </c>
      <c r="C3252" s="12" t="s">
        <v>24</v>
      </c>
      <c r="D3252" s="14" t="s">
        <v>74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Não</v>
      </c>
      <c r="I3252" s="10" t="str">
        <f>VLOOKUP(A3252,Planilha1!A:Y,24,FALSE)</f>
        <v>Não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2973</v>
      </c>
      <c r="C3253" s="12" t="s">
        <v>24</v>
      </c>
      <c r="D3253" s="14" t="s">
        <v>56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Não</v>
      </c>
      <c r="I3253" s="10" t="str">
        <f>VLOOKUP(A3253,Planilha1!A:Y,24,FALSE)</f>
        <v>Não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2974</v>
      </c>
      <c r="C3254" s="12" t="s">
        <v>24</v>
      </c>
      <c r="D3254" s="14" t="s">
        <v>56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Não</v>
      </c>
    </row>
    <row r="3255" spans="1:10" x14ac:dyDescent="0.25">
      <c r="A3255" s="11">
        <v>420768</v>
      </c>
      <c r="B3255" s="15" t="s">
        <v>2975</v>
      </c>
      <c r="C3255" s="12" t="s">
        <v>24</v>
      </c>
      <c r="D3255" s="14" t="s">
        <v>42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Sim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2976</v>
      </c>
      <c r="C3256" s="12" t="s">
        <v>24</v>
      </c>
      <c r="D3256" s="14" t="s">
        <v>74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Não</v>
      </c>
      <c r="H3256" s="10" t="str">
        <f>VLOOKUP(A3256,Planilha1!A:Y,23,FALSE)</f>
        <v>Sim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15" t="s">
        <v>2282</v>
      </c>
      <c r="C3257" s="12" t="s">
        <v>24</v>
      </c>
      <c r="D3257" s="14" t="s">
        <v>56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Não</v>
      </c>
      <c r="J3257" s="10" t="str">
        <f>VLOOKUP(A3257,Planilha1!A:Y,25,FALSE)</f>
        <v>Não</v>
      </c>
    </row>
    <row r="3258" spans="1:10" x14ac:dyDescent="0.25">
      <c r="A3258" s="11">
        <v>420790</v>
      </c>
      <c r="B3258" s="15" t="s">
        <v>2977</v>
      </c>
      <c r="C3258" s="12" t="s">
        <v>24</v>
      </c>
      <c r="D3258" s="14" t="s">
        <v>60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2978</v>
      </c>
      <c r="C3259" s="12" t="s">
        <v>24</v>
      </c>
      <c r="D3259" s="14" t="s">
        <v>44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Não</v>
      </c>
      <c r="J3259" s="10" t="str">
        <f>VLOOKUP(A3259,Planilha1!A:Y,25,FALSE)</f>
        <v>Não</v>
      </c>
    </row>
    <row r="3260" spans="1:10" x14ac:dyDescent="0.25">
      <c r="A3260" s="11">
        <v>420820</v>
      </c>
      <c r="B3260" s="15" t="s">
        <v>2979</v>
      </c>
      <c r="C3260" s="12" t="s">
        <v>24</v>
      </c>
      <c r="D3260" s="14" t="s">
        <v>74</v>
      </c>
      <c r="E3260" s="10" t="str">
        <f>VLOOKUP(A3260,Planilha1!A:Y,20,FALSE)</f>
        <v>Sim</v>
      </c>
      <c r="F3260" s="10" t="str">
        <f>VLOOKUP(A3260,Planilha1!A:Y,21,FALSE)</f>
        <v>Sim</v>
      </c>
      <c r="G3260" s="10" t="str">
        <f>VLOOKUP(A3260,Planilha1!A:Y,22,FALSE)</f>
        <v>Não</v>
      </c>
      <c r="H3260" s="10" t="str">
        <f>VLOOKUP(A3260,Planilha1!A:Y,23,FALSE)</f>
        <v>Sim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2980</v>
      </c>
      <c r="C3261" s="12" t="s">
        <v>24</v>
      </c>
      <c r="D3261" s="14" t="s">
        <v>60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Não</v>
      </c>
      <c r="H3261" s="10" t="str">
        <f>VLOOKUP(A3261,Planilha1!A:Y,23,FALSE)</f>
        <v>Não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2981</v>
      </c>
      <c r="C3262" s="12" t="s">
        <v>24</v>
      </c>
      <c r="D3262" s="14" t="s">
        <v>60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Não</v>
      </c>
      <c r="H3262" s="10" t="str">
        <f>VLOOKUP(A3262,Planilha1!A:Y,23,FALSE)</f>
        <v>Não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2982</v>
      </c>
      <c r="C3263" s="12" t="s">
        <v>24</v>
      </c>
      <c r="D3263" s="14" t="s">
        <v>74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Não</v>
      </c>
      <c r="H3263" s="10" t="str">
        <f>VLOOKUP(A3263,Planilha1!A:Y,23,FALSE)</f>
        <v>Sim</v>
      </c>
      <c r="I3263" s="10" t="str">
        <f>VLOOKUP(A3263,Planilha1!A:Y,24,FALSE)</f>
        <v>Não</v>
      </c>
      <c r="J3263" s="10" t="str">
        <f>VLOOKUP(A3263,Planilha1!A:Y,25,FALSE)</f>
        <v>Não</v>
      </c>
    </row>
    <row r="3264" spans="1:10" x14ac:dyDescent="0.25">
      <c r="A3264" s="11">
        <v>420915</v>
      </c>
      <c r="B3264" s="15" t="s">
        <v>2983</v>
      </c>
      <c r="C3264" s="12" t="s">
        <v>24</v>
      </c>
      <c r="D3264" s="14" t="s">
        <v>56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2984</v>
      </c>
      <c r="C3265" s="12" t="s">
        <v>24</v>
      </c>
      <c r="D3265" s="14" t="s">
        <v>42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2985</v>
      </c>
      <c r="C3266" s="12" t="s">
        <v>24</v>
      </c>
      <c r="D3266" s="14" t="s">
        <v>56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2986</v>
      </c>
      <c r="C3267" s="12" t="s">
        <v>24</v>
      </c>
      <c r="D3267" s="14" t="s">
        <v>74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Não</v>
      </c>
      <c r="I3267" s="10" t="str">
        <f>VLOOKUP(A3267,Planilha1!A:Y,24,FALSE)</f>
        <v>Não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2987</v>
      </c>
      <c r="C3268" s="12" t="s">
        <v>24</v>
      </c>
      <c r="D3268" s="14" t="s">
        <v>44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Não</v>
      </c>
    </row>
    <row r="3269" spans="1:10" x14ac:dyDescent="0.25">
      <c r="A3269" s="11">
        <v>420980</v>
      </c>
      <c r="B3269" s="15" t="s">
        <v>2988</v>
      </c>
      <c r="C3269" s="12" t="s">
        <v>24</v>
      </c>
      <c r="D3269" s="14" t="s">
        <v>42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Não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Não</v>
      </c>
    </row>
    <row r="3270" spans="1:10" x14ac:dyDescent="0.25">
      <c r="A3270" s="11">
        <v>420990</v>
      </c>
      <c r="B3270" s="15" t="s">
        <v>2989</v>
      </c>
      <c r="C3270" s="12" t="s">
        <v>24</v>
      </c>
      <c r="D3270" s="14" t="s">
        <v>56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Não</v>
      </c>
      <c r="H3270" s="10" t="str">
        <f>VLOOKUP(A3270,Planilha1!A:Y,23,FALSE)</f>
        <v>Não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2990</v>
      </c>
      <c r="C3271" s="12" t="s">
        <v>24</v>
      </c>
      <c r="D3271" s="14" t="s">
        <v>74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Não</v>
      </c>
      <c r="I3271" s="10" t="str">
        <f>VLOOKUP(A3271,Planilha1!A:Y,24,FALSE)</f>
        <v>Não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2991</v>
      </c>
      <c r="C3272" s="12" t="s">
        <v>24</v>
      </c>
      <c r="D3272" s="14" t="s">
        <v>60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Não</v>
      </c>
      <c r="J3272" s="10" t="str">
        <f>VLOOKUP(A3272,Planilha1!A:Y,25,FALSE)</f>
        <v>Não</v>
      </c>
    </row>
    <row r="3273" spans="1:10" x14ac:dyDescent="0.25">
      <c r="A3273" s="11">
        <v>421020</v>
      </c>
      <c r="B3273" s="15" t="s">
        <v>2992</v>
      </c>
      <c r="C3273" s="12" t="s">
        <v>24</v>
      </c>
      <c r="D3273" s="14" t="s">
        <v>67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Não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Não</v>
      </c>
    </row>
    <row r="3274" spans="1:10" x14ac:dyDescent="0.25">
      <c r="A3274" s="11">
        <v>421030</v>
      </c>
      <c r="B3274" s="15" t="s">
        <v>2993</v>
      </c>
      <c r="C3274" s="12" t="s">
        <v>24</v>
      </c>
      <c r="D3274" s="14" t="s">
        <v>60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Não</v>
      </c>
    </row>
    <row r="3275" spans="1:10" x14ac:dyDescent="0.25">
      <c r="A3275" s="11">
        <v>421070</v>
      </c>
      <c r="B3275" s="15" t="s">
        <v>2994</v>
      </c>
      <c r="C3275" s="12" t="s">
        <v>24</v>
      </c>
      <c r="D3275" s="14" t="s">
        <v>56</v>
      </c>
      <c r="E3275" s="10" t="str">
        <f>VLOOKUP(A3275,Planilha1!A:Y,20,FALSE)</f>
        <v>Não</v>
      </c>
      <c r="F3275" s="10" t="str">
        <f>VLOOKUP(A3275,Planilha1!A:Y,21,FALSE)</f>
        <v>Sim</v>
      </c>
      <c r="G3275" s="10" t="str">
        <f>VLOOKUP(A3275,Planilha1!A:Y,22,FALSE)</f>
        <v>Não</v>
      </c>
      <c r="H3275" s="10" t="str">
        <f>VLOOKUP(A3275,Planilha1!A:Y,23,FALSE)</f>
        <v>Sim</v>
      </c>
      <c r="I3275" s="10" t="str">
        <f>VLOOKUP(A3275,Planilha1!A:Y,24,FALSE)</f>
        <v>Não</v>
      </c>
      <c r="J3275" s="10" t="str">
        <f>VLOOKUP(A3275,Planilha1!A:Y,25,FALSE)</f>
        <v>Não</v>
      </c>
    </row>
    <row r="3276" spans="1:10" x14ac:dyDescent="0.25">
      <c r="A3276" s="11">
        <v>421105</v>
      </c>
      <c r="B3276" s="15" t="s">
        <v>2995</v>
      </c>
      <c r="C3276" s="12" t="s">
        <v>24</v>
      </c>
      <c r="D3276" s="14" t="s">
        <v>56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2996</v>
      </c>
      <c r="C3277" s="12" t="s">
        <v>24</v>
      </c>
      <c r="D3277" s="14" t="s">
        <v>60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2997</v>
      </c>
      <c r="C3278" s="12" t="s">
        <v>24</v>
      </c>
      <c r="D3278" s="14" t="s">
        <v>74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Não</v>
      </c>
      <c r="I3278" s="10" t="str">
        <f>VLOOKUP(A3278,Planilha1!A:Y,24,FALSE)</f>
        <v>Não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2998</v>
      </c>
      <c r="C3279" s="12" t="s">
        <v>24</v>
      </c>
      <c r="D3279" s="14" t="s">
        <v>42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Não</v>
      </c>
      <c r="H3279" s="10" t="str">
        <f>VLOOKUP(A3279,Planilha1!A:Y,23,FALSE)</f>
        <v>Não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2999</v>
      </c>
      <c r="C3280" s="12" t="s">
        <v>24</v>
      </c>
      <c r="D3280" s="14" t="s">
        <v>56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Não</v>
      </c>
      <c r="I3280" s="10" t="str">
        <f>VLOOKUP(A3280,Planilha1!A:Y,24,FALSE)</f>
        <v>Não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350</v>
      </c>
      <c r="C3281" s="12" t="s">
        <v>24</v>
      </c>
      <c r="D3281" s="14" t="s">
        <v>56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3000</v>
      </c>
      <c r="C3282" s="12" t="s">
        <v>24</v>
      </c>
      <c r="D3282" s="14" t="s">
        <v>74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Sim</v>
      </c>
      <c r="H3282" s="10" t="str">
        <f>VLOOKUP(A3282,Planilha1!A:Y,23,FALSE)</f>
        <v>Não</v>
      </c>
      <c r="I3282" s="10" t="str">
        <f>VLOOKUP(A3282,Planilha1!A:Y,24,FALSE)</f>
        <v>Não</v>
      </c>
      <c r="J3282" s="10" t="str">
        <f>VLOOKUP(A3282,Planilha1!A:Y,25,FALSE)</f>
        <v>Não</v>
      </c>
    </row>
    <row r="3283" spans="1:10" x14ac:dyDescent="0.25">
      <c r="A3283" s="11">
        <v>421175</v>
      </c>
      <c r="B3283" s="15" t="s">
        <v>3001</v>
      </c>
      <c r="C3283" s="12" t="s">
        <v>24</v>
      </c>
      <c r="D3283" s="14" t="s">
        <v>74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3002</v>
      </c>
      <c r="C3284" s="12" t="s">
        <v>24</v>
      </c>
      <c r="D3284" s="14" t="s">
        <v>60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Não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3003</v>
      </c>
      <c r="C3285" s="12" t="s">
        <v>24</v>
      </c>
      <c r="D3285" s="14" t="s">
        <v>74</v>
      </c>
      <c r="E3285" s="10" t="str">
        <f>VLOOKUP(A3285,Planilha1!A:Y,20,FALSE)</f>
        <v>Sim</v>
      </c>
      <c r="F3285" s="10" t="str">
        <f>VLOOKUP(A3285,Planilha1!A:Y,21,FALSE)</f>
        <v>Sim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3004</v>
      </c>
      <c r="C3286" s="12" t="s">
        <v>24</v>
      </c>
      <c r="D3286" s="14" t="s">
        <v>56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Não</v>
      </c>
      <c r="J3286" s="10" t="str">
        <f>VLOOKUP(A3286,Planilha1!A:Y,25,FALSE)</f>
        <v>Não</v>
      </c>
    </row>
    <row r="3287" spans="1:10" x14ac:dyDescent="0.25">
      <c r="A3287" s="11">
        <v>421190</v>
      </c>
      <c r="B3287" s="15" t="s">
        <v>3005</v>
      </c>
      <c r="C3287" s="12" t="s">
        <v>24</v>
      </c>
      <c r="D3287" s="14" t="s">
        <v>56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Não</v>
      </c>
    </row>
    <row r="3288" spans="1:10" x14ac:dyDescent="0.25">
      <c r="A3288" s="11">
        <v>421200</v>
      </c>
      <c r="B3288" s="15" t="s">
        <v>3006</v>
      </c>
      <c r="C3288" s="12" t="s">
        <v>24</v>
      </c>
      <c r="D3288" s="14" t="s">
        <v>60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Não</v>
      </c>
      <c r="H3288" s="10" t="str">
        <f>VLOOKUP(A3288,Planilha1!A:Y,23,FALSE)</f>
        <v>Sim</v>
      </c>
      <c r="I3288" s="10" t="str">
        <f>VLOOKUP(A3288,Planilha1!A:Y,24,FALSE)</f>
        <v>Não</v>
      </c>
      <c r="J3288" s="10" t="str">
        <f>VLOOKUP(A3288,Planilha1!A:Y,25,FALSE)</f>
        <v>Não</v>
      </c>
    </row>
    <row r="3289" spans="1:10" x14ac:dyDescent="0.25">
      <c r="A3289" s="11">
        <v>421205</v>
      </c>
      <c r="B3289" s="15" t="s">
        <v>2333</v>
      </c>
      <c r="C3289" s="12" t="s">
        <v>24</v>
      </c>
      <c r="D3289" s="14" t="s">
        <v>67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Não</v>
      </c>
      <c r="J3289" s="10" t="str">
        <f>VLOOKUP(A3289,Planilha1!A:Y,25,FALSE)</f>
        <v>Não</v>
      </c>
    </row>
    <row r="3290" spans="1:10" x14ac:dyDescent="0.25">
      <c r="A3290" s="11">
        <v>421220</v>
      </c>
      <c r="B3290" s="15" t="s">
        <v>3007</v>
      </c>
      <c r="C3290" s="12" t="s">
        <v>24</v>
      </c>
      <c r="D3290" s="14" t="s">
        <v>60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Não</v>
      </c>
      <c r="J3290" s="10" t="str">
        <f>VLOOKUP(A3290,Planilha1!A:Y,25,FALSE)</f>
        <v>Não</v>
      </c>
    </row>
    <row r="3291" spans="1:10" x14ac:dyDescent="0.25">
      <c r="A3291" s="11">
        <v>421223</v>
      </c>
      <c r="B3291" s="15" t="s">
        <v>3008</v>
      </c>
      <c r="C3291" s="12" t="s">
        <v>24</v>
      </c>
      <c r="D3291" s="14" t="s">
        <v>56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Não</v>
      </c>
      <c r="H3291" s="10" t="str">
        <f>VLOOKUP(A3291,Planilha1!A:Y,23,FALSE)</f>
        <v>Sim</v>
      </c>
      <c r="I3291" s="10" t="str">
        <f>VLOOKUP(A3291,Planilha1!A:Y,24,FALSE)</f>
        <v>Não</v>
      </c>
      <c r="J3291" s="10" t="str">
        <f>VLOOKUP(A3291,Planilha1!A:Y,25,FALSE)</f>
        <v>Não</v>
      </c>
    </row>
    <row r="3292" spans="1:10" x14ac:dyDescent="0.25">
      <c r="A3292" s="11">
        <v>421225</v>
      </c>
      <c r="B3292" s="15" t="s">
        <v>3009</v>
      </c>
      <c r="C3292" s="12" t="s">
        <v>24</v>
      </c>
      <c r="D3292" s="14" t="s">
        <v>74</v>
      </c>
      <c r="E3292" s="10" t="str">
        <f>VLOOKUP(A3292,Planilha1!A:Y,20,FALSE)</f>
        <v>Não</v>
      </c>
      <c r="F3292" s="10" t="str">
        <f>VLOOKUP(A3292,Planilha1!A:Y,21,FALSE)</f>
        <v>Não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3010</v>
      </c>
      <c r="C3293" s="12" t="s">
        <v>24</v>
      </c>
      <c r="D3293" s="14" t="s">
        <v>56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3011</v>
      </c>
      <c r="C3294" s="12" t="s">
        <v>24</v>
      </c>
      <c r="D3294" s="14" t="s">
        <v>56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Não</v>
      </c>
      <c r="H3294" s="10" t="str">
        <f>VLOOKUP(A3294,Planilha1!A:Y,23,FALSE)</f>
        <v>Sim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3012</v>
      </c>
      <c r="C3295" s="12" t="s">
        <v>24</v>
      </c>
      <c r="D3295" s="14" t="s">
        <v>60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Não</v>
      </c>
      <c r="I3295" s="10" t="str">
        <f>VLOOKUP(A3295,Planilha1!A:Y,24,FALSE)</f>
        <v>Não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1934</v>
      </c>
      <c r="C3296" s="12" t="s">
        <v>24</v>
      </c>
      <c r="D3296" s="14" t="s">
        <v>60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3013</v>
      </c>
      <c r="C3297" s="12" t="s">
        <v>24</v>
      </c>
      <c r="D3297" s="14" t="s">
        <v>60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3014</v>
      </c>
      <c r="C3298" s="12" t="s">
        <v>24</v>
      </c>
      <c r="D3298" s="14" t="s">
        <v>60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Não</v>
      </c>
    </row>
    <row r="3299" spans="1:10" x14ac:dyDescent="0.25">
      <c r="A3299" s="11">
        <v>421340</v>
      </c>
      <c r="B3299" s="15" t="s">
        <v>3015</v>
      </c>
      <c r="C3299" s="12" t="s">
        <v>24</v>
      </c>
      <c r="D3299" s="14" t="s">
        <v>56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3016</v>
      </c>
      <c r="C3300" s="12" t="s">
        <v>24</v>
      </c>
      <c r="D3300" s="14" t="s">
        <v>60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3017</v>
      </c>
      <c r="C3301" s="12" t="s">
        <v>24</v>
      </c>
      <c r="D3301" s="14" t="s">
        <v>56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Não</v>
      </c>
      <c r="H3301" s="10" t="str">
        <f>VLOOKUP(A3301,Planilha1!A:Y,23,FALSE)</f>
        <v>Não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3018</v>
      </c>
      <c r="C3302" s="12" t="s">
        <v>24</v>
      </c>
      <c r="D3302" s="14" t="s">
        <v>60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Não</v>
      </c>
      <c r="H3302" s="10" t="str">
        <f>VLOOKUP(A3302,Planilha1!A:Y,23,FALSE)</f>
        <v>Sim</v>
      </c>
      <c r="I3302" s="10" t="str">
        <f>VLOOKUP(A3302,Planilha1!A:Y,24,FALSE)</f>
        <v>Não</v>
      </c>
      <c r="J3302" s="10" t="str">
        <f>VLOOKUP(A3302,Planilha1!A:Y,25,FALSE)</f>
        <v>Não</v>
      </c>
    </row>
    <row r="3303" spans="1:10" x14ac:dyDescent="0.25">
      <c r="A3303" s="11">
        <v>421440</v>
      </c>
      <c r="B3303" s="15" t="s">
        <v>3019</v>
      </c>
      <c r="C3303" s="12" t="s">
        <v>24</v>
      </c>
      <c r="D3303" s="14" t="s">
        <v>60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Não</v>
      </c>
      <c r="H3303" s="10" t="str">
        <f>VLOOKUP(A3303,Planilha1!A:Y,23,FALSE)</f>
        <v>Sim</v>
      </c>
      <c r="I3303" s="10" t="str">
        <f>VLOOKUP(A3303,Planilha1!A:Y,24,FALSE)</f>
        <v>Não</v>
      </c>
      <c r="J3303" s="10" t="str">
        <f>VLOOKUP(A3303,Planilha1!A:Y,25,FALSE)</f>
        <v>Não</v>
      </c>
    </row>
    <row r="3304" spans="1:10" x14ac:dyDescent="0.25">
      <c r="A3304" s="11">
        <v>421450</v>
      </c>
      <c r="B3304" s="15" t="s">
        <v>3020</v>
      </c>
      <c r="C3304" s="12" t="s">
        <v>24</v>
      </c>
      <c r="D3304" s="14" t="s">
        <v>74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Não</v>
      </c>
      <c r="H3304" s="10" t="str">
        <f>VLOOKUP(A3304,Planilha1!A:Y,23,FALSE)</f>
        <v>Sim</v>
      </c>
      <c r="I3304" s="10" t="str">
        <f>VLOOKUP(A3304,Planilha1!A:Y,24,FALSE)</f>
        <v>Não</v>
      </c>
      <c r="J3304" s="10" t="str">
        <f>VLOOKUP(A3304,Planilha1!A:Y,25,FALSE)</f>
        <v>Não</v>
      </c>
    </row>
    <row r="3305" spans="1:10" x14ac:dyDescent="0.25">
      <c r="A3305" s="11">
        <v>421470</v>
      </c>
      <c r="B3305" s="15" t="s">
        <v>3021</v>
      </c>
      <c r="C3305" s="12" t="s">
        <v>24</v>
      </c>
      <c r="D3305" s="14" t="s">
        <v>74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3022</v>
      </c>
      <c r="C3306" s="12" t="s">
        <v>24</v>
      </c>
      <c r="D3306" s="14" t="s">
        <v>56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Não</v>
      </c>
      <c r="I3306" s="10" t="str">
        <f>VLOOKUP(A3306,Planilha1!A:Y,24,FALSE)</f>
        <v>Não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3023</v>
      </c>
      <c r="C3307" s="12" t="s">
        <v>24</v>
      </c>
      <c r="D3307" s="14" t="s">
        <v>42</v>
      </c>
      <c r="E3307" s="10" t="str">
        <f>VLOOKUP(A3307,Planilha1!A:Y,20,FALSE)</f>
        <v>Não</v>
      </c>
      <c r="F3307" s="10" t="str">
        <f>VLOOKUP(A3307,Planilha1!A:Y,21,FALSE)</f>
        <v>Não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3024</v>
      </c>
      <c r="C3308" s="12" t="s">
        <v>24</v>
      </c>
      <c r="D3308" s="14" t="s">
        <v>42</v>
      </c>
      <c r="E3308" s="10" t="str">
        <f>VLOOKUP(A3308,Planilha1!A:Y,20,FALSE)</f>
        <v>Sim</v>
      </c>
      <c r="F3308" s="10" t="str">
        <f>VLOOKUP(A3308,Planilha1!A:Y,21,FALSE)</f>
        <v>Sim</v>
      </c>
      <c r="G3308" s="10" t="str">
        <f>VLOOKUP(A3308,Planilha1!A:Y,22,FALSE)</f>
        <v>Não</v>
      </c>
      <c r="H3308" s="10" t="str">
        <f>VLOOKUP(A3308,Planilha1!A:Y,23,FALSE)</f>
        <v>Sim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x14ac:dyDescent="0.25">
      <c r="A3309" s="11">
        <v>421520</v>
      </c>
      <c r="B3309" s="15" t="s">
        <v>3025</v>
      </c>
      <c r="C3309" s="12" t="s">
        <v>24</v>
      </c>
      <c r="D3309" s="14" t="s">
        <v>42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Não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Não</v>
      </c>
    </row>
    <row r="3310" spans="1:10" x14ac:dyDescent="0.25">
      <c r="A3310" s="11">
        <v>421535</v>
      </c>
      <c r="B3310" s="15" t="s">
        <v>3026</v>
      </c>
      <c r="C3310" s="12" t="s">
        <v>24</v>
      </c>
      <c r="D3310" s="14" t="s">
        <v>42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Não</v>
      </c>
      <c r="H3310" s="10" t="str">
        <f>VLOOKUP(A3310,Planilha1!A:Y,23,FALSE)</f>
        <v>Sim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3027</v>
      </c>
      <c r="C3311" s="12" t="s">
        <v>24</v>
      </c>
      <c r="D3311" s="14" t="s">
        <v>60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1785</v>
      </c>
      <c r="C3312" s="12" t="s">
        <v>24</v>
      </c>
      <c r="D3312" s="14" t="s">
        <v>60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Sim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Não</v>
      </c>
    </row>
    <row r="3313" spans="1:10" x14ac:dyDescent="0.25">
      <c r="A3313" s="11">
        <v>421565</v>
      </c>
      <c r="B3313" s="15" t="s">
        <v>3028</v>
      </c>
      <c r="C3313" s="12" t="s">
        <v>24</v>
      </c>
      <c r="D3313" s="14" t="s">
        <v>56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Não</v>
      </c>
      <c r="I3313" s="10" t="str">
        <f>VLOOKUP(A3313,Planilha1!A:Y,24,FALSE)</f>
        <v>Não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1520</v>
      </c>
      <c r="C3314" s="12" t="s">
        <v>24</v>
      </c>
      <c r="D3314" s="14" t="s">
        <v>60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Não</v>
      </c>
      <c r="H3314" s="10" t="str">
        <f>VLOOKUP(A3314,Planilha1!A:Y,23,FALSE)</f>
        <v>Sim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3029</v>
      </c>
      <c r="C3315" s="12" t="s">
        <v>24</v>
      </c>
      <c r="D3315" s="14" t="s">
        <v>60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Não</v>
      </c>
      <c r="H3315" s="10" t="str">
        <f>VLOOKUP(A3315,Planilha1!A:Y,23,FALSE)</f>
        <v>Sim</v>
      </c>
      <c r="I3315" s="10" t="str">
        <f>VLOOKUP(A3315,Planilha1!A:Y,24,FALSE)</f>
        <v>Não</v>
      </c>
      <c r="J3315" s="10" t="str">
        <f>VLOOKUP(A3315,Planilha1!A:Y,25,FALSE)</f>
        <v>Não</v>
      </c>
    </row>
    <row r="3316" spans="1:10" x14ac:dyDescent="0.25">
      <c r="A3316" s="11">
        <v>421569</v>
      </c>
      <c r="B3316" s="15" t="s">
        <v>3030</v>
      </c>
      <c r="C3316" s="12" t="s">
        <v>24</v>
      </c>
      <c r="D3316" s="14" t="s">
        <v>42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Não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x14ac:dyDescent="0.25">
      <c r="A3317" s="11">
        <v>421575</v>
      </c>
      <c r="B3317" s="15" t="s">
        <v>3031</v>
      </c>
      <c r="C3317" s="12" t="s">
        <v>24</v>
      </c>
      <c r="D3317" s="14" t="s">
        <v>56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Não</v>
      </c>
    </row>
    <row r="3318" spans="1:10" x14ac:dyDescent="0.25">
      <c r="A3318" s="11">
        <v>421620</v>
      </c>
      <c r="B3318" s="15" t="s">
        <v>3032</v>
      </c>
      <c r="C3318" s="12" t="s">
        <v>24</v>
      </c>
      <c r="D3318" s="14" t="s">
        <v>74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Não</v>
      </c>
      <c r="I3318" s="10" t="str">
        <f>VLOOKUP(A3318,Planilha1!A:Y,24,FALSE)</f>
        <v>Não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886</v>
      </c>
      <c r="C3319" s="12" t="s">
        <v>24</v>
      </c>
      <c r="D3319" s="14" t="s">
        <v>56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Não</v>
      </c>
      <c r="J3319" s="10" t="str">
        <f>VLOOKUP(A3319,Planilha1!A:Y,25,FALSE)</f>
        <v>Não</v>
      </c>
    </row>
    <row r="3320" spans="1:10" x14ac:dyDescent="0.25">
      <c r="A3320" s="11">
        <v>421640</v>
      </c>
      <c r="B3320" s="15" t="s">
        <v>3033</v>
      </c>
      <c r="C3320" s="12" t="s">
        <v>24</v>
      </c>
      <c r="D3320" s="14" t="s">
        <v>56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3034</v>
      </c>
      <c r="C3321" s="12" t="s">
        <v>24</v>
      </c>
      <c r="D3321" s="14" t="s">
        <v>56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3035</v>
      </c>
      <c r="C3322" s="12" t="s">
        <v>24</v>
      </c>
      <c r="D3322" s="14" t="s">
        <v>74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Não</v>
      </c>
      <c r="H3322" s="10" t="str">
        <f>VLOOKUP(A3322,Planilha1!A:Y,23,FALSE)</f>
        <v>Sim</v>
      </c>
      <c r="I3322" s="10" t="str">
        <f>VLOOKUP(A3322,Planilha1!A:Y,24,FALSE)</f>
        <v>Não</v>
      </c>
      <c r="J3322" s="10" t="str">
        <f>VLOOKUP(A3322,Planilha1!A:Y,25,FALSE)</f>
        <v>Não</v>
      </c>
    </row>
    <row r="3323" spans="1:10" x14ac:dyDescent="0.25">
      <c r="A3323" s="11">
        <v>421680</v>
      </c>
      <c r="B3323" s="15" t="s">
        <v>3036</v>
      </c>
      <c r="C3323" s="12" t="s">
        <v>24</v>
      </c>
      <c r="D3323" s="14" t="s">
        <v>67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Não</v>
      </c>
    </row>
    <row r="3324" spans="1:10" x14ac:dyDescent="0.25">
      <c r="A3324" s="11">
        <v>421715</v>
      </c>
      <c r="B3324" s="15" t="s">
        <v>3037</v>
      </c>
      <c r="C3324" s="12" t="s">
        <v>24</v>
      </c>
      <c r="D3324" s="14" t="s">
        <v>74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Não</v>
      </c>
      <c r="H3324" s="10" t="str">
        <f>VLOOKUP(A3324,Planilha1!A:Y,23,FALSE)</f>
        <v>Sim</v>
      </c>
      <c r="I3324" s="10" t="str">
        <f>VLOOKUP(A3324,Planilha1!A:Y,24,FALSE)</f>
        <v>Não</v>
      </c>
      <c r="J3324" s="10" t="str">
        <f>VLOOKUP(A3324,Planilha1!A:Y,25,FALSE)</f>
        <v>Não</v>
      </c>
    </row>
    <row r="3325" spans="1:10" x14ac:dyDescent="0.25">
      <c r="A3325" s="11">
        <v>421770</v>
      </c>
      <c r="B3325" s="15" t="s">
        <v>3038</v>
      </c>
      <c r="C3325" s="12" t="s">
        <v>24</v>
      </c>
      <c r="D3325" s="14" t="s">
        <v>56</v>
      </c>
      <c r="E3325" s="10" t="str">
        <f>VLOOKUP(A3325,Planilha1!A:Y,20,FALSE)</f>
        <v>Não</v>
      </c>
      <c r="F3325" s="10" t="str">
        <f>VLOOKUP(A3325,Planilha1!A:Y,21,FALSE)</f>
        <v>Sim</v>
      </c>
      <c r="G3325" s="10" t="str">
        <f>VLOOKUP(A3325,Planilha1!A:Y,22,FALSE)</f>
        <v>Não</v>
      </c>
      <c r="H3325" s="10" t="str">
        <f>VLOOKUP(A3325,Planilha1!A:Y,23,FALSE)</f>
        <v>Sim</v>
      </c>
      <c r="I3325" s="10" t="str">
        <f>VLOOKUP(A3325,Planilha1!A:Y,24,FALSE)</f>
        <v>Não</v>
      </c>
      <c r="J3325" s="10" t="str">
        <f>VLOOKUP(A3325,Planilha1!A:Y,25,FALSE)</f>
        <v>Não</v>
      </c>
    </row>
    <row r="3326" spans="1:10" x14ac:dyDescent="0.25">
      <c r="A3326" s="11">
        <v>421775</v>
      </c>
      <c r="B3326" s="15" t="s">
        <v>3039</v>
      </c>
      <c r="C3326" s="12" t="s">
        <v>24</v>
      </c>
      <c r="D3326" s="14" t="s">
        <v>42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Não</v>
      </c>
      <c r="H3326" s="10" t="str">
        <f>VLOOKUP(A3326,Planilha1!A:Y,23,FALSE)</f>
        <v>Sim</v>
      </c>
      <c r="I3326" s="10" t="str">
        <f>VLOOKUP(A3326,Planilha1!A:Y,24,FALSE)</f>
        <v>Não</v>
      </c>
      <c r="J3326" s="10" t="str">
        <f>VLOOKUP(A3326,Planilha1!A:Y,25,FALSE)</f>
        <v>Não</v>
      </c>
    </row>
    <row r="3327" spans="1:10" x14ac:dyDescent="0.25">
      <c r="A3327" s="11">
        <v>421795</v>
      </c>
      <c r="B3327" s="15" t="s">
        <v>3040</v>
      </c>
      <c r="C3327" s="12" t="s">
        <v>24</v>
      </c>
      <c r="D3327" s="14" t="s">
        <v>74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Não</v>
      </c>
      <c r="H3327" s="10" t="str">
        <f>VLOOKUP(A3327,Planilha1!A:Y,23,FALSE)</f>
        <v>Sim</v>
      </c>
      <c r="I3327" s="10" t="str">
        <f>VLOOKUP(A3327,Planilha1!A:Y,24,FALSE)</f>
        <v>Não</v>
      </c>
      <c r="J3327" s="10" t="str">
        <f>VLOOKUP(A3327,Planilha1!A:Y,25,FALSE)</f>
        <v>Não</v>
      </c>
    </row>
    <row r="3328" spans="1:10" x14ac:dyDescent="0.25">
      <c r="A3328" s="11">
        <v>421810</v>
      </c>
      <c r="B3328" s="15" t="s">
        <v>3041</v>
      </c>
      <c r="C3328" s="12" t="s">
        <v>24</v>
      </c>
      <c r="D3328" s="14" t="s">
        <v>74</v>
      </c>
      <c r="E3328" s="10" t="str">
        <f>VLOOKUP(A3328,Planilha1!A:Y,20,FALSE)</f>
        <v>Sim</v>
      </c>
      <c r="F3328" s="10" t="str">
        <f>VLOOKUP(A3328,Planilha1!A:Y,21,FALSE)</f>
        <v>Não</v>
      </c>
      <c r="G3328" s="10" t="str">
        <f>VLOOKUP(A3328,Planilha1!A:Y,22,FALSE)</f>
        <v>Não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3042</v>
      </c>
      <c r="C3329" s="12" t="s">
        <v>24</v>
      </c>
      <c r="D3329" s="14" t="s">
        <v>60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Não</v>
      </c>
    </row>
    <row r="3330" spans="1:10" x14ac:dyDescent="0.25">
      <c r="A3330" s="11">
        <v>421830</v>
      </c>
      <c r="B3330" s="15" t="s">
        <v>3043</v>
      </c>
      <c r="C3330" s="12" t="s">
        <v>24</v>
      </c>
      <c r="D3330" s="14" t="s">
        <v>56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Não</v>
      </c>
      <c r="H3330" s="10" t="str">
        <f>VLOOKUP(A3330,Planilha1!A:Y,23,FALSE)</f>
        <v>Não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3044</v>
      </c>
      <c r="C3331" s="12" t="s">
        <v>24</v>
      </c>
      <c r="D3331" s="14" t="s">
        <v>74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Não</v>
      </c>
      <c r="I3331" s="10" t="str">
        <f>VLOOKUP(A3331,Planilha1!A:Y,24,FALSE)</f>
        <v>Não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3045</v>
      </c>
      <c r="C3332" s="12" t="s">
        <v>24</v>
      </c>
      <c r="D3332" s="14" t="s">
        <v>67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Não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Não</v>
      </c>
    </row>
    <row r="3333" spans="1:10" x14ac:dyDescent="0.25">
      <c r="A3333" s="11">
        <v>421890</v>
      </c>
      <c r="B3333" s="15" t="s">
        <v>3046</v>
      </c>
      <c r="C3333" s="12" t="s">
        <v>24</v>
      </c>
      <c r="D3333" s="14" t="s">
        <v>60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3047</v>
      </c>
      <c r="C3334" s="12" t="s">
        <v>24</v>
      </c>
      <c r="D3334" s="14" t="s">
        <v>56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3048</v>
      </c>
      <c r="C3335" s="12" t="s">
        <v>24</v>
      </c>
      <c r="D3335" s="14" t="s">
        <v>60</v>
      </c>
      <c r="E3335" s="10" t="str">
        <f>VLOOKUP(A3335,Planilha1!A:Y,20,FALSE)</f>
        <v>Não</v>
      </c>
      <c r="F3335" s="10" t="str">
        <f>VLOOKUP(A3335,Planilha1!A:Y,21,FALSE)</f>
        <v>Não</v>
      </c>
      <c r="G3335" s="10" t="str">
        <f>VLOOKUP(A3335,Planilha1!A:Y,22,FALSE)</f>
        <v>Não</v>
      </c>
      <c r="H3335" s="10" t="str">
        <f>VLOOKUP(A3335,Planilha1!A:Y,23,FALSE)</f>
        <v>Não</v>
      </c>
      <c r="I3335" s="10" t="str">
        <f>VLOOKUP(A3335,Planilha1!A:Y,24,FALSE)</f>
        <v>Não</v>
      </c>
      <c r="J3335" s="10" t="str">
        <f>VLOOKUP(A3335,Planilha1!A:Y,25,FALSE)</f>
        <v>Não</v>
      </c>
    </row>
    <row r="3336" spans="1:10" x14ac:dyDescent="0.25">
      <c r="A3336" s="11">
        <v>421915</v>
      </c>
      <c r="B3336" s="15" t="s">
        <v>3049</v>
      </c>
      <c r="C3336" s="12" t="s">
        <v>24</v>
      </c>
      <c r="D3336" s="14" t="s">
        <v>67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Não</v>
      </c>
    </row>
    <row r="3337" spans="1:10" x14ac:dyDescent="0.25">
      <c r="A3337" s="11">
        <v>421917</v>
      </c>
      <c r="B3337" s="15" t="s">
        <v>1405</v>
      </c>
      <c r="C3337" s="12" t="s">
        <v>24</v>
      </c>
      <c r="D3337" s="14" t="s">
        <v>74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3050</v>
      </c>
      <c r="C3338" s="12" t="s">
        <v>24</v>
      </c>
      <c r="D3338" s="14" t="s">
        <v>74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3051</v>
      </c>
      <c r="C3339" s="12" t="s">
        <v>24</v>
      </c>
      <c r="D3339" s="14" t="s">
        <v>74</v>
      </c>
      <c r="E3339" s="10" t="str">
        <f>VLOOKUP(A3339,Planilha1!A:Y,20,FALSE)</f>
        <v>Sim</v>
      </c>
      <c r="F3339" s="10" t="str">
        <f>VLOOKUP(A3339,Planilha1!A:Y,21,FALSE)</f>
        <v>Sim</v>
      </c>
      <c r="G3339" s="10" t="str">
        <f>VLOOKUP(A3339,Planilha1!A:Y,22,FALSE)</f>
        <v>Não</v>
      </c>
      <c r="H3339" s="10" t="str">
        <f>VLOOKUP(A3339,Planilha1!A:Y,23,FALSE)</f>
        <v>Não</v>
      </c>
      <c r="I3339" s="10" t="str">
        <f>VLOOKUP(A3339,Planilha1!A:Y,24,FALSE)</f>
        <v>Não</v>
      </c>
      <c r="J3339" s="10" t="str">
        <f>VLOOKUP(A3339,Planilha1!A:Y,25,FALSE)</f>
        <v>Não</v>
      </c>
    </row>
    <row r="3340" spans="1:10" x14ac:dyDescent="0.25">
      <c r="A3340" s="11">
        <v>421935</v>
      </c>
      <c r="B3340" s="15" t="s">
        <v>3052</v>
      </c>
      <c r="C3340" s="12" t="s">
        <v>24</v>
      </c>
      <c r="D3340" s="14" t="s">
        <v>60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3053</v>
      </c>
      <c r="C3341" s="12" t="s">
        <v>24</v>
      </c>
      <c r="D3341" s="14" t="s">
        <v>74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3054</v>
      </c>
      <c r="C3342" s="12" t="s">
        <v>24</v>
      </c>
      <c r="D3342" s="14" t="s">
        <v>74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Não</v>
      </c>
      <c r="I3342" s="10" t="str">
        <f>VLOOKUP(A3342,Planilha1!A:Y,24,FALSE)</f>
        <v>Não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3055</v>
      </c>
      <c r="C3343" s="12" t="s">
        <v>24</v>
      </c>
      <c r="D3343" s="14" t="s">
        <v>334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3056</v>
      </c>
      <c r="C3344" s="12" t="s">
        <v>17</v>
      </c>
      <c r="D3344" s="14" t="s">
        <v>42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Não</v>
      </c>
      <c r="J3344" s="10" t="str">
        <f>VLOOKUP(A3344,Planilha1!A:Y,25,FALSE)</f>
        <v>Não</v>
      </c>
    </row>
    <row r="3345" spans="1:10" x14ac:dyDescent="0.25">
      <c r="A3345" s="11">
        <v>280040</v>
      </c>
      <c r="B3345" s="15" t="s">
        <v>3057</v>
      </c>
      <c r="C3345" s="12" t="s">
        <v>17</v>
      </c>
      <c r="D3345" s="14" t="s">
        <v>42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Não</v>
      </c>
      <c r="J3345" s="10" t="str">
        <f>VLOOKUP(A3345,Planilha1!A:Y,25,FALSE)</f>
        <v>Não</v>
      </c>
    </row>
    <row r="3346" spans="1:10" x14ac:dyDescent="0.25">
      <c r="A3346" s="11">
        <v>280050</v>
      </c>
      <c r="B3346" s="15" t="s">
        <v>3058</v>
      </c>
      <c r="C3346" s="12" t="s">
        <v>17</v>
      </c>
      <c r="D3346" s="14" t="s">
        <v>60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Não</v>
      </c>
    </row>
    <row r="3347" spans="1:10" x14ac:dyDescent="0.25">
      <c r="A3347" s="11">
        <v>280067</v>
      </c>
      <c r="B3347" s="15" t="s">
        <v>3059</v>
      </c>
      <c r="C3347" s="12" t="s">
        <v>17</v>
      </c>
      <c r="D3347" s="14" t="s">
        <v>42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Não</v>
      </c>
      <c r="J3347" s="10" t="str">
        <f>VLOOKUP(A3347,Planilha1!A:Y,25,FALSE)</f>
        <v>Não</v>
      </c>
    </row>
    <row r="3348" spans="1:10" x14ac:dyDescent="0.25">
      <c r="A3348" s="11">
        <v>280070</v>
      </c>
      <c r="B3348" s="15" t="s">
        <v>3060</v>
      </c>
      <c r="C3348" s="12" t="s">
        <v>17</v>
      </c>
      <c r="D3348" s="14" t="s">
        <v>56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Não</v>
      </c>
      <c r="J3348" s="10" t="str">
        <f>VLOOKUP(A3348,Planilha1!A:Y,25,FALSE)</f>
        <v>Não</v>
      </c>
    </row>
    <row r="3349" spans="1:10" x14ac:dyDescent="0.25">
      <c r="A3349" s="11">
        <v>280110</v>
      </c>
      <c r="B3349" s="15" t="s">
        <v>3061</v>
      </c>
      <c r="C3349" s="12" t="s">
        <v>17</v>
      </c>
      <c r="D3349" s="14" t="s">
        <v>56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Não</v>
      </c>
      <c r="J3349" s="10" t="str">
        <f>VLOOKUP(A3349,Planilha1!A:Y,25,FALSE)</f>
        <v>Não</v>
      </c>
    </row>
    <row r="3350" spans="1:10" x14ac:dyDescent="0.25">
      <c r="A3350" s="11">
        <v>280120</v>
      </c>
      <c r="B3350" s="15" t="s">
        <v>3062</v>
      </c>
      <c r="C3350" s="12" t="s">
        <v>17</v>
      </c>
      <c r="D3350" s="14" t="s">
        <v>74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Não</v>
      </c>
      <c r="J3350" s="10" t="str">
        <f>VLOOKUP(A3350,Planilha1!A:Y,25,FALSE)</f>
        <v>Não</v>
      </c>
    </row>
    <row r="3351" spans="1:10" x14ac:dyDescent="0.25">
      <c r="A3351" s="11">
        <v>280130</v>
      </c>
      <c r="B3351" s="15" t="s">
        <v>3063</v>
      </c>
      <c r="C3351" s="12" t="s">
        <v>17</v>
      </c>
      <c r="D3351" s="14" t="s">
        <v>42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Não</v>
      </c>
      <c r="J3351" s="10" t="str">
        <f>VLOOKUP(A3351,Planilha1!A:Y,25,FALSE)</f>
        <v>Não</v>
      </c>
    </row>
    <row r="3352" spans="1:10" x14ac:dyDescent="0.25">
      <c r="A3352" s="11">
        <v>280140</v>
      </c>
      <c r="B3352" s="15" t="s">
        <v>3064</v>
      </c>
      <c r="C3352" s="12" t="s">
        <v>17</v>
      </c>
      <c r="D3352" s="14" t="s">
        <v>42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Não</v>
      </c>
      <c r="J3352" s="10" t="str">
        <f>VLOOKUP(A3352,Planilha1!A:Y,25,FALSE)</f>
        <v>Não</v>
      </c>
    </row>
    <row r="3353" spans="1:10" x14ac:dyDescent="0.25">
      <c r="A3353" s="11">
        <v>280160</v>
      </c>
      <c r="B3353" s="15" t="s">
        <v>3065</v>
      </c>
      <c r="C3353" s="12" t="s">
        <v>17</v>
      </c>
      <c r="D3353" s="14" t="s">
        <v>42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Não</v>
      </c>
      <c r="J3353" s="10" t="str">
        <f>VLOOKUP(A3353,Planilha1!A:Y,25,FALSE)</f>
        <v>Não</v>
      </c>
    </row>
    <row r="3354" spans="1:10" x14ac:dyDescent="0.25">
      <c r="A3354" s="11">
        <v>280170</v>
      </c>
      <c r="B3354" s="15" t="s">
        <v>3066</v>
      </c>
      <c r="C3354" s="12" t="s">
        <v>17</v>
      </c>
      <c r="D3354" s="14" t="s">
        <v>42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Não</v>
      </c>
      <c r="J3354" s="10" t="str">
        <f>VLOOKUP(A3354,Planilha1!A:Y,25,FALSE)</f>
        <v>Não</v>
      </c>
    </row>
    <row r="3355" spans="1:10" x14ac:dyDescent="0.25">
      <c r="A3355" s="11">
        <v>280190</v>
      </c>
      <c r="B3355" s="15" t="s">
        <v>3067</v>
      </c>
      <c r="C3355" s="12" t="s">
        <v>17</v>
      </c>
      <c r="D3355" s="14" t="s">
        <v>44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Não</v>
      </c>
      <c r="J3355" s="10" t="str">
        <f>VLOOKUP(A3355,Planilha1!A:Y,25,FALSE)</f>
        <v>Não</v>
      </c>
    </row>
    <row r="3356" spans="1:10" x14ac:dyDescent="0.25">
      <c r="A3356" s="11">
        <v>280210</v>
      </c>
      <c r="B3356" s="15" t="s">
        <v>3068</v>
      </c>
      <c r="C3356" s="12" t="s">
        <v>17</v>
      </c>
      <c r="D3356" s="14" t="s">
        <v>60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Não</v>
      </c>
      <c r="J3356" s="10" t="str">
        <f>VLOOKUP(A3356,Planilha1!A:Y,25,FALSE)</f>
        <v>Não</v>
      </c>
    </row>
    <row r="3357" spans="1:10" x14ac:dyDescent="0.25">
      <c r="A3357" s="11">
        <v>280230</v>
      </c>
      <c r="B3357" s="15" t="s">
        <v>3069</v>
      </c>
      <c r="C3357" s="12" t="s">
        <v>17</v>
      </c>
      <c r="D3357" s="14" t="s">
        <v>42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Não</v>
      </c>
      <c r="J3357" s="10" t="str">
        <f>VLOOKUP(A3357,Planilha1!A:Y,25,FALSE)</f>
        <v>Não</v>
      </c>
    </row>
    <row r="3358" spans="1:10" x14ac:dyDescent="0.25">
      <c r="A3358" s="11">
        <v>280240</v>
      </c>
      <c r="B3358" s="15" t="s">
        <v>3070</v>
      </c>
      <c r="C3358" s="12" t="s">
        <v>17</v>
      </c>
      <c r="D3358" s="14" t="s">
        <v>60</v>
      </c>
      <c r="E3358" s="10" t="str">
        <f>VLOOKUP(A3358,Planilha1!A:Y,20,FALSE)</f>
        <v>Não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Não</v>
      </c>
      <c r="J3358" s="10" t="str">
        <f>VLOOKUP(A3358,Planilha1!A:Y,25,FALSE)</f>
        <v>Não</v>
      </c>
    </row>
    <row r="3359" spans="1:10" x14ac:dyDescent="0.25">
      <c r="A3359" s="11">
        <v>280270</v>
      </c>
      <c r="B3359" s="15" t="s">
        <v>3071</v>
      </c>
      <c r="C3359" s="12" t="s">
        <v>17</v>
      </c>
      <c r="D3359" s="14" t="s">
        <v>56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Não</v>
      </c>
    </row>
    <row r="3360" spans="1:10" x14ac:dyDescent="0.25">
      <c r="A3360" s="11">
        <v>280280</v>
      </c>
      <c r="B3360" s="15" t="s">
        <v>3072</v>
      </c>
      <c r="C3360" s="12" t="s">
        <v>17</v>
      </c>
      <c r="D3360" s="14" t="s">
        <v>67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Não</v>
      </c>
      <c r="J3360" s="10" t="str">
        <f>VLOOKUP(A3360,Planilha1!A:Y,25,FALSE)</f>
        <v>Não</v>
      </c>
    </row>
    <row r="3361" spans="1:10" x14ac:dyDescent="0.25">
      <c r="A3361" s="11">
        <v>280290</v>
      </c>
      <c r="B3361" s="15" t="s">
        <v>1724</v>
      </c>
      <c r="C3361" s="12" t="s">
        <v>17</v>
      </c>
      <c r="D3361" s="14" t="s">
        <v>56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Não</v>
      </c>
      <c r="J3361" s="10" t="str">
        <f>VLOOKUP(A3361,Planilha1!A:Y,25,FALSE)</f>
        <v>Não</v>
      </c>
    </row>
    <row r="3362" spans="1:10" x14ac:dyDescent="0.25">
      <c r="A3362" s="11">
        <v>280300</v>
      </c>
      <c r="B3362" s="15" t="s">
        <v>3073</v>
      </c>
      <c r="C3362" s="12" t="s">
        <v>17</v>
      </c>
      <c r="D3362" s="14" t="s">
        <v>56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Não</v>
      </c>
      <c r="J3362" s="10" t="str">
        <f>VLOOKUP(A3362,Planilha1!A:Y,25,FALSE)</f>
        <v>Não</v>
      </c>
    </row>
    <row r="3363" spans="1:10" x14ac:dyDescent="0.25">
      <c r="A3363" s="11">
        <v>280320</v>
      </c>
      <c r="B3363" s="15" t="s">
        <v>3074</v>
      </c>
      <c r="C3363" s="12" t="s">
        <v>17</v>
      </c>
      <c r="D3363" s="14" t="s">
        <v>44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Não</v>
      </c>
      <c r="J3363" s="10" t="str">
        <f>VLOOKUP(A3363,Planilha1!A:Y,25,FALSE)</f>
        <v>Não</v>
      </c>
    </row>
    <row r="3364" spans="1:10" x14ac:dyDescent="0.25">
      <c r="A3364" s="11">
        <v>280340</v>
      </c>
      <c r="B3364" s="15" t="s">
        <v>3075</v>
      </c>
      <c r="C3364" s="12" t="s">
        <v>17</v>
      </c>
      <c r="D3364" s="14" t="s">
        <v>56</v>
      </c>
      <c r="E3364" s="10" t="str">
        <f>VLOOKUP(A3364,Planilha1!A:Y,20,FALSE)</f>
        <v>Não</v>
      </c>
      <c r="F3364" s="10" t="str">
        <f>VLOOKUP(A3364,Planilha1!A:Y,21,FALSE)</f>
        <v>Sim</v>
      </c>
      <c r="G3364" s="10" t="str">
        <f>VLOOKUP(A3364,Planilha1!A:Y,22,FALSE)</f>
        <v>Não</v>
      </c>
      <c r="H3364" s="10" t="str">
        <f>VLOOKUP(A3364,Planilha1!A:Y,23,FALSE)</f>
        <v>Sim</v>
      </c>
      <c r="I3364" s="10" t="str">
        <f>VLOOKUP(A3364,Planilha1!A:Y,24,FALSE)</f>
        <v>Não</v>
      </c>
      <c r="J3364" s="10" t="str">
        <f>VLOOKUP(A3364,Planilha1!A:Y,25,FALSE)</f>
        <v>Não</v>
      </c>
    </row>
    <row r="3365" spans="1:10" x14ac:dyDescent="0.25">
      <c r="A3365" s="11">
        <v>280350</v>
      </c>
      <c r="B3365" s="15" t="s">
        <v>3076</v>
      </c>
      <c r="C3365" s="12" t="s">
        <v>17</v>
      </c>
      <c r="D3365" s="14" t="s">
        <v>56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Não</v>
      </c>
      <c r="J3365" s="10" t="str">
        <f>VLOOKUP(A3365,Planilha1!A:Y,25,FALSE)</f>
        <v>Não</v>
      </c>
    </row>
    <row r="3366" spans="1:10" x14ac:dyDescent="0.25">
      <c r="A3366" s="11">
        <v>280370</v>
      </c>
      <c r="B3366" s="15" t="s">
        <v>3077</v>
      </c>
      <c r="C3366" s="12" t="s">
        <v>17</v>
      </c>
      <c r="D3366" s="14" t="s">
        <v>60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Não</v>
      </c>
    </row>
    <row r="3367" spans="1:10" x14ac:dyDescent="0.25">
      <c r="A3367" s="11">
        <v>280380</v>
      </c>
      <c r="B3367" s="15" t="s">
        <v>3078</v>
      </c>
      <c r="C3367" s="12" t="s">
        <v>17</v>
      </c>
      <c r="D3367" s="14" t="s">
        <v>74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Não</v>
      </c>
      <c r="J3367" s="10" t="str">
        <f>VLOOKUP(A3367,Planilha1!A:Y,25,FALSE)</f>
        <v>Não</v>
      </c>
    </row>
    <row r="3368" spans="1:10" x14ac:dyDescent="0.25">
      <c r="A3368" s="11">
        <v>280410</v>
      </c>
      <c r="B3368" s="15" t="s">
        <v>3079</v>
      </c>
      <c r="C3368" s="12" t="s">
        <v>17</v>
      </c>
      <c r="D3368" s="14" t="s">
        <v>60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Não</v>
      </c>
      <c r="J3368" s="10" t="str">
        <f>VLOOKUP(A3368,Planilha1!A:Y,25,FALSE)</f>
        <v>Não</v>
      </c>
    </row>
    <row r="3369" spans="1:10" x14ac:dyDescent="0.25">
      <c r="A3369" s="11">
        <v>280420</v>
      </c>
      <c r="B3369" s="15" t="s">
        <v>3080</v>
      </c>
      <c r="C3369" s="12" t="s">
        <v>17</v>
      </c>
      <c r="D3369" s="14" t="s">
        <v>56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Não</v>
      </c>
      <c r="J3369" s="10" t="str">
        <f>VLOOKUP(A3369,Planilha1!A:Y,25,FALSE)</f>
        <v>Não</v>
      </c>
    </row>
    <row r="3370" spans="1:10" x14ac:dyDescent="0.25">
      <c r="A3370" s="11">
        <v>280440</v>
      </c>
      <c r="B3370" s="15" t="s">
        <v>3081</v>
      </c>
      <c r="C3370" s="12" t="s">
        <v>17</v>
      </c>
      <c r="D3370" s="14" t="s">
        <v>42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Não</v>
      </c>
      <c r="J3370" s="10" t="str">
        <f>VLOOKUP(A3370,Planilha1!A:Y,25,FALSE)</f>
        <v>Não</v>
      </c>
    </row>
    <row r="3371" spans="1:10" x14ac:dyDescent="0.25">
      <c r="A3371" s="11">
        <v>280445</v>
      </c>
      <c r="B3371" s="15" t="s">
        <v>3082</v>
      </c>
      <c r="C3371" s="12" t="s">
        <v>17</v>
      </c>
      <c r="D3371" s="14" t="s">
        <v>42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Não</v>
      </c>
      <c r="J3371" s="10" t="str">
        <f>VLOOKUP(A3371,Planilha1!A:Y,25,FALSE)</f>
        <v>Não</v>
      </c>
    </row>
    <row r="3372" spans="1:10" x14ac:dyDescent="0.25">
      <c r="A3372" s="11">
        <v>280450</v>
      </c>
      <c r="B3372" s="15" t="s">
        <v>3083</v>
      </c>
      <c r="C3372" s="12" t="s">
        <v>17</v>
      </c>
      <c r="D3372" s="14" t="s">
        <v>60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3084</v>
      </c>
      <c r="C3373" s="12" t="s">
        <v>17</v>
      </c>
      <c r="D3373" s="14" t="s">
        <v>67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Não</v>
      </c>
      <c r="J3373" s="10" t="str">
        <f>VLOOKUP(A3373,Planilha1!A:Y,25,FALSE)</f>
        <v>Não</v>
      </c>
    </row>
    <row r="3374" spans="1:10" x14ac:dyDescent="0.25">
      <c r="A3374" s="11">
        <v>280470</v>
      </c>
      <c r="B3374" s="15" t="s">
        <v>3085</v>
      </c>
      <c r="C3374" s="12" t="s">
        <v>17</v>
      </c>
      <c r="D3374" s="14" t="s">
        <v>42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Não</v>
      </c>
      <c r="J3374" s="10" t="str">
        <f>VLOOKUP(A3374,Planilha1!A:Y,25,FALSE)</f>
        <v>Não</v>
      </c>
    </row>
    <row r="3375" spans="1:10" x14ac:dyDescent="0.25">
      <c r="A3375" s="11">
        <v>280480</v>
      </c>
      <c r="B3375" s="15" t="s">
        <v>3086</v>
      </c>
      <c r="C3375" s="12" t="s">
        <v>17</v>
      </c>
      <c r="D3375" s="14" t="s">
        <v>74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Não</v>
      </c>
      <c r="J3375" s="10" t="str">
        <f>VLOOKUP(A3375,Planilha1!A:Y,25,FALSE)</f>
        <v>Não</v>
      </c>
    </row>
    <row r="3376" spans="1:10" x14ac:dyDescent="0.25">
      <c r="A3376" s="11">
        <v>280490</v>
      </c>
      <c r="B3376" s="15" t="s">
        <v>533</v>
      </c>
      <c r="C3376" s="12" t="s">
        <v>17</v>
      </c>
      <c r="D3376" s="14" t="s">
        <v>67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Não</v>
      </c>
      <c r="J3376" s="10" t="str">
        <f>VLOOKUP(A3376,Planilha1!A:Y,25,FALSE)</f>
        <v>Não</v>
      </c>
    </row>
    <row r="3377" spans="1:10" x14ac:dyDescent="0.25">
      <c r="A3377" s="11">
        <v>280500</v>
      </c>
      <c r="B3377" s="15" t="s">
        <v>3087</v>
      </c>
      <c r="C3377" s="12" t="s">
        <v>17</v>
      </c>
      <c r="D3377" s="14" t="s">
        <v>60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Não</v>
      </c>
      <c r="J3377" s="10" t="str">
        <f>VLOOKUP(A3377,Planilha1!A:Y,25,FALSE)</f>
        <v>Não</v>
      </c>
    </row>
    <row r="3378" spans="1:10" x14ac:dyDescent="0.25">
      <c r="A3378" s="11">
        <v>280510</v>
      </c>
      <c r="B3378" s="15" t="s">
        <v>3088</v>
      </c>
      <c r="C3378" s="12" t="s">
        <v>17</v>
      </c>
      <c r="D3378" s="14" t="s">
        <v>74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Não</v>
      </c>
      <c r="J3378" s="10" t="str">
        <f>VLOOKUP(A3378,Planilha1!A:Y,25,FALSE)</f>
        <v>Não</v>
      </c>
    </row>
    <row r="3379" spans="1:10" x14ac:dyDescent="0.25">
      <c r="A3379" s="11">
        <v>280520</v>
      </c>
      <c r="B3379" s="15" t="s">
        <v>2341</v>
      </c>
      <c r="C3379" s="12" t="s">
        <v>17</v>
      </c>
      <c r="D3379" s="14" t="s">
        <v>60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Não</v>
      </c>
    </row>
    <row r="3380" spans="1:10" x14ac:dyDescent="0.25">
      <c r="A3380" s="11">
        <v>280530</v>
      </c>
      <c r="B3380" s="15" t="s">
        <v>3089</v>
      </c>
      <c r="C3380" s="12" t="s">
        <v>17</v>
      </c>
      <c r="D3380" s="14" t="s">
        <v>67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Não</v>
      </c>
    </row>
    <row r="3381" spans="1:10" x14ac:dyDescent="0.25">
      <c r="A3381" s="11">
        <v>280540</v>
      </c>
      <c r="B3381" s="15" t="s">
        <v>3090</v>
      </c>
      <c r="C3381" s="12" t="s">
        <v>17</v>
      </c>
      <c r="D3381" s="14" t="s">
        <v>67</v>
      </c>
      <c r="E3381" s="10" t="str">
        <f>VLOOKUP(A3381,Planilha1!A:Y,20,FALSE)</f>
        <v>Não</v>
      </c>
      <c r="F3381" s="10" t="str">
        <f>VLOOKUP(A3381,Planilha1!A:Y,21,FALSE)</f>
        <v>Sim</v>
      </c>
      <c r="G3381" s="10" t="str">
        <f>VLOOKUP(A3381,Planilha1!A:Y,22,FALSE)</f>
        <v>Sim</v>
      </c>
      <c r="H3381" s="10" t="str">
        <f>VLOOKUP(A3381,Planilha1!A:Y,23,FALSE)</f>
        <v>Sim</v>
      </c>
      <c r="I3381" s="10" t="str">
        <f>VLOOKUP(A3381,Planilha1!A:Y,24,FALSE)</f>
        <v>Não</v>
      </c>
      <c r="J3381" s="10" t="str">
        <f>VLOOKUP(A3381,Planilha1!A:Y,25,FALSE)</f>
        <v>Não</v>
      </c>
    </row>
    <row r="3382" spans="1:10" x14ac:dyDescent="0.25">
      <c r="A3382" s="11">
        <v>280550</v>
      </c>
      <c r="B3382" s="15" t="s">
        <v>3091</v>
      </c>
      <c r="C3382" s="12" t="s">
        <v>17</v>
      </c>
      <c r="D3382" s="14" t="s">
        <v>42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Não</v>
      </c>
      <c r="J3382" s="10" t="str">
        <f>VLOOKUP(A3382,Planilha1!A:Y,25,FALSE)</f>
        <v>Não</v>
      </c>
    </row>
    <row r="3383" spans="1:10" x14ac:dyDescent="0.25">
      <c r="A3383" s="11">
        <v>280570</v>
      </c>
      <c r="B3383" s="15" t="s">
        <v>3092</v>
      </c>
      <c r="C3383" s="12" t="s">
        <v>17</v>
      </c>
      <c r="D3383" s="14" t="s">
        <v>42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Não</v>
      </c>
      <c r="J3383" s="10" t="str">
        <f>VLOOKUP(A3383,Planilha1!A:Y,25,FALSE)</f>
        <v>Não</v>
      </c>
    </row>
    <row r="3384" spans="1:10" x14ac:dyDescent="0.25">
      <c r="A3384" s="11">
        <v>280580</v>
      </c>
      <c r="B3384" s="15" t="s">
        <v>3093</v>
      </c>
      <c r="C3384" s="12" t="s">
        <v>17</v>
      </c>
      <c r="D3384" s="14" t="s">
        <v>67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Não</v>
      </c>
      <c r="J3384" s="10" t="str">
        <f>VLOOKUP(A3384,Planilha1!A:Y,25,FALSE)</f>
        <v>Não</v>
      </c>
    </row>
    <row r="3385" spans="1:10" x14ac:dyDescent="0.25">
      <c r="A3385" s="11">
        <v>280600</v>
      </c>
      <c r="B3385" s="15" t="s">
        <v>3094</v>
      </c>
      <c r="C3385" s="12" t="s">
        <v>17</v>
      </c>
      <c r="D3385" s="14" t="s">
        <v>67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Não</v>
      </c>
      <c r="J3385" s="10" t="str">
        <f>VLOOKUP(A3385,Planilha1!A:Y,25,FALSE)</f>
        <v>Não</v>
      </c>
    </row>
    <row r="3386" spans="1:10" x14ac:dyDescent="0.25">
      <c r="A3386" s="11">
        <v>280620</v>
      </c>
      <c r="B3386" s="15" t="s">
        <v>3095</v>
      </c>
      <c r="C3386" s="12" t="s">
        <v>17</v>
      </c>
      <c r="D3386" s="14" t="s">
        <v>74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Não</v>
      </c>
      <c r="J3386" s="10" t="str">
        <f>VLOOKUP(A3386,Planilha1!A:Y,25,FALSE)</f>
        <v>Não</v>
      </c>
    </row>
    <row r="3387" spans="1:10" x14ac:dyDescent="0.25">
      <c r="A3387" s="11">
        <v>280630</v>
      </c>
      <c r="B3387" s="15" t="s">
        <v>3096</v>
      </c>
      <c r="C3387" s="12" t="s">
        <v>17</v>
      </c>
      <c r="D3387" s="14" t="s">
        <v>42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Não</v>
      </c>
      <c r="J3387" s="10" t="str">
        <f>VLOOKUP(A3387,Planilha1!A:Y,25,FALSE)</f>
        <v>Não</v>
      </c>
    </row>
    <row r="3388" spans="1:10" x14ac:dyDescent="0.25">
      <c r="A3388" s="11">
        <v>280650</v>
      </c>
      <c r="B3388" s="15" t="s">
        <v>3097</v>
      </c>
      <c r="C3388" s="12" t="s">
        <v>17</v>
      </c>
      <c r="D3388" s="14" t="s">
        <v>42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Não</v>
      </c>
      <c r="J3388" s="10" t="str">
        <f>VLOOKUP(A3388,Planilha1!A:Y,25,FALSE)</f>
        <v>Não</v>
      </c>
    </row>
    <row r="3389" spans="1:10" x14ac:dyDescent="0.25">
      <c r="A3389" s="11">
        <v>280640</v>
      </c>
      <c r="B3389" s="15" t="s">
        <v>3098</v>
      </c>
      <c r="C3389" s="12" t="s">
        <v>17</v>
      </c>
      <c r="D3389" s="14" t="s">
        <v>67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Não</v>
      </c>
      <c r="J3389" s="10" t="str">
        <f>VLOOKUP(A3389,Planilha1!A:Y,25,FALSE)</f>
        <v>Não</v>
      </c>
    </row>
    <row r="3390" spans="1:10" x14ac:dyDescent="0.25">
      <c r="A3390" s="11">
        <v>280680</v>
      </c>
      <c r="B3390" s="15" t="s">
        <v>285</v>
      </c>
      <c r="C3390" s="12" t="s">
        <v>17</v>
      </c>
      <c r="D3390" s="14" t="s">
        <v>74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Não</v>
      </c>
      <c r="J3390" s="10" t="str">
        <f>VLOOKUP(A3390,Planilha1!A:Y,25,FALSE)</f>
        <v>Não</v>
      </c>
    </row>
    <row r="3391" spans="1:10" x14ac:dyDescent="0.25">
      <c r="A3391" s="11">
        <v>280700</v>
      </c>
      <c r="B3391" s="15" t="s">
        <v>3099</v>
      </c>
      <c r="C3391" s="12" t="s">
        <v>17</v>
      </c>
      <c r="D3391" s="14" t="s">
        <v>67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Não</v>
      </c>
    </row>
    <row r="3392" spans="1:10" x14ac:dyDescent="0.25">
      <c r="A3392" s="11">
        <v>280710</v>
      </c>
      <c r="B3392" s="15" t="s">
        <v>3100</v>
      </c>
      <c r="C3392" s="12" t="s">
        <v>17</v>
      </c>
      <c r="D3392" s="14" t="s">
        <v>67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Não</v>
      </c>
      <c r="J3392" s="10" t="str">
        <f>VLOOKUP(A3392,Planilha1!A:Y,25,FALSE)</f>
        <v>Não</v>
      </c>
    </row>
    <row r="3393" spans="1:10" x14ac:dyDescent="0.25">
      <c r="A3393" s="11">
        <v>280730</v>
      </c>
      <c r="B3393" s="15" t="s">
        <v>3101</v>
      </c>
      <c r="C3393" s="12" t="s">
        <v>17</v>
      </c>
      <c r="D3393" s="14" t="s">
        <v>42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Não</v>
      </c>
      <c r="J3393" s="10" t="str">
        <f>VLOOKUP(A3393,Planilha1!A:Y,25,FALSE)</f>
        <v>Não</v>
      </c>
    </row>
    <row r="3394" spans="1:10" x14ac:dyDescent="0.25">
      <c r="A3394" s="11">
        <v>280740</v>
      </c>
      <c r="B3394" s="15" t="s">
        <v>3102</v>
      </c>
      <c r="C3394" s="12" t="s">
        <v>17</v>
      </c>
      <c r="D3394" s="14" t="s">
        <v>74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Não</v>
      </c>
      <c r="J3394" s="10" t="str">
        <f>VLOOKUP(A3394,Planilha1!A:Y,25,FALSE)</f>
        <v>Não</v>
      </c>
    </row>
    <row r="3395" spans="1:10" x14ac:dyDescent="0.25">
      <c r="A3395" s="11">
        <v>280750</v>
      </c>
      <c r="B3395" s="15" t="s">
        <v>3103</v>
      </c>
      <c r="C3395" s="12" t="s">
        <v>17</v>
      </c>
      <c r="D3395" s="14" t="s">
        <v>67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Não</v>
      </c>
      <c r="J3395" s="10" t="str">
        <f>VLOOKUP(A3395,Planilha1!A:Y,25,FALSE)</f>
        <v>Não</v>
      </c>
    </row>
    <row r="3396" spans="1:10" x14ac:dyDescent="0.25">
      <c r="A3396" s="11">
        <v>280760</v>
      </c>
      <c r="B3396" s="15" t="s">
        <v>3104</v>
      </c>
      <c r="C3396" s="12" t="s">
        <v>17</v>
      </c>
      <c r="D3396" s="14" t="s">
        <v>42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Não</v>
      </c>
      <c r="J3396" s="10" t="str">
        <f>VLOOKUP(A3396,Planilha1!A:Y,25,FALSE)</f>
        <v>Não</v>
      </c>
    </row>
    <row r="3397" spans="1:10" x14ac:dyDescent="0.25">
      <c r="A3397" s="11">
        <v>280060</v>
      </c>
      <c r="B3397" s="16" t="s">
        <v>3105</v>
      </c>
      <c r="C3397" s="12" t="s">
        <v>17</v>
      </c>
      <c r="D3397" s="14" t="s">
        <v>334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Não</v>
      </c>
      <c r="J3397" s="10" t="str">
        <f>VLOOKUP(A3397,Planilha1!A:Y,25,FALSE)</f>
        <v>Não</v>
      </c>
    </row>
    <row r="3398" spans="1:10" x14ac:dyDescent="0.25">
      <c r="A3398" s="11">
        <v>280150</v>
      </c>
      <c r="B3398" s="16" t="s">
        <v>3106</v>
      </c>
      <c r="C3398" s="12" t="s">
        <v>17</v>
      </c>
      <c r="D3398" s="14" t="s">
        <v>334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Não</v>
      </c>
      <c r="J3398" s="10" t="str">
        <f>VLOOKUP(A3398,Planilha1!A:Y,25,FALSE)</f>
        <v>Não</v>
      </c>
    </row>
    <row r="3399" spans="1:10" x14ac:dyDescent="0.25">
      <c r="A3399" s="11">
        <v>280200</v>
      </c>
      <c r="B3399" s="16" t="s">
        <v>3107</v>
      </c>
      <c r="C3399" s="12" t="s">
        <v>17</v>
      </c>
      <c r="D3399" s="14" t="s">
        <v>334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Não</v>
      </c>
      <c r="J3399" s="10" t="str">
        <f>VLOOKUP(A3399,Planilha1!A:Y,25,FALSE)</f>
        <v>Não</v>
      </c>
    </row>
    <row r="3400" spans="1:10" x14ac:dyDescent="0.25">
      <c r="A3400" s="11">
        <v>280220</v>
      </c>
      <c r="B3400" s="16" t="s">
        <v>1978</v>
      </c>
      <c r="C3400" s="12" t="s">
        <v>17</v>
      </c>
      <c r="D3400" s="14" t="s">
        <v>334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Não</v>
      </c>
      <c r="J3400" s="10" t="str">
        <f>VLOOKUP(A3400,Planilha1!A:Y,25,FALSE)</f>
        <v>Não</v>
      </c>
    </row>
    <row r="3401" spans="1:10" x14ac:dyDescent="0.25">
      <c r="A3401" s="11">
        <v>280260</v>
      </c>
      <c r="B3401" s="16" t="s">
        <v>3108</v>
      </c>
      <c r="C3401" s="12" t="s">
        <v>17</v>
      </c>
      <c r="D3401" s="14" t="s">
        <v>334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Não</v>
      </c>
      <c r="J3401" s="10" t="str">
        <f>VLOOKUP(A3401,Planilha1!A:Y,25,FALSE)</f>
        <v>Não</v>
      </c>
    </row>
    <row r="3402" spans="1:10" x14ac:dyDescent="0.25">
      <c r="A3402" s="11">
        <v>280310</v>
      </c>
      <c r="B3402" s="16" t="s">
        <v>3109</v>
      </c>
      <c r="C3402" s="12" t="s">
        <v>17</v>
      </c>
      <c r="D3402" s="14" t="s">
        <v>334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Não</v>
      </c>
    </row>
    <row r="3403" spans="1:10" x14ac:dyDescent="0.25">
      <c r="A3403" s="11">
        <v>280390</v>
      </c>
      <c r="B3403" s="16" t="s">
        <v>3110</v>
      </c>
      <c r="C3403" s="12" t="s">
        <v>17</v>
      </c>
      <c r="D3403" s="14" t="s">
        <v>334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3111</v>
      </c>
      <c r="C3404" s="12" t="s">
        <v>17</v>
      </c>
      <c r="D3404" s="14" t="s">
        <v>334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Não</v>
      </c>
      <c r="J3404" s="10" t="str">
        <f>VLOOKUP(A3404,Planilha1!A:Y,25,FALSE)</f>
        <v>Não</v>
      </c>
    </row>
    <row r="3405" spans="1:10" x14ac:dyDescent="0.25">
      <c r="A3405" s="11">
        <v>280690</v>
      </c>
      <c r="B3405" s="16" t="s">
        <v>1277</v>
      </c>
      <c r="C3405" s="12" t="s">
        <v>17</v>
      </c>
      <c r="D3405" s="14" t="s">
        <v>334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Não</v>
      </c>
      <c r="J3405" s="10" t="str">
        <f>VLOOKUP(A3405,Planilha1!A:Y,25,FALSE)</f>
        <v>Não</v>
      </c>
    </row>
    <row r="3406" spans="1:10" x14ac:dyDescent="0.25">
      <c r="A3406" s="11">
        <v>350020</v>
      </c>
      <c r="B3406" s="15" t="s">
        <v>3112</v>
      </c>
      <c r="C3406" s="12" t="s">
        <v>22</v>
      </c>
      <c r="D3406" s="14" t="s">
        <v>74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Não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Não</v>
      </c>
    </row>
    <row r="3407" spans="1:10" x14ac:dyDescent="0.25">
      <c r="A3407" s="11">
        <v>350030</v>
      </c>
      <c r="B3407" s="15" t="s">
        <v>3113</v>
      </c>
      <c r="C3407" s="12" t="s">
        <v>22</v>
      </c>
      <c r="D3407" s="14" t="s">
        <v>74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3114</v>
      </c>
      <c r="C3408" s="12" t="s">
        <v>22</v>
      </c>
      <c r="D3408" s="14" t="s">
        <v>56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Não</v>
      </c>
      <c r="H3408" s="10" t="str">
        <f>VLOOKUP(A3408,Planilha1!A:Y,23,FALSE)</f>
        <v>Sim</v>
      </c>
      <c r="I3408" s="10" t="str">
        <f>VLOOKUP(A3408,Planilha1!A:Y,24,FALSE)</f>
        <v>Não</v>
      </c>
      <c r="J3408" s="10" t="str">
        <f>VLOOKUP(A3408,Planilha1!A:Y,25,FALSE)</f>
        <v>Não</v>
      </c>
    </row>
    <row r="3409" spans="1:10" x14ac:dyDescent="0.25">
      <c r="A3409" s="11">
        <v>350090</v>
      </c>
      <c r="B3409" s="15" t="s">
        <v>3115</v>
      </c>
      <c r="C3409" s="12" t="s">
        <v>22</v>
      </c>
      <c r="D3409" s="14" t="s">
        <v>56</v>
      </c>
      <c r="E3409" s="10" t="str">
        <f>VLOOKUP(A3409,Planilha1!A:Y,20,FALSE)</f>
        <v>Sim</v>
      </c>
      <c r="F3409" s="10" t="str">
        <f>VLOOKUP(A3409,Planilha1!A:Y,21,FALSE)</f>
        <v>Sim</v>
      </c>
      <c r="G3409" s="10" t="str">
        <f>VLOOKUP(A3409,Planilha1!A:Y,22,FALSE)</f>
        <v>Não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Não</v>
      </c>
    </row>
    <row r="3410" spans="1:10" x14ac:dyDescent="0.25">
      <c r="A3410" s="11">
        <v>350100</v>
      </c>
      <c r="B3410" s="15" t="s">
        <v>3116</v>
      </c>
      <c r="C3410" s="12" t="s">
        <v>22</v>
      </c>
      <c r="D3410" s="14" t="s">
        <v>60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2636</v>
      </c>
      <c r="C3411" s="12" t="s">
        <v>22</v>
      </c>
      <c r="D3411" s="14" t="s">
        <v>56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Não</v>
      </c>
    </row>
    <row r="3412" spans="1:10" x14ac:dyDescent="0.25">
      <c r="A3412" s="11">
        <v>350120</v>
      </c>
      <c r="B3412" s="15" t="s">
        <v>3117</v>
      </c>
      <c r="C3412" s="12" t="s">
        <v>22</v>
      </c>
      <c r="D3412" s="14" t="s">
        <v>44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Não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Não</v>
      </c>
    </row>
    <row r="3413" spans="1:10" x14ac:dyDescent="0.25">
      <c r="A3413" s="11">
        <v>350140</v>
      </c>
      <c r="B3413" s="15" t="s">
        <v>3118</v>
      </c>
      <c r="C3413" s="12" t="s">
        <v>22</v>
      </c>
      <c r="D3413" s="14" t="s">
        <v>60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Não</v>
      </c>
      <c r="J3413" s="10" t="str">
        <f>VLOOKUP(A3413,Planilha1!A:Y,25,FALSE)</f>
        <v>Não</v>
      </c>
    </row>
    <row r="3414" spans="1:10" x14ac:dyDescent="0.25">
      <c r="A3414" s="11">
        <v>350150</v>
      </c>
      <c r="B3414" s="15" t="s">
        <v>3119</v>
      </c>
      <c r="C3414" s="12" t="s">
        <v>22</v>
      </c>
      <c r="D3414" s="14" t="s">
        <v>60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Não</v>
      </c>
      <c r="J3414" s="10" t="str">
        <f>VLOOKUP(A3414,Planilha1!A:Y,25,FALSE)</f>
        <v>Não</v>
      </c>
    </row>
    <row r="3415" spans="1:10" x14ac:dyDescent="0.25">
      <c r="A3415" s="11">
        <v>350170</v>
      </c>
      <c r="B3415" s="15" t="s">
        <v>3120</v>
      </c>
      <c r="C3415" s="12" t="s">
        <v>22</v>
      </c>
      <c r="D3415" s="14" t="s">
        <v>74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3121</v>
      </c>
      <c r="C3416" s="12" t="s">
        <v>22</v>
      </c>
      <c r="D3416" s="14" t="s">
        <v>56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Não</v>
      </c>
      <c r="J3416" s="10" t="str">
        <f>VLOOKUP(A3416,Planilha1!A:Y,25,FALSE)</f>
        <v>Não</v>
      </c>
    </row>
    <row r="3417" spans="1:10" x14ac:dyDescent="0.25">
      <c r="A3417" s="11">
        <v>350260</v>
      </c>
      <c r="B3417" s="15" t="s">
        <v>3122</v>
      </c>
      <c r="C3417" s="12" t="s">
        <v>22</v>
      </c>
      <c r="D3417" s="14" t="s">
        <v>67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3123</v>
      </c>
      <c r="C3418" s="12" t="s">
        <v>22</v>
      </c>
      <c r="D3418" s="14" t="s">
        <v>44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Não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Não</v>
      </c>
    </row>
    <row r="3419" spans="1:10" x14ac:dyDescent="0.25">
      <c r="A3419" s="11">
        <v>350310</v>
      </c>
      <c r="B3419" s="15" t="s">
        <v>3124</v>
      </c>
      <c r="C3419" s="12" t="s">
        <v>22</v>
      </c>
      <c r="D3419" s="14" t="s">
        <v>74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3125</v>
      </c>
      <c r="C3420" s="12" t="s">
        <v>22</v>
      </c>
      <c r="D3420" s="14" t="s">
        <v>44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Não</v>
      </c>
      <c r="J3420" s="10" t="str">
        <f>VLOOKUP(A3420,Planilha1!A:Y,25,FALSE)</f>
        <v>Não</v>
      </c>
    </row>
    <row r="3421" spans="1:10" x14ac:dyDescent="0.25">
      <c r="A3421" s="11">
        <v>350335</v>
      </c>
      <c r="B3421" s="15" t="s">
        <v>3126</v>
      </c>
      <c r="C3421" s="12" t="s">
        <v>22</v>
      </c>
      <c r="D3421" s="14" t="s">
        <v>60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3127</v>
      </c>
      <c r="C3422" s="12" t="s">
        <v>22</v>
      </c>
      <c r="D3422" s="14" t="s">
        <v>60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Não</v>
      </c>
      <c r="J3422" s="10" t="str">
        <f>VLOOKUP(A3422,Planilha1!A:Y,25,FALSE)</f>
        <v>Não</v>
      </c>
    </row>
    <row r="3423" spans="1:10" x14ac:dyDescent="0.25">
      <c r="A3423" s="11">
        <v>350360</v>
      </c>
      <c r="B3423" s="15" t="s">
        <v>3128</v>
      </c>
      <c r="C3423" s="12" t="s">
        <v>22</v>
      </c>
      <c r="D3423" s="14" t="s">
        <v>56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3129</v>
      </c>
      <c r="C3424" s="12" t="s">
        <v>22</v>
      </c>
      <c r="D3424" s="14" t="s">
        <v>74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Não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Não</v>
      </c>
    </row>
    <row r="3425" spans="1:10" x14ac:dyDescent="0.25">
      <c r="A3425" s="11">
        <v>350380</v>
      </c>
      <c r="B3425" s="15" t="s">
        <v>3130</v>
      </c>
      <c r="C3425" s="12" t="s">
        <v>22</v>
      </c>
      <c r="D3425" s="14" t="s">
        <v>60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3131</v>
      </c>
      <c r="C3426" s="12" t="s">
        <v>22</v>
      </c>
      <c r="D3426" s="14" t="s">
        <v>67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Não</v>
      </c>
      <c r="J3426" s="10" t="str">
        <f>VLOOKUP(A3426,Planilha1!A:Y,25,FALSE)</f>
        <v>Não</v>
      </c>
    </row>
    <row r="3427" spans="1:10" x14ac:dyDescent="0.25">
      <c r="A3427" s="11">
        <v>350410</v>
      </c>
      <c r="B3427" s="15" t="s">
        <v>3132</v>
      </c>
      <c r="C3427" s="12" t="s">
        <v>22</v>
      </c>
      <c r="D3427" s="14" t="s">
        <v>56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Não</v>
      </c>
      <c r="J3427" s="10" t="str">
        <f>VLOOKUP(A3427,Planilha1!A:Y,25,FALSE)</f>
        <v>Não</v>
      </c>
    </row>
    <row r="3428" spans="1:10" x14ac:dyDescent="0.25">
      <c r="A3428" s="11">
        <v>350430</v>
      </c>
      <c r="B3428" s="15" t="s">
        <v>3133</v>
      </c>
      <c r="C3428" s="12" t="s">
        <v>22</v>
      </c>
      <c r="D3428" s="14" t="s">
        <v>56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Não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3134</v>
      </c>
      <c r="C3429" s="12" t="s">
        <v>22</v>
      </c>
      <c r="D3429" s="14" t="s">
        <v>60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3135</v>
      </c>
      <c r="C3430" s="12" t="s">
        <v>22</v>
      </c>
      <c r="D3430" s="14" t="s">
        <v>60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Não</v>
      </c>
      <c r="J3430" s="10" t="str">
        <f>VLOOKUP(A3430,Planilha1!A:Y,25,FALSE)</f>
        <v>Não</v>
      </c>
    </row>
    <row r="3431" spans="1:10" x14ac:dyDescent="0.25">
      <c r="A3431" s="11">
        <v>350470</v>
      </c>
      <c r="B3431" s="15" t="s">
        <v>3136</v>
      </c>
      <c r="C3431" s="12" t="s">
        <v>22</v>
      </c>
      <c r="D3431" s="14" t="s">
        <v>56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Não</v>
      </c>
      <c r="I3431" s="10" t="str">
        <f>VLOOKUP(A3431,Planilha1!A:Y,24,FALSE)</f>
        <v>Não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3137</v>
      </c>
      <c r="C3432" s="12" t="s">
        <v>22</v>
      </c>
      <c r="D3432" s="14" t="s">
        <v>67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Não</v>
      </c>
      <c r="H3432" s="10" t="str">
        <f>VLOOKUP(A3432,Planilha1!A:Y,23,FALSE)</f>
        <v>Não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3138</v>
      </c>
      <c r="C3433" s="12" t="s">
        <v>22</v>
      </c>
      <c r="D3433" s="14" t="s">
        <v>56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Não</v>
      </c>
      <c r="H3433" s="10" t="str">
        <f>VLOOKUP(A3433,Planilha1!A:Y,23,FALSE)</f>
        <v>Sim</v>
      </c>
      <c r="I3433" s="10" t="str">
        <f>VLOOKUP(A3433,Planilha1!A:Y,24,FALSE)</f>
        <v>Não</v>
      </c>
      <c r="J3433" s="10" t="str">
        <f>VLOOKUP(A3433,Planilha1!A:Y,25,FALSE)</f>
        <v>Não</v>
      </c>
    </row>
    <row r="3434" spans="1:10" x14ac:dyDescent="0.25">
      <c r="A3434" s="11">
        <v>350535</v>
      </c>
      <c r="B3434" s="15" t="s">
        <v>3139</v>
      </c>
      <c r="C3434" s="12" t="s">
        <v>22</v>
      </c>
      <c r="D3434" s="14" t="s">
        <v>44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Não</v>
      </c>
      <c r="J3434" s="10" t="str">
        <f>VLOOKUP(A3434,Planilha1!A:Y,25,FALSE)</f>
        <v>Não</v>
      </c>
    </row>
    <row r="3435" spans="1:10" x14ac:dyDescent="0.25">
      <c r="A3435" s="11">
        <v>350540</v>
      </c>
      <c r="B3435" s="15" t="s">
        <v>3140</v>
      </c>
      <c r="C3435" s="12" t="s">
        <v>22</v>
      </c>
      <c r="D3435" s="14" t="s">
        <v>67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Não</v>
      </c>
    </row>
    <row r="3436" spans="1:10" x14ac:dyDescent="0.25">
      <c r="A3436" s="11">
        <v>350560</v>
      </c>
      <c r="B3436" s="15" t="s">
        <v>3141</v>
      </c>
      <c r="C3436" s="12" t="s">
        <v>22</v>
      </c>
      <c r="D3436" s="14" t="s">
        <v>60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Não</v>
      </c>
    </row>
    <row r="3437" spans="1:10" x14ac:dyDescent="0.25">
      <c r="A3437" s="11">
        <v>350580</v>
      </c>
      <c r="B3437" s="15" t="s">
        <v>3142</v>
      </c>
      <c r="C3437" s="12" t="s">
        <v>22</v>
      </c>
      <c r="D3437" s="14" t="s">
        <v>74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Não</v>
      </c>
      <c r="I3437" s="10" t="str">
        <f>VLOOKUP(A3437,Planilha1!A:Y,24,FALSE)</f>
        <v>Não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3143</v>
      </c>
      <c r="C3438" s="12" t="s">
        <v>22</v>
      </c>
      <c r="D3438" s="14" t="s">
        <v>56</v>
      </c>
      <c r="E3438" s="10" t="str">
        <f>VLOOKUP(A3438,Planilha1!A:Y,20,FALSE)</f>
        <v>Não</v>
      </c>
      <c r="F3438" s="10" t="str">
        <f>VLOOKUP(A3438,Planilha1!A:Y,21,FALSE)</f>
        <v>Sim</v>
      </c>
      <c r="G3438" s="10" t="str">
        <f>VLOOKUP(A3438,Planilha1!A:Y,22,FALSE)</f>
        <v>Não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3144</v>
      </c>
      <c r="C3439" s="12" t="s">
        <v>22</v>
      </c>
      <c r="D3439" s="14" t="s">
        <v>74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3145</v>
      </c>
      <c r="C3440" s="12" t="s">
        <v>22</v>
      </c>
      <c r="D3440" s="14" t="s">
        <v>74</v>
      </c>
      <c r="E3440" s="10" t="str">
        <f>VLOOKUP(A3440,Planilha1!A:Y,20,FALSE)</f>
        <v>Sim</v>
      </c>
      <c r="F3440" s="10" t="str">
        <f>VLOOKUP(A3440,Planilha1!A:Y,21,FALSE)</f>
        <v>Sim</v>
      </c>
      <c r="G3440" s="10" t="str">
        <f>VLOOKUP(A3440,Planilha1!A:Y,22,FALSE)</f>
        <v>Não</v>
      </c>
      <c r="H3440" s="10" t="str">
        <f>VLOOKUP(A3440,Planilha1!A:Y,23,FALSE)</f>
        <v>Sim</v>
      </c>
      <c r="I3440" s="10" t="str">
        <f>VLOOKUP(A3440,Planilha1!A:Y,24,FALSE)</f>
        <v>Não</v>
      </c>
      <c r="J3440" s="10" t="str">
        <f>VLOOKUP(A3440,Planilha1!A:Y,25,FALSE)</f>
        <v>Não</v>
      </c>
    </row>
    <row r="3441" spans="1:10" x14ac:dyDescent="0.25">
      <c r="A3441" s="11">
        <v>350660</v>
      </c>
      <c r="B3441" s="15" t="s">
        <v>3146</v>
      </c>
      <c r="C3441" s="12" t="s">
        <v>22</v>
      </c>
      <c r="D3441" s="14" t="s">
        <v>44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Não</v>
      </c>
      <c r="J3441" s="10" t="str">
        <f>VLOOKUP(A3441,Planilha1!A:Y,25,FALSE)</f>
        <v>Não</v>
      </c>
    </row>
    <row r="3442" spans="1:10" x14ac:dyDescent="0.25">
      <c r="A3442" s="11">
        <v>350670</v>
      </c>
      <c r="B3442" s="15" t="s">
        <v>3147</v>
      </c>
      <c r="C3442" s="12" t="s">
        <v>22</v>
      </c>
      <c r="D3442" s="14" t="s">
        <v>56</v>
      </c>
      <c r="E3442" s="10" t="str">
        <f>VLOOKUP(A3442,Planilha1!A:Y,20,FALSE)</f>
        <v>Sim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Não</v>
      </c>
    </row>
    <row r="3443" spans="1:10" x14ac:dyDescent="0.25">
      <c r="A3443" s="11">
        <v>350690</v>
      </c>
      <c r="B3443" s="15" t="s">
        <v>3148</v>
      </c>
      <c r="C3443" s="12" t="s">
        <v>22</v>
      </c>
      <c r="D3443" s="14" t="s">
        <v>67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Não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Não</v>
      </c>
    </row>
    <row r="3444" spans="1:10" x14ac:dyDescent="0.25">
      <c r="A3444" s="11">
        <v>350700</v>
      </c>
      <c r="B3444" s="15" t="s">
        <v>3149</v>
      </c>
      <c r="C3444" s="12" t="s">
        <v>22</v>
      </c>
      <c r="D3444" s="14" t="s">
        <v>74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3150</v>
      </c>
      <c r="C3445" s="12" t="s">
        <v>22</v>
      </c>
      <c r="D3445" s="14" t="s">
        <v>56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3151</v>
      </c>
      <c r="C3446" s="12" t="s">
        <v>22</v>
      </c>
      <c r="D3446" s="14" t="s">
        <v>60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Não</v>
      </c>
      <c r="J3446" s="10" t="str">
        <f>VLOOKUP(A3446,Planilha1!A:Y,25,FALSE)</f>
        <v>Não</v>
      </c>
    </row>
    <row r="3447" spans="1:10" x14ac:dyDescent="0.25">
      <c r="A3447" s="11">
        <v>350740</v>
      </c>
      <c r="B3447" s="15" t="s">
        <v>1686</v>
      </c>
      <c r="C3447" s="12" t="s">
        <v>22</v>
      </c>
      <c r="D3447" s="14" t="s">
        <v>74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Não</v>
      </c>
      <c r="H3447" s="10" t="str">
        <f>VLOOKUP(A3447,Planilha1!A:Y,23,FALSE)</f>
        <v>Não</v>
      </c>
      <c r="I3447" s="10" t="str">
        <f>VLOOKUP(A3447,Planilha1!A:Y,24,FALSE)</f>
        <v>Não</v>
      </c>
      <c r="J3447" s="10" t="str">
        <f>VLOOKUP(A3447,Planilha1!A:Y,25,FALSE)</f>
        <v>Não</v>
      </c>
    </row>
    <row r="3448" spans="1:10" x14ac:dyDescent="0.25">
      <c r="A3448" s="11">
        <v>350745</v>
      </c>
      <c r="B3448" s="15" t="s">
        <v>3152</v>
      </c>
      <c r="C3448" s="12" t="s">
        <v>22</v>
      </c>
      <c r="D3448" s="14" t="s">
        <v>56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3153</v>
      </c>
      <c r="C3449" s="12" t="s">
        <v>22</v>
      </c>
      <c r="D3449" s="14" t="s">
        <v>56</v>
      </c>
      <c r="E3449" s="10" t="str">
        <f>VLOOKUP(A3449,Planilha1!A:Y,20,FALSE)</f>
        <v>Sim</v>
      </c>
      <c r="F3449" s="10" t="str">
        <f>VLOOKUP(A3449,Planilha1!A:Y,21,FALSE)</f>
        <v>Sim</v>
      </c>
      <c r="G3449" s="10" t="str">
        <f>VLOOKUP(A3449,Planilha1!A:Y,22,FALSE)</f>
        <v>Não</v>
      </c>
      <c r="H3449" s="10" t="str">
        <f>VLOOKUP(A3449,Planilha1!A:Y,23,FALSE)</f>
        <v>Sim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3154</v>
      </c>
      <c r="C3450" s="12" t="s">
        <v>22</v>
      </c>
      <c r="D3450" s="14" t="s">
        <v>56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3155</v>
      </c>
      <c r="C3451" s="12" t="s">
        <v>22</v>
      </c>
      <c r="D3451" s="14" t="s">
        <v>67</v>
      </c>
      <c r="E3451" s="10" t="str">
        <f>VLOOKUP(A3451,Planilha1!A:Y,20,FALSE)</f>
        <v>Não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Não</v>
      </c>
      <c r="J3451" s="10" t="str">
        <f>VLOOKUP(A3451,Planilha1!A:Y,25,FALSE)</f>
        <v>Não</v>
      </c>
    </row>
    <row r="3452" spans="1:10" x14ac:dyDescent="0.25">
      <c r="A3452" s="11">
        <v>350830</v>
      </c>
      <c r="B3452" s="15" t="s">
        <v>3156</v>
      </c>
      <c r="C3452" s="12" t="s">
        <v>22</v>
      </c>
      <c r="D3452" s="14" t="s">
        <v>56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3157</v>
      </c>
      <c r="C3453" s="12" t="s">
        <v>22</v>
      </c>
      <c r="D3453" s="14" t="s">
        <v>60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Não</v>
      </c>
      <c r="H3453" s="10" t="str">
        <f>VLOOKUP(A3453,Planilha1!A:Y,23,FALSE)</f>
        <v>Não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3158</v>
      </c>
      <c r="C3454" s="12" t="s">
        <v>22</v>
      </c>
      <c r="D3454" s="14" t="s">
        <v>74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Não</v>
      </c>
      <c r="H3454" s="10" t="str">
        <f>VLOOKUP(A3454,Planilha1!A:Y,23,FALSE)</f>
        <v>Não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3159</v>
      </c>
      <c r="C3455" s="12" t="s">
        <v>22</v>
      </c>
      <c r="D3455" s="14" t="s">
        <v>74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Não</v>
      </c>
      <c r="J3455" s="10" t="str">
        <f>VLOOKUP(A3455,Planilha1!A:Y,25,FALSE)</f>
        <v>Não</v>
      </c>
    </row>
    <row r="3456" spans="1:10" x14ac:dyDescent="0.25">
      <c r="A3456" s="11">
        <v>350900</v>
      </c>
      <c r="B3456" s="15" t="s">
        <v>3160</v>
      </c>
      <c r="C3456" s="12" t="s">
        <v>22</v>
      </c>
      <c r="D3456" s="14" t="s">
        <v>74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3161</v>
      </c>
      <c r="C3457" s="12" t="s">
        <v>22</v>
      </c>
      <c r="D3457" s="14" t="s">
        <v>42</v>
      </c>
      <c r="E3457" s="10" t="str">
        <f>VLOOKUP(A3457,Planilha1!A:Y,20,FALSE)</f>
        <v>Sim</v>
      </c>
      <c r="F3457" s="10" t="str">
        <f>VLOOKUP(A3457,Planilha1!A:Y,21,FALSE)</f>
        <v>Não</v>
      </c>
      <c r="G3457" s="10" t="str">
        <f>VLOOKUP(A3457,Planilha1!A:Y,22,FALSE)</f>
        <v>Não</v>
      </c>
      <c r="H3457" s="10" t="str">
        <f>VLOOKUP(A3457,Planilha1!A:Y,23,FALSE)</f>
        <v>Sim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3162</v>
      </c>
      <c r="C3458" s="12" t="s">
        <v>22</v>
      </c>
      <c r="D3458" s="14" t="s">
        <v>67</v>
      </c>
      <c r="E3458" s="10" t="str">
        <f>VLOOKUP(A3458,Planilha1!A:Y,20,FALSE)</f>
        <v>Não</v>
      </c>
      <c r="F3458" s="10" t="str">
        <f>VLOOKUP(A3458,Planilha1!A:Y,21,FALSE)</f>
        <v>Sim</v>
      </c>
      <c r="G3458" s="10" t="str">
        <f>VLOOKUP(A3458,Planilha1!A:Y,22,FALSE)</f>
        <v>Não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Não</v>
      </c>
    </row>
    <row r="3459" spans="1:10" x14ac:dyDescent="0.25">
      <c r="A3459" s="11">
        <v>350930</v>
      </c>
      <c r="B3459" s="15" t="s">
        <v>3163</v>
      </c>
      <c r="C3459" s="12" t="s">
        <v>22</v>
      </c>
      <c r="D3459" s="14" t="s">
        <v>74</v>
      </c>
      <c r="E3459" s="10" t="str">
        <f>VLOOKUP(A3459,Planilha1!A:Y,20,FALSE)</f>
        <v>Sim</v>
      </c>
      <c r="F3459" s="10" t="str">
        <f>VLOOKUP(A3459,Planilha1!A:Y,21,FALSE)</f>
        <v>Sim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3164</v>
      </c>
      <c r="C3460" s="12" t="s">
        <v>22</v>
      </c>
      <c r="D3460" s="14" t="s">
        <v>67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Não</v>
      </c>
    </row>
    <row r="3461" spans="1:10" x14ac:dyDescent="0.25">
      <c r="A3461" s="11">
        <v>350945</v>
      </c>
      <c r="B3461" s="15" t="s">
        <v>3165</v>
      </c>
      <c r="C3461" s="12" t="s">
        <v>22</v>
      </c>
      <c r="D3461" s="14" t="s">
        <v>44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Não</v>
      </c>
      <c r="H3461" s="10" t="str">
        <f>VLOOKUP(A3461,Planilha1!A:Y,23,FALSE)</f>
        <v>Sim</v>
      </c>
      <c r="I3461" s="10" t="str">
        <f>VLOOKUP(A3461,Planilha1!A:Y,24,FALSE)</f>
        <v>Não</v>
      </c>
      <c r="J3461" s="10" t="str">
        <f>VLOOKUP(A3461,Planilha1!A:Y,25,FALSE)</f>
        <v>Não</v>
      </c>
    </row>
    <row r="3462" spans="1:10" x14ac:dyDescent="0.25">
      <c r="A3462" s="11">
        <v>350960</v>
      </c>
      <c r="B3462" s="15" t="s">
        <v>3166</v>
      </c>
      <c r="C3462" s="12" t="s">
        <v>22</v>
      </c>
      <c r="D3462" s="14" t="s">
        <v>74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Não</v>
      </c>
      <c r="J3462" s="10" t="str">
        <f>VLOOKUP(A3462,Planilha1!A:Y,25,FALSE)</f>
        <v>Não</v>
      </c>
    </row>
    <row r="3463" spans="1:10" x14ac:dyDescent="0.25">
      <c r="A3463" s="11">
        <v>350970</v>
      </c>
      <c r="B3463" s="15" t="s">
        <v>3167</v>
      </c>
      <c r="C3463" s="12" t="s">
        <v>22</v>
      </c>
      <c r="D3463" s="14" t="s">
        <v>74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3168</v>
      </c>
      <c r="C3464" s="12" t="s">
        <v>22</v>
      </c>
      <c r="D3464" s="14" t="s">
        <v>56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Não</v>
      </c>
      <c r="I3464" s="10" t="str">
        <f>VLOOKUP(A3464,Planilha1!A:Y,24,FALSE)</f>
        <v>Não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3169</v>
      </c>
      <c r="C3465" s="12" t="s">
        <v>22</v>
      </c>
      <c r="D3465" s="14" t="s">
        <v>44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Não</v>
      </c>
    </row>
    <row r="3466" spans="1:10" x14ac:dyDescent="0.25">
      <c r="A3466" s="11">
        <v>351000</v>
      </c>
      <c r="B3466" s="15" t="s">
        <v>3170</v>
      </c>
      <c r="C3466" s="12" t="s">
        <v>22</v>
      </c>
      <c r="D3466" s="14" t="s">
        <v>74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Não</v>
      </c>
      <c r="J3466" s="10" t="str">
        <f>VLOOKUP(A3466,Planilha1!A:Y,25,FALSE)</f>
        <v>Não</v>
      </c>
    </row>
    <row r="3467" spans="1:10" x14ac:dyDescent="0.25">
      <c r="A3467" s="11">
        <v>351015</v>
      </c>
      <c r="B3467" s="15" t="s">
        <v>3171</v>
      </c>
      <c r="C3467" s="12" t="s">
        <v>22</v>
      </c>
      <c r="D3467" s="14" t="s">
        <v>74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3172</v>
      </c>
      <c r="C3468" s="12" t="s">
        <v>22</v>
      </c>
      <c r="D3468" s="14" t="s">
        <v>42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Não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Não</v>
      </c>
    </row>
    <row r="3469" spans="1:10" x14ac:dyDescent="0.25">
      <c r="A3469" s="11">
        <v>351040</v>
      </c>
      <c r="B3469" s="15" t="s">
        <v>3173</v>
      </c>
      <c r="C3469" s="12" t="s">
        <v>22</v>
      </c>
      <c r="D3469" s="14" t="s">
        <v>56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3174</v>
      </c>
      <c r="C3470" s="12" t="s">
        <v>22</v>
      </c>
      <c r="D3470" s="14" t="s">
        <v>60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Não</v>
      </c>
      <c r="J3470" s="10" t="str">
        <f>VLOOKUP(A3470,Planilha1!A:Y,25,FALSE)</f>
        <v>Não</v>
      </c>
    </row>
    <row r="3471" spans="1:10" x14ac:dyDescent="0.25">
      <c r="A3471" s="11">
        <v>351070</v>
      </c>
      <c r="B3471" s="15" t="s">
        <v>3175</v>
      </c>
      <c r="C3471" s="12" t="s">
        <v>22</v>
      </c>
      <c r="D3471" s="14" t="s">
        <v>56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3176</v>
      </c>
      <c r="C3472" s="12" t="s">
        <v>22</v>
      </c>
      <c r="D3472" s="14" t="s">
        <v>74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3177</v>
      </c>
      <c r="C3473" s="12" t="s">
        <v>22</v>
      </c>
      <c r="D3473" s="14" t="s">
        <v>44</v>
      </c>
      <c r="E3473" s="10" t="str">
        <f>VLOOKUP(A3473,Planilha1!A:Y,20,FALSE)</f>
        <v>Sim</v>
      </c>
      <c r="F3473" s="10" t="str">
        <f>VLOOKUP(A3473,Planilha1!A:Y,21,FALSE)</f>
        <v>Não</v>
      </c>
      <c r="G3473" s="10" t="str">
        <f>VLOOKUP(A3473,Planilha1!A:Y,22,FALSE)</f>
        <v>Não</v>
      </c>
      <c r="H3473" s="10" t="str">
        <f>VLOOKUP(A3473,Planilha1!A:Y,23,FALSE)</f>
        <v>Sim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3178</v>
      </c>
      <c r="C3474" s="12" t="s">
        <v>22</v>
      </c>
      <c r="D3474" s="14" t="s">
        <v>60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Não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Não</v>
      </c>
    </row>
    <row r="3475" spans="1:10" x14ac:dyDescent="0.25">
      <c r="A3475" s="11">
        <v>351160</v>
      </c>
      <c r="B3475" s="15" t="s">
        <v>3179</v>
      </c>
      <c r="C3475" s="12" t="s">
        <v>22</v>
      </c>
      <c r="D3475" s="14" t="s">
        <v>56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Não</v>
      </c>
      <c r="J3475" s="10" t="str">
        <f>VLOOKUP(A3475,Planilha1!A:Y,25,FALSE)</f>
        <v>Não</v>
      </c>
    </row>
    <row r="3476" spans="1:10" x14ac:dyDescent="0.25">
      <c r="A3476" s="11">
        <v>355720</v>
      </c>
      <c r="B3476" s="15" t="s">
        <v>3180</v>
      </c>
      <c r="C3476" s="12" t="s">
        <v>22</v>
      </c>
      <c r="D3476" s="14" t="s">
        <v>60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Não</v>
      </c>
      <c r="H3476" s="10" t="str">
        <f>VLOOKUP(A3476,Planilha1!A:Y,23,FALSE)</f>
        <v>Não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3181</v>
      </c>
      <c r="C3477" s="12" t="s">
        <v>22</v>
      </c>
      <c r="D3477" s="14" t="s">
        <v>56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3182</v>
      </c>
      <c r="C3478" s="12" t="s">
        <v>22</v>
      </c>
      <c r="D3478" s="14" t="s">
        <v>56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Não</v>
      </c>
      <c r="I3478" s="10" t="str">
        <f>VLOOKUP(A3478,Planilha1!A:Y,24,FALSE)</f>
        <v>Não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3183</v>
      </c>
      <c r="C3479" s="12" t="s">
        <v>22</v>
      </c>
      <c r="D3479" s="14" t="s">
        <v>56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Não</v>
      </c>
      <c r="I3479" s="10" t="str">
        <f>VLOOKUP(A3479,Planilha1!A:Y,24,FALSE)</f>
        <v>Não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3184</v>
      </c>
      <c r="C3480" s="12" t="s">
        <v>22</v>
      </c>
      <c r="D3480" s="14" t="s">
        <v>44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Não</v>
      </c>
    </row>
    <row r="3481" spans="1:10" x14ac:dyDescent="0.25">
      <c r="A3481" s="11">
        <v>351290</v>
      </c>
      <c r="B3481" s="15" t="s">
        <v>3185</v>
      </c>
      <c r="C3481" s="12" t="s">
        <v>22</v>
      </c>
      <c r="D3481" s="14" t="s">
        <v>60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Não</v>
      </c>
      <c r="H3481" s="10" t="str">
        <f>VLOOKUP(A3481,Planilha1!A:Y,23,FALSE)</f>
        <v>Não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3186</v>
      </c>
      <c r="C3482" s="12" t="s">
        <v>22</v>
      </c>
      <c r="D3482" s="14" t="s">
        <v>74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3187</v>
      </c>
      <c r="C3483" s="12" t="s">
        <v>22</v>
      </c>
      <c r="D3483" s="14" t="s">
        <v>67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Não</v>
      </c>
    </row>
    <row r="3484" spans="1:10" x14ac:dyDescent="0.25">
      <c r="A3484" s="11">
        <v>351380</v>
      </c>
      <c r="B3484" s="15" t="s">
        <v>3188</v>
      </c>
      <c r="C3484" s="12" t="s">
        <v>22</v>
      </c>
      <c r="D3484" s="14" t="s">
        <v>56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Não</v>
      </c>
      <c r="J3484" s="10" t="str">
        <f>VLOOKUP(A3484,Planilha1!A:Y,25,FALSE)</f>
        <v>Não</v>
      </c>
    </row>
    <row r="3485" spans="1:10" x14ac:dyDescent="0.25">
      <c r="A3485" s="11">
        <v>351390</v>
      </c>
      <c r="B3485" s="15" t="s">
        <v>3189</v>
      </c>
      <c r="C3485" s="12" t="s">
        <v>22</v>
      </c>
      <c r="D3485" s="14" t="s">
        <v>74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Não</v>
      </c>
      <c r="I3485" s="10" t="str">
        <f>VLOOKUP(A3485,Planilha1!A:Y,24,FALSE)</f>
        <v>Não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3190</v>
      </c>
      <c r="C3486" s="12" t="s">
        <v>22</v>
      </c>
      <c r="D3486" s="14" t="s">
        <v>60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3191</v>
      </c>
      <c r="C3487" s="12" t="s">
        <v>22</v>
      </c>
      <c r="D3487" s="14" t="s">
        <v>60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Não</v>
      </c>
      <c r="I3487" s="10" t="str">
        <f>VLOOKUP(A3487,Planilha1!A:Y,24,FALSE)</f>
        <v>Não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1424</v>
      </c>
      <c r="C3488" s="12" t="s">
        <v>22</v>
      </c>
      <c r="D3488" s="14" t="s">
        <v>44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Não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Não</v>
      </c>
    </row>
    <row r="3489" spans="1:10" x14ac:dyDescent="0.25">
      <c r="A3489" s="11">
        <v>351490</v>
      </c>
      <c r="B3489" s="15" t="s">
        <v>3192</v>
      </c>
      <c r="C3489" s="12" t="s">
        <v>22</v>
      </c>
      <c r="D3489" s="14" t="s">
        <v>67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3193</v>
      </c>
      <c r="C3490" s="12" t="s">
        <v>22</v>
      </c>
      <c r="D3490" s="14" t="s">
        <v>74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Não</v>
      </c>
      <c r="H3490" s="10" t="str">
        <f>VLOOKUP(A3490,Planilha1!A:Y,23,FALSE)</f>
        <v>Não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3194</v>
      </c>
      <c r="C3491" s="12" t="s">
        <v>22</v>
      </c>
      <c r="D3491" s="14" t="s">
        <v>56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3195</v>
      </c>
      <c r="C3492" s="12" t="s">
        <v>22</v>
      </c>
      <c r="D3492" s="14" t="s">
        <v>44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Não</v>
      </c>
    </row>
    <row r="3493" spans="1:10" x14ac:dyDescent="0.25">
      <c r="A3493" s="11">
        <v>351512</v>
      </c>
      <c r="B3493" s="15" t="s">
        <v>3196</v>
      </c>
      <c r="C3493" s="12" t="s">
        <v>22</v>
      </c>
      <c r="D3493" s="14" t="s">
        <v>60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Não</v>
      </c>
    </row>
    <row r="3494" spans="1:10" x14ac:dyDescent="0.25">
      <c r="A3494" s="11">
        <v>351519</v>
      </c>
      <c r="B3494" s="15" t="s">
        <v>3197</v>
      </c>
      <c r="C3494" s="12" t="s">
        <v>22</v>
      </c>
      <c r="D3494" s="14" t="s">
        <v>60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3198</v>
      </c>
      <c r="C3495" s="12" t="s">
        <v>22</v>
      </c>
      <c r="D3495" s="14" t="s">
        <v>67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Não</v>
      </c>
    </row>
    <row r="3496" spans="1:10" x14ac:dyDescent="0.25">
      <c r="A3496" s="11">
        <v>351540</v>
      </c>
      <c r="B3496" s="15" t="s">
        <v>3199</v>
      </c>
      <c r="C3496" s="12" t="s">
        <v>22</v>
      </c>
      <c r="D3496" s="14" t="s">
        <v>74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Não</v>
      </c>
      <c r="H3496" s="10" t="str">
        <f>VLOOKUP(A3496,Planilha1!A:Y,23,FALSE)</f>
        <v>Sim</v>
      </c>
      <c r="I3496" s="10" t="str">
        <f>VLOOKUP(A3496,Planilha1!A:Y,24,FALSE)</f>
        <v>Não</v>
      </c>
      <c r="J3496" s="10" t="str">
        <f>VLOOKUP(A3496,Planilha1!A:Y,25,FALSE)</f>
        <v>Não</v>
      </c>
    </row>
    <row r="3497" spans="1:10" x14ac:dyDescent="0.25">
      <c r="A3497" s="11">
        <v>351565</v>
      </c>
      <c r="B3497" s="15" t="s">
        <v>3200</v>
      </c>
      <c r="C3497" s="12" t="s">
        <v>22</v>
      </c>
      <c r="D3497" s="14" t="s">
        <v>44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Não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Não</v>
      </c>
    </row>
    <row r="3498" spans="1:10" x14ac:dyDescent="0.25">
      <c r="A3498" s="11">
        <v>351570</v>
      </c>
      <c r="B3498" s="15" t="s">
        <v>3201</v>
      </c>
      <c r="C3498" s="12" t="s">
        <v>22</v>
      </c>
      <c r="D3498" s="14" t="s">
        <v>56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Não</v>
      </c>
    </row>
    <row r="3499" spans="1:10" x14ac:dyDescent="0.25">
      <c r="A3499" s="11">
        <v>351580</v>
      </c>
      <c r="B3499" s="15" t="s">
        <v>3202</v>
      </c>
      <c r="C3499" s="12" t="s">
        <v>22</v>
      </c>
      <c r="D3499" s="14" t="s">
        <v>44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3203</v>
      </c>
      <c r="C3500" s="12" t="s">
        <v>22</v>
      </c>
      <c r="D3500" s="14" t="s">
        <v>60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3204</v>
      </c>
      <c r="C3501" s="12" t="s">
        <v>22</v>
      </c>
      <c r="D3501" s="14" t="s">
        <v>67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Não</v>
      </c>
    </row>
    <row r="3502" spans="1:10" x14ac:dyDescent="0.25">
      <c r="A3502" s="11">
        <v>351630</v>
      </c>
      <c r="B3502" s="15" t="s">
        <v>3205</v>
      </c>
      <c r="C3502" s="12" t="s">
        <v>22</v>
      </c>
      <c r="D3502" s="14" t="s">
        <v>56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3206</v>
      </c>
      <c r="C3503" s="12" t="s">
        <v>22</v>
      </c>
      <c r="D3503" s="14" t="s">
        <v>60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Não</v>
      </c>
      <c r="J3503" s="10" t="str">
        <f>VLOOKUP(A3503,Planilha1!A:Y,25,FALSE)</f>
        <v>Não</v>
      </c>
    </row>
    <row r="3504" spans="1:10" x14ac:dyDescent="0.25">
      <c r="A3504" s="11">
        <v>351660</v>
      </c>
      <c r="B3504" s="15" t="s">
        <v>3207</v>
      </c>
      <c r="C3504" s="12" t="s">
        <v>22</v>
      </c>
      <c r="D3504" s="14" t="s">
        <v>60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Não</v>
      </c>
      <c r="H3504" s="10" t="str">
        <f>VLOOKUP(A3504,Planilha1!A:Y,23,FALSE)</f>
        <v>Não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3208</v>
      </c>
      <c r="C3505" s="12" t="s">
        <v>22</v>
      </c>
      <c r="D3505" s="14" t="s">
        <v>56</v>
      </c>
      <c r="E3505" s="10" t="str">
        <f>VLOOKUP(A3505,Planilha1!A:Y,20,FALSE)</f>
        <v>Não</v>
      </c>
      <c r="F3505" s="10" t="str">
        <f>VLOOKUP(A3505,Planilha1!A:Y,21,FALSE)</f>
        <v>Sim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3209</v>
      </c>
      <c r="C3506" s="12" t="s">
        <v>22</v>
      </c>
      <c r="D3506" s="14" t="s">
        <v>60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3210</v>
      </c>
      <c r="C3507" s="12" t="s">
        <v>22</v>
      </c>
      <c r="D3507" s="14" t="s">
        <v>60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3211</v>
      </c>
      <c r="C3508" s="12" t="s">
        <v>22</v>
      </c>
      <c r="D3508" s="14" t="s">
        <v>74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3212</v>
      </c>
      <c r="C3509" s="12" t="s">
        <v>22</v>
      </c>
      <c r="D3509" s="14" t="s">
        <v>74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3213</v>
      </c>
      <c r="C3510" s="12" t="s">
        <v>22</v>
      </c>
      <c r="D3510" s="14" t="s">
        <v>56</v>
      </c>
      <c r="E3510" s="10" t="str">
        <f>VLOOKUP(A3510,Planilha1!A:Y,20,FALSE)</f>
        <v>Não</v>
      </c>
      <c r="F3510" s="10" t="str">
        <f>VLOOKUP(A3510,Planilha1!A:Y,21,FALSE)</f>
        <v>Não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3214</v>
      </c>
      <c r="C3511" s="12" t="s">
        <v>22</v>
      </c>
      <c r="D3511" s="14" t="s">
        <v>42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Não</v>
      </c>
    </row>
    <row r="3512" spans="1:10" x14ac:dyDescent="0.25">
      <c r="A3512" s="11">
        <v>351770</v>
      </c>
      <c r="B3512" s="15" t="s">
        <v>3215</v>
      </c>
      <c r="C3512" s="12" t="s">
        <v>22</v>
      </c>
      <c r="D3512" s="14" t="s">
        <v>60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Não</v>
      </c>
      <c r="J3512" s="10" t="str">
        <f>VLOOKUP(A3512,Planilha1!A:Y,25,FALSE)</f>
        <v>Não</v>
      </c>
    </row>
    <row r="3513" spans="1:10" x14ac:dyDescent="0.25">
      <c r="A3513" s="11">
        <v>351780</v>
      </c>
      <c r="B3513" s="15" t="s">
        <v>3216</v>
      </c>
      <c r="C3513" s="12" t="s">
        <v>22</v>
      </c>
      <c r="D3513" s="14" t="s">
        <v>60</v>
      </c>
      <c r="E3513" s="10" t="str">
        <f>VLOOKUP(A3513,Planilha1!A:Y,20,FALSE)</f>
        <v>Não</v>
      </c>
      <c r="F3513" s="10" t="str">
        <f>VLOOKUP(A3513,Planilha1!A:Y,21,FALSE)</f>
        <v>Não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3217</v>
      </c>
      <c r="C3514" s="12" t="s">
        <v>22</v>
      </c>
      <c r="D3514" s="14" t="s">
        <v>74</v>
      </c>
      <c r="E3514" s="10" t="str">
        <f>VLOOKUP(A3514,Planilha1!A:Y,20,FALSE)</f>
        <v>Não</v>
      </c>
      <c r="F3514" s="10" t="str">
        <f>VLOOKUP(A3514,Planilha1!A:Y,21,FALSE)</f>
        <v>Não</v>
      </c>
      <c r="G3514" s="10" t="str">
        <f>VLOOKUP(A3514,Planilha1!A:Y,22,FALSE)</f>
        <v>Não</v>
      </c>
      <c r="H3514" s="10" t="str">
        <f>VLOOKUP(A3514,Planilha1!A:Y,23,FALSE)</f>
        <v>Não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3218</v>
      </c>
      <c r="C3515" s="12" t="s">
        <v>22</v>
      </c>
      <c r="D3515" s="14" t="s">
        <v>56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3219</v>
      </c>
      <c r="C3516" s="12" t="s">
        <v>22</v>
      </c>
      <c r="D3516" s="14" t="s">
        <v>74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Não</v>
      </c>
      <c r="I3516" s="10" t="str">
        <f>VLOOKUP(A3516,Planilha1!A:Y,24,FALSE)</f>
        <v>Não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3220</v>
      </c>
      <c r="C3517" s="12" t="s">
        <v>22</v>
      </c>
      <c r="D3517" s="14" t="s">
        <v>56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Não</v>
      </c>
      <c r="J3517" s="10" t="str">
        <f>VLOOKUP(A3517,Planilha1!A:Y,25,FALSE)</f>
        <v>Não</v>
      </c>
    </row>
    <row r="3518" spans="1:10" x14ac:dyDescent="0.25">
      <c r="A3518" s="11">
        <v>351885</v>
      </c>
      <c r="B3518" s="15" t="s">
        <v>3221</v>
      </c>
      <c r="C3518" s="12" t="s">
        <v>22</v>
      </c>
      <c r="D3518" s="14" t="s">
        <v>42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Não</v>
      </c>
      <c r="J3518" s="10" t="str">
        <f>VLOOKUP(A3518,Planilha1!A:Y,25,FALSE)</f>
        <v>Não</v>
      </c>
    </row>
    <row r="3519" spans="1:10" x14ac:dyDescent="0.25">
      <c r="A3519" s="11">
        <v>351890</v>
      </c>
      <c r="B3519" s="15" t="s">
        <v>3222</v>
      </c>
      <c r="C3519" s="12" t="s">
        <v>22</v>
      </c>
      <c r="D3519" s="14" t="s">
        <v>56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3223</v>
      </c>
      <c r="C3520" s="12" t="s">
        <v>22</v>
      </c>
      <c r="D3520" s="14" t="s">
        <v>44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Não</v>
      </c>
      <c r="H3520" s="10" t="str">
        <f>VLOOKUP(A3520,Planilha1!A:Y,23,FALSE)</f>
        <v>Não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3224</v>
      </c>
      <c r="C3521" s="12" t="s">
        <v>22</v>
      </c>
      <c r="D3521" s="14" t="s">
        <v>60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Não</v>
      </c>
    </row>
    <row r="3522" spans="1:10" x14ac:dyDescent="0.25">
      <c r="A3522" s="12">
        <v>351925</v>
      </c>
      <c r="B3522" s="17" t="s">
        <v>3225</v>
      </c>
      <c r="C3522" s="12" t="s">
        <v>22</v>
      </c>
      <c r="D3522" s="18" t="s">
        <v>67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3226</v>
      </c>
      <c r="C3523" s="12" t="s">
        <v>22</v>
      </c>
      <c r="D3523" s="14" t="s">
        <v>67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Não</v>
      </c>
      <c r="J3523" s="10" t="str">
        <f>VLOOKUP(A3523,Planilha1!A:Y,25,FALSE)</f>
        <v>Não</v>
      </c>
    </row>
    <row r="3524" spans="1:10" x14ac:dyDescent="0.25">
      <c r="A3524" s="12">
        <v>351960</v>
      </c>
      <c r="B3524" s="15" t="s">
        <v>3227</v>
      </c>
      <c r="C3524" s="12" t="s">
        <v>22</v>
      </c>
      <c r="D3524" s="14" t="s">
        <v>60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Não</v>
      </c>
      <c r="J3524" s="10" t="str">
        <f>VLOOKUP(A3524,Planilha1!A:Y,25,FALSE)</f>
        <v>Não</v>
      </c>
    </row>
    <row r="3525" spans="1:10" x14ac:dyDescent="0.25">
      <c r="A3525" s="12">
        <v>351970</v>
      </c>
      <c r="B3525" s="15" t="s">
        <v>3228</v>
      </c>
      <c r="C3525" s="12" t="s">
        <v>22</v>
      </c>
      <c r="D3525" s="14" t="s">
        <v>56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3229</v>
      </c>
      <c r="C3526" s="12" t="s">
        <v>22</v>
      </c>
      <c r="D3526" s="14" t="s">
        <v>56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Não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Não</v>
      </c>
    </row>
    <row r="3527" spans="1:10" x14ac:dyDescent="0.25">
      <c r="A3527" s="12">
        <v>352020</v>
      </c>
      <c r="B3527" s="15" t="s">
        <v>3230</v>
      </c>
      <c r="C3527" s="12" t="s">
        <v>22</v>
      </c>
      <c r="D3527" s="14" t="s">
        <v>60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3231</v>
      </c>
      <c r="C3528" s="12" t="s">
        <v>22</v>
      </c>
      <c r="D3528" s="14" t="s">
        <v>67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Não</v>
      </c>
      <c r="J3528" s="10" t="str">
        <f>VLOOKUP(A3528,Planilha1!A:Y,25,FALSE)</f>
        <v>Não</v>
      </c>
    </row>
    <row r="3529" spans="1:10" x14ac:dyDescent="0.25">
      <c r="A3529" s="12">
        <v>352042</v>
      </c>
      <c r="B3529" s="15" t="s">
        <v>3232</v>
      </c>
      <c r="C3529" s="12" t="s">
        <v>22</v>
      </c>
      <c r="D3529" s="14" t="s">
        <v>44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Sim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Não</v>
      </c>
    </row>
    <row r="3530" spans="1:10" x14ac:dyDescent="0.25">
      <c r="A3530" s="12">
        <v>352090</v>
      </c>
      <c r="B3530" s="15" t="s">
        <v>3233</v>
      </c>
      <c r="C3530" s="12" t="s">
        <v>22</v>
      </c>
      <c r="D3530" s="14" t="s">
        <v>74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3234</v>
      </c>
      <c r="C3531" s="12" t="s">
        <v>22</v>
      </c>
      <c r="D3531" s="14" t="s">
        <v>44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Não</v>
      </c>
    </row>
    <row r="3532" spans="1:10" x14ac:dyDescent="0.25">
      <c r="A3532" s="12">
        <v>352115</v>
      </c>
      <c r="B3532" s="15" t="s">
        <v>3235</v>
      </c>
      <c r="C3532" s="12" t="s">
        <v>22</v>
      </c>
      <c r="D3532" s="14" t="s">
        <v>74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Não</v>
      </c>
      <c r="I3532" s="10" t="str">
        <f>VLOOKUP(A3532,Planilha1!A:Y,24,FALSE)</f>
        <v>Não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3236</v>
      </c>
      <c r="C3533" s="12" t="s">
        <v>22</v>
      </c>
      <c r="D3533" s="14" t="s">
        <v>67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Não</v>
      </c>
      <c r="J3533" s="10" t="str">
        <f>VLOOKUP(A3533,Planilha1!A:Y,25,FALSE)</f>
        <v>Não</v>
      </c>
    </row>
    <row r="3534" spans="1:10" x14ac:dyDescent="0.25">
      <c r="A3534" s="12">
        <v>352150</v>
      </c>
      <c r="B3534" s="15" t="s">
        <v>3237</v>
      </c>
      <c r="C3534" s="12" t="s">
        <v>22</v>
      </c>
      <c r="D3534" s="14" t="s">
        <v>56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3238</v>
      </c>
      <c r="C3535" s="12" t="s">
        <v>22</v>
      </c>
      <c r="D3535" s="14" t="s">
        <v>56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Não</v>
      </c>
      <c r="H3535" s="10" t="str">
        <f>VLOOKUP(A3535,Planilha1!A:Y,23,FALSE)</f>
        <v>Sim</v>
      </c>
      <c r="I3535" s="10" t="str">
        <f>VLOOKUP(A3535,Planilha1!A:Y,24,FALSE)</f>
        <v>Não</v>
      </c>
      <c r="J3535" s="10" t="str">
        <f>VLOOKUP(A3535,Planilha1!A:Y,25,FALSE)</f>
        <v>Não</v>
      </c>
    </row>
    <row r="3536" spans="1:10" x14ac:dyDescent="0.25">
      <c r="A3536" s="12">
        <v>352170</v>
      </c>
      <c r="B3536" s="15" t="s">
        <v>3239</v>
      </c>
      <c r="C3536" s="12" t="s">
        <v>22</v>
      </c>
      <c r="D3536" s="14" t="s">
        <v>42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Não</v>
      </c>
      <c r="H3536" s="10" t="str">
        <f>VLOOKUP(A3536,Planilha1!A:Y,23,FALSE)</f>
        <v>Não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3240</v>
      </c>
      <c r="C3537" s="12" t="s">
        <v>22</v>
      </c>
      <c r="D3537" s="14" t="s">
        <v>74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3241</v>
      </c>
      <c r="C3538" s="12" t="s">
        <v>22</v>
      </c>
      <c r="D3538" s="14" t="s">
        <v>74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3242</v>
      </c>
      <c r="C3539" s="12" t="s">
        <v>22</v>
      </c>
      <c r="D3539" s="14" t="s">
        <v>56</v>
      </c>
      <c r="E3539" s="10" t="str">
        <f>VLOOKUP(A3539,Planilha1!A:Y,20,FALSE)</f>
        <v>Não</v>
      </c>
      <c r="F3539" s="10" t="str">
        <f>VLOOKUP(A3539,Planilha1!A:Y,21,FALSE)</f>
        <v>Sim</v>
      </c>
      <c r="G3539" s="10" t="str">
        <f>VLOOKUP(A3539,Planilha1!A:Y,22,FALSE)</f>
        <v>Não</v>
      </c>
      <c r="H3539" s="10" t="str">
        <f>VLOOKUP(A3539,Planilha1!A:Y,23,FALSE)</f>
        <v>Não</v>
      </c>
      <c r="I3539" s="10" t="str">
        <f>VLOOKUP(A3539,Planilha1!A:Y,24,FALSE)</f>
        <v>Não</v>
      </c>
      <c r="J3539" s="10" t="str">
        <f>VLOOKUP(A3539,Planilha1!A:Y,25,FALSE)</f>
        <v>Não</v>
      </c>
    </row>
    <row r="3540" spans="1:10" x14ac:dyDescent="0.25">
      <c r="A3540" s="12">
        <v>352210</v>
      </c>
      <c r="B3540" s="15" t="s">
        <v>3243</v>
      </c>
      <c r="C3540" s="12" t="s">
        <v>22</v>
      </c>
      <c r="D3540" s="14" t="s">
        <v>42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3244</v>
      </c>
      <c r="C3541" s="12" t="s">
        <v>22</v>
      </c>
      <c r="D3541" s="14" t="s">
        <v>67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Não</v>
      </c>
      <c r="J3541" s="10" t="str">
        <f>VLOOKUP(A3541,Planilha1!A:Y,25,FALSE)</f>
        <v>Não</v>
      </c>
    </row>
    <row r="3542" spans="1:10" x14ac:dyDescent="0.25">
      <c r="A3542" s="12">
        <v>352220</v>
      </c>
      <c r="B3542" s="15" t="s">
        <v>3245</v>
      </c>
      <c r="C3542" s="12" t="s">
        <v>22</v>
      </c>
      <c r="D3542" s="14" t="s">
        <v>56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3246</v>
      </c>
      <c r="C3543" s="12" t="s">
        <v>22</v>
      </c>
      <c r="D3543" s="14" t="s">
        <v>56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Não</v>
      </c>
      <c r="H3543" s="10" t="str">
        <f>VLOOKUP(A3543,Planilha1!A:Y,23,FALSE)</f>
        <v>Sim</v>
      </c>
      <c r="I3543" s="10" t="str">
        <f>VLOOKUP(A3543,Planilha1!A:Y,24,FALSE)</f>
        <v>Não</v>
      </c>
      <c r="J3543" s="10" t="str">
        <f>VLOOKUP(A3543,Planilha1!A:Y,25,FALSE)</f>
        <v>Não</v>
      </c>
    </row>
    <row r="3544" spans="1:10" x14ac:dyDescent="0.25">
      <c r="A3544" s="12">
        <v>352240</v>
      </c>
      <c r="B3544" s="15" t="s">
        <v>3247</v>
      </c>
      <c r="C3544" s="12" t="s">
        <v>22</v>
      </c>
      <c r="D3544" s="14" t="s">
        <v>44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Não</v>
      </c>
      <c r="J3544" s="10" t="str">
        <f>VLOOKUP(A3544,Planilha1!A:Y,25,FALSE)</f>
        <v>Não</v>
      </c>
    </row>
    <row r="3545" spans="1:10" x14ac:dyDescent="0.25">
      <c r="A3545" s="12">
        <v>352250</v>
      </c>
      <c r="B3545" s="15" t="s">
        <v>3248</v>
      </c>
      <c r="C3545" s="12" t="s">
        <v>22</v>
      </c>
      <c r="D3545" s="14" t="s">
        <v>56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3249</v>
      </c>
      <c r="C3546" s="12" t="s">
        <v>22</v>
      </c>
      <c r="D3546" s="14" t="s">
        <v>56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3250</v>
      </c>
      <c r="C3547" s="12" t="s">
        <v>22</v>
      </c>
      <c r="D3547" s="14" t="s">
        <v>42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Não</v>
      </c>
      <c r="J3547" s="10" t="str">
        <f>VLOOKUP(A3547,Planilha1!A:Y,25,FALSE)</f>
        <v>Não</v>
      </c>
    </row>
    <row r="3548" spans="1:10" x14ac:dyDescent="0.25">
      <c r="A3548" s="12">
        <v>352270</v>
      </c>
      <c r="B3548" s="15" t="s">
        <v>3251</v>
      </c>
      <c r="C3548" s="12" t="s">
        <v>22</v>
      </c>
      <c r="D3548" s="14" t="s">
        <v>60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Não</v>
      </c>
      <c r="H3548" s="10" t="str">
        <f>VLOOKUP(A3548,Planilha1!A:Y,23,FALSE)</f>
        <v>Não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1725</v>
      </c>
      <c r="C3549" s="12" t="s">
        <v>22</v>
      </c>
      <c r="D3549" s="14" t="s">
        <v>44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Não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Não</v>
      </c>
    </row>
    <row r="3550" spans="1:10" x14ac:dyDescent="0.25">
      <c r="A3550" s="12">
        <v>352290</v>
      </c>
      <c r="B3550" s="15" t="s">
        <v>3252</v>
      </c>
      <c r="C3550" s="12" t="s">
        <v>22</v>
      </c>
      <c r="D3550" s="14" t="s">
        <v>56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Não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Não</v>
      </c>
    </row>
    <row r="3551" spans="1:10" x14ac:dyDescent="0.25">
      <c r="A3551" s="12">
        <v>352300</v>
      </c>
      <c r="B3551" s="15" t="s">
        <v>3253</v>
      </c>
      <c r="C3551" s="12" t="s">
        <v>22</v>
      </c>
      <c r="D3551" s="14" t="s">
        <v>44</v>
      </c>
      <c r="E3551" s="10" t="str">
        <f>VLOOKUP(A3551,Planilha1!A:Y,20,FALSE)</f>
        <v>Não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Não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3254</v>
      </c>
      <c r="C3552" s="12" t="s">
        <v>22</v>
      </c>
      <c r="D3552" s="14" t="s">
        <v>67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Não</v>
      </c>
      <c r="J3552" s="10" t="str">
        <f>VLOOKUP(A3552,Planilha1!A:Y,25,FALSE)</f>
        <v>Não</v>
      </c>
    </row>
    <row r="3553" spans="1:10" x14ac:dyDescent="0.25">
      <c r="A3553" s="12">
        <v>352330</v>
      </c>
      <c r="B3553" s="15" t="s">
        <v>3255</v>
      </c>
      <c r="C3553" s="12" t="s">
        <v>22</v>
      </c>
      <c r="D3553" s="14" t="s">
        <v>44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Não</v>
      </c>
    </row>
    <row r="3554" spans="1:10" x14ac:dyDescent="0.25">
      <c r="A3554" s="12">
        <v>352340</v>
      </c>
      <c r="B3554" s="15" t="s">
        <v>3256</v>
      </c>
      <c r="C3554" s="12" t="s">
        <v>22</v>
      </c>
      <c r="D3554" s="14" t="s">
        <v>74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3257</v>
      </c>
      <c r="C3555" s="12" t="s">
        <v>22</v>
      </c>
      <c r="D3555" s="14" t="s">
        <v>56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Não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3258</v>
      </c>
      <c r="C3556" s="12" t="s">
        <v>22</v>
      </c>
      <c r="D3556" s="14" t="s">
        <v>56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3259</v>
      </c>
      <c r="C3557" s="12" t="s">
        <v>22</v>
      </c>
      <c r="D3557" s="14" t="s">
        <v>60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Não</v>
      </c>
      <c r="J3557" s="10" t="str">
        <f>VLOOKUP(A3557,Planilha1!A:Y,25,FALSE)</f>
        <v>Não</v>
      </c>
    </row>
    <row r="3558" spans="1:10" x14ac:dyDescent="0.25">
      <c r="A3558" s="12">
        <v>352380</v>
      </c>
      <c r="B3558" s="15" t="s">
        <v>3260</v>
      </c>
      <c r="C3558" s="12" t="s">
        <v>22</v>
      </c>
      <c r="D3558" s="14" t="s">
        <v>60</v>
      </c>
      <c r="E3558" s="10" t="str">
        <f>VLOOKUP(A3558,Planilha1!A:Y,20,FALSE)</f>
        <v>Não</v>
      </c>
      <c r="F3558" s="10" t="str">
        <f>VLOOKUP(A3558,Planilha1!A:Y,21,FALSE)</f>
        <v>Não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3261</v>
      </c>
      <c r="C3559" s="12" t="s">
        <v>22</v>
      </c>
      <c r="D3559" s="14" t="s">
        <v>74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3262</v>
      </c>
      <c r="C3560" s="12" t="s">
        <v>22</v>
      </c>
      <c r="D3560" s="14" t="s">
        <v>56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Não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Não</v>
      </c>
    </row>
    <row r="3561" spans="1:10" x14ac:dyDescent="0.25">
      <c r="A3561" s="12">
        <v>352420</v>
      </c>
      <c r="B3561" s="15" t="s">
        <v>168</v>
      </c>
      <c r="C3561" s="12" t="s">
        <v>22</v>
      </c>
      <c r="D3561" s="14" t="s">
        <v>74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Não</v>
      </c>
      <c r="H3561" s="10" t="str">
        <f>VLOOKUP(A3561,Planilha1!A:Y,23,FALSE)</f>
        <v>Sim</v>
      </c>
      <c r="I3561" s="10" t="str">
        <f>VLOOKUP(A3561,Planilha1!A:Y,24,FALSE)</f>
        <v>Não</v>
      </c>
      <c r="J3561" s="10" t="str">
        <f>VLOOKUP(A3561,Planilha1!A:Y,25,FALSE)</f>
        <v>Não</v>
      </c>
    </row>
    <row r="3562" spans="1:10" x14ac:dyDescent="0.25">
      <c r="A3562" s="12">
        <v>352440</v>
      </c>
      <c r="B3562" s="15" t="s">
        <v>3263</v>
      </c>
      <c r="C3562" s="12" t="s">
        <v>22</v>
      </c>
      <c r="D3562" s="14" t="s">
        <v>60</v>
      </c>
      <c r="E3562" s="10" t="str">
        <f>VLOOKUP(A3562,Planilha1!A:Y,20,FALSE)</f>
        <v>Sim</v>
      </c>
      <c r="F3562" s="10" t="str">
        <f>VLOOKUP(A3562,Planilha1!A:Y,21,FALSE)</f>
        <v>Sim</v>
      </c>
      <c r="G3562" s="10" t="str">
        <f>VLOOKUP(A3562,Planilha1!A:Y,22,FALSE)</f>
        <v>Não</v>
      </c>
      <c r="H3562" s="10" t="str">
        <f>VLOOKUP(A3562,Planilha1!A:Y,23,FALSE)</f>
        <v>Sim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x14ac:dyDescent="0.25">
      <c r="A3563" s="12">
        <v>352450</v>
      </c>
      <c r="B3563" s="15" t="s">
        <v>3264</v>
      </c>
      <c r="C3563" s="12" t="s">
        <v>22</v>
      </c>
      <c r="D3563" s="14" t="s">
        <v>74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3265</v>
      </c>
      <c r="C3564" s="12" t="s">
        <v>22</v>
      </c>
      <c r="D3564" s="14" t="s">
        <v>44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Não</v>
      </c>
      <c r="J3564" s="10" t="str">
        <f>VLOOKUP(A3564,Planilha1!A:Y,25,FALSE)</f>
        <v>Não</v>
      </c>
    </row>
    <row r="3565" spans="1:10" x14ac:dyDescent="0.25">
      <c r="A3565" s="12">
        <v>352510</v>
      </c>
      <c r="B3565" s="15" t="s">
        <v>2982</v>
      </c>
      <c r="C3565" s="12" t="s">
        <v>22</v>
      </c>
      <c r="D3565" s="14" t="s">
        <v>60</v>
      </c>
      <c r="E3565" s="10" t="str">
        <f>VLOOKUP(A3565,Planilha1!A:Y,20,FALSE)</f>
        <v>Não</v>
      </c>
      <c r="F3565" s="10" t="str">
        <f>VLOOKUP(A3565,Planilha1!A:Y,21,FALSE)</f>
        <v>Não</v>
      </c>
      <c r="G3565" s="10" t="str">
        <f>VLOOKUP(A3565,Planilha1!A:Y,22,FALSE)</f>
        <v>Não</v>
      </c>
      <c r="H3565" s="10" t="str">
        <f>VLOOKUP(A3565,Planilha1!A:Y,23,FALSE)</f>
        <v>Não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3266</v>
      </c>
      <c r="C3566" s="12" t="s">
        <v>22</v>
      </c>
      <c r="D3566" s="14" t="s">
        <v>60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Não</v>
      </c>
      <c r="H3566" s="10" t="str">
        <f>VLOOKUP(A3566,Planilha1!A:Y,23,FALSE)</f>
        <v>Não</v>
      </c>
      <c r="I3566" s="10" t="str">
        <f>VLOOKUP(A3566,Planilha1!A:Y,24,FALSE)</f>
        <v>Não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3267</v>
      </c>
      <c r="C3567" s="12" t="s">
        <v>22</v>
      </c>
      <c r="D3567" s="14" t="s">
        <v>60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Não</v>
      </c>
    </row>
    <row r="3568" spans="1:10" x14ac:dyDescent="0.25">
      <c r="A3568" s="12">
        <v>352540</v>
      </c>
      <c r="B3568" s="15" t="s">
        <v>3268</v>
      </c>
      <c r="C3568" s="12" t="s">
        <v>22</v>
      </c>
      <c r="D3568" s="14" t="s">
        <v>60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3269</v>
      </c>
      <c r="C3569" s="12" t="s">
        <v>22</v>
      </c>
      <c r="D3569" s="14" t="s">
        <v>60</v>
      </c>
      <c r="E3569" s="10" t="str">
        <f>VLOOKUP(A3569,Planilha1!A:Y,20,FALSE)</f>
        <v>Não</v>
      </c>
      <c r="F3569" s="10" t="str">
        <f>VLOOKUP(A3569,Planilha1!A:Y,21,FALSE)</f>
        <v>Sim</v>
      </c>
      <c r="G3569" s="10" t="str">
        <f>VLOOKUP(A3569,Planilha1!A:Y,22,FALSE)</f>
        <v>Não</v>
      </c>
      <c r="H3569" s="10" t="str">
        <f>VLOOKUP(A3569,Planilha1!A:Y,23,FALSE)</f>
        <v>Sim</v>
      </c>
      <c r="I3569" s="10" t="str">
        <f>VLOOKUP(A3569,Planilha1!A:Y,24,FALSE)</f>
        <v>Não</v>
      </c>
      <c r="J3569" s="10" t="str">
        <f>VLOOKUP(A3569,Planilha1!A:Y,25,FALSE)</f>
        <v>Não</v>
      </c>
    </row>
    <row r="3570" spans="1:10" x14ac:dyDescent="0.25">
      <c r="A3570" s="12">
        <v>352600</v>
      </c>
      <c r="B3570" s="15" t="s">
        <v>3270</v>
      </c>
      <c r="C3570" s="12" t="s">
        <v>22</v>
      </c>
      <c r="D3570" s="14" t="s">
        <v>60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Não</v>
      </c>
      <c r="J3570" s="10" t="str">
        <f>VLOOKUP(A3570,Planilha1!A:Y,25,FALSE)</f>
        <v>Não</v>
      </c>
    </row>
    <row r="3571" spans="1:10" x14ac:dyDescent="0.25">
      <c r="A3571" s="12">
        <v>352610</v>
      </c>
      <c r="B3571" s="15" t="s">
        <v>3271</v>
      </c>
      <c r="C3571" s="12" t="s">
        <v>22</v>
      </c>
      <c r="D3571" s="14" t="s">
        <v>44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Não</v>
      </c>
      <c r="J3571" s="10" t="str">
        <f>VLOOKUP(A3571,Planilha1!A:Y,25,FALSE)</f>
        <v>Não</v>
      </c>
    </row>
    <row r="3572" spans="1:10" x14ac:dyDescent="0.25">
      <c r="A3572" s="12">
        <v>352620</v>
      </c>
      <c r="B3572" s="15" t="s">
        <v>3272</v>
      </c>
      <c r="C3572" s="12" t="s">
        <v>22</v>
      </c>
      <c r="D3572" s="14" t="s">
        <v>44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Não</v>
      </c>
      <c r="J3572" s="10" t="str">
        <f>VLOOKUP(A3572,Planilha1!A:Y,25,FALSE)</f>
        <v>Não</v>
      </c>
    </row>
    <row r="3573" spans="1:10" x14ac:dyDescent="0.25">
      <c r="A3573" s="12">
        <v>352630</v>
      </c>
      <c r="B3573" s="15" t="s">
        <v>3273</v>
      </c>
      <c r="C3573" s="12" t="s">
        <v>22</v>
      </c>
      <c r="D3573" s="14" t="s">
        <v>56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Não</v>
      </c>
      <c r="J3573" s="10" t="str">
        <f>VLOOKUP(A3573,Planilha1!A:Y,25,FALSE)</f>
        <v>Não</v>
      </c>
    </row>
    <row r="3574" spans="1:10" x14ac:dyDescent="0.25">
      <c r="A3574" s="12">
        <v>352640</v>
      </c>
      <c r="B3574" s="15" t="s">
        <v>3274</v>
      </c>
      <c r="C3574" s="12" t="s">
        <v>22</v>
      </c>
      <c r="D3574" s="14" t="s">
        <v>74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3275</v>
      </c>
      <c r="C3575" s="12" t="s">
        <v>22</v>
      </c>
      <c r="D3575" s="14" t="s">
        <v>56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Não</v>
      </c>
    </row>
    <row r="3576" spans="1:10" x14ac:dyDescent="0.25">
      <c r="A3576" s="12">
        <v>352670</v>
      </c>
      <c r="B3576" s="15" t="s">
        <v>3276</v>
      </c>
      <c r="C3576" s="12" t="s">
        <v>22</v>
      </c>
      <c r="D3576" s="14" t="s">
        <v>74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Não</v>
      </c>
      <c r="I3576" s="10" t="str">
        <f>VLOOKUP(A3576,Planilha1!A:Y,24,FALSE)</f>
        <v>Não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3277</v>
      </c>
      <c r="C3577" s="12" t="s">
        <v>22</v>
      </c>
      <c r="D3577" s="14" t="s">
        <v>60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3278</v>
      </c>
      <c r="C3578" s="12" t="s">
        <v>22</v>
      </c>
      <c r="D3578" s="14" t="s">
        <v>60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Não</v>
      </c>
      <c r="J3578" s="10" t="str">
        <f>VLOOKUP(A3578,Planilha1!A:Y,25,FALSE)</f>
        <v>Não</v>
      </c>
    </row>
    <row r="3579" spans="1:10" x14ac:dyDescent="0.25">
      <c r="A3579" s="12">
        <v>352740</v>
      </c>
      <c r="B3579" s="15" t="s">
        <v>3279</v>
      </c>
      <c r="C3579" s="12" t="s">
        <v>22</v>
      </c>
      <c r="D3579" s="14" t="s">
        <v>74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3280</v>
      </c>
      <c r="C3580" s="12" t="s">
        <v>22</v>
      </c>
      <c r="D3580" s="14" t="s">
        <v>74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Não</v>
      </c>
      <c r="I3580" s="10" t="str">
        <f>VLOOKUP(A3580,Planilha1!A:Y,24,FALSE)</f>
        <v>Não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3281</v>
      </c>
      <c r="C3581" s="12" t="s">
        <v>22</v>
      </c>
      <c r="D3581" s="14" t="s">
        <v>60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Não</v>
      </c>
    </row>
    <row r="3582" spans="1:10" x14ac:dyDescent="0.25">
      <c r="A3582" s="12">
        <v>352780</v>
      </c>
      <c r="B3582" s="15" t="s">
        <v>3282</v>
      </c>
      <c r="C3582" s="12" t="s">
        <v>22</v>
      </c>
      <c r="D3582" s="14" t="s">
        <v>74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Não</v>
      </c>
      <c r="J3582" s="10" t="str">
        <f>VLOOKUP(A3582,Planilha1!A:Y,25,FALSE)</f>
        <v>Não</v>
      </c>
    </row>
    <row r="3583" spans="1:10" x14ac:dyDescent="0.25">
      <c r="A3583" s="12">
        <v>352790</v>
      </c>
      <c r="B3583" s="15" t="s">
        <v>3283</v>
      </c>
      <c r="C3583" s="12" t="s">
        <v>22</v>
      </c>
      <c r="D3583" s="14" t="s">
        <v>42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3284</v>
      </c>
      <c r="C3584" s="12" t="s">
        <v>22</v>
      </c>
      <c r="D3584" s="14" t="s">
        <v>56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Não</v>
      </c>
      <c r="J3584" s="10" t="str">
        <f>VLOOKUP(A3584,Planilha1!A:Y,25,FALSE)</f>
        <v>Não</v>
      </c>
    </row>
    <row r="3585" spans="1:10" x14ac:dyDescent="0.25">
      <c r="A3585" s="12">
        <v>352850</v>
      </c>
      <c r="B3585" s="15" t="s">
        <v>3285</v>
      </c>
      <c r="C3585" s="12" t="s">
        <v>22</v>
      </c>
      <c r="D3585" s="14" t="s">
        <v>67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3286</v>
      </c>
      <c r="C3586" s="12" t="s">
        <v>22</v>
      </c>
      <c r="D3586" s="14" t="s">
        <v>56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3287</v>
      </c>
      <c r="C3587" s="12" t="s">
        <v>22</v>
      </c>
      <c r="D3587" s="14" t="s">
        <v>67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3288</v>
      </c>
      <c r="C3588" s="12" t="s">
        <v>22</v>
      </c>
      <c r="D3588" s="14" t="s">
        <v>74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Não</v>
      </c>
      <c r="H3588" s="10" t="str">
        <f>VLOOKUP(A3588,Planilha1!A:Y,23,FALSE)</f>
        <v>Não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3289</v>
      </c>
      <c r="C3589" s="12" t="s">
        <v>22</v>
      </c>
      <c r="D3589" s="14" t="s">
        <v>56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3290</v>
      </c>
      <c r="C3590" s="12" t="s">
        <v>22</v>
      </c>
      <c r="D3590" s="14" t="s">
        <v>60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Não</v>
      </c>
      <c r="J3590" s="10" t="str">
        <f>VLOOKUP(A3590,Planilha1!A:Y,25,FALSE)</f>
        <v>Não</v>
      </c>
    </row>
    <row r="3591" spans="1:10" x14ac:dyDescent="0.25">
      <c r="A3591" s="12">
        <v>352960</v>
      </c>
      <c r="B3591" s="15" t="s">
        <v>3291</v>
      </c>
      <c r="C3591" s="12" t="s">
        <v>22</v>
      </c>
      <c r="D3591" s="14" t="s">
        <v>74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3292</v>
      </c>
      <c r="C3592" s="12" t="s">
        <v>22</v>
      </c>
      <c r="D3592" s="14" t="s">
        <v>60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Não</v>
      </c>
      <c r="H3592" s="10" t="str">
        <f>VLOOKUP(A3592,Planilha1!A:Y,23,FALSE)</f>
        <v>Não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3293</v>
      </c>
      <c r="C3593" s="12" t="s">
        <v>22</v>
      </c>
      <c r="D3593" s="14" t="s">
        <v>60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Não</v>
      </c>
      <c r="J3593" s="10" t="str">
        <f>VLOOKUP(A3593,Planilha1!A:Y,25,FALSE)</f>
        <v>Não</v>
      </c>
    </row>
    <row r="3594" spans="1:10" x14ac:dyDescent="0.25">
      <c r="A3594" s="12">
        <v>352980</v>
      </c>
      <c r="B3594" s="15" t="s">
        <v>3294</v>
      </c>
      <c r="C3594" s="12" t="s">
        <v>22</v>
      </c>
      <c r="D3594" s="14" t="s">
        <v>74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3295</v>
      </c>
      <c r="C3595" s="12" t="s">
        <v>22</v>
      </c>
      <c r="D3595" s="14" t="s">
        <v>67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Não</v>
      </c>
      <c r="J3595" s="10" t="str">
        <f>VLOOKUP(A3595,Planilha1!A:Y,25,FALSE)</f>
        <v>Não</v>
      </c>
    </row>
    <row r="3596" spans="1:10" x14ac:dyDescent="0.25">
      <c r="A3596" s="12">
        <v>353010</v>
      </c>
      <c r="B3596" s="15" t="s">
        <v>3296</v>
      </c>
      <c r="C3596" s="12" t="s">
        <v>22</v>
      </c>
      <c r="D3596" s="14" t="s">
        <v>74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Não</v>
      </c>
      <c r="H3596" s="10" t="str">
        <f>VLOOKUP(A3596,Planilha1!A:Y,23,FALSE)</f>
        <v>Não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3297</v>
      </c>
      <c r="C3597" s="12" t="s">
        <v>22</v>
      </c>
      <c r="D3597" s="14" t="s">
        <v>44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Não</v>
      </c>
    </row>
    <row r="3598" spans="1:10" x14ac:dyDescent="0.25">
      <c r="A3598" s="12">
        <v>353030</v>
      </c>
      <c r="B3598" s="15" t="s">
        <v>3298</v>
      </c>
      <c r="C3598" s="12" t="s">
        <v>22</v>
      </c>
      <c r="D3598" s="14" t="s">
        <v>56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3299</v>
      </c>
      <c r="C3599" s="12" t="s">
        <v>22</v>
      </c>
      <c r="D3599" s="14" t="s">
        <v>42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Sim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3300</v>
      </c>
      <c r="C3600" s="12" t="s">
        <v>22</v>
      </c>
      <c r="D3600" s="14" t="s">
        <v>74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Não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Não</v>
      </c>
    </row>
    <row r="3601" spans="1:10" x14ac:dyDescent="0.25">
      <c r="A3601" s="12">
        <v>353090</v>
      </c>
      <c r="B3601" s="15" t="s">
        <v>3301</v>
      </c>
      <c r="C3601" s="12" t="s">
        <v>22</v>
      </c>
      <c r="D3601" s="14" t="s">
        <v>56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3302</v>
      </c>
      <c r="C3602" s="12" t="s">
        <v>22</v>
      </c>
      <c r="D3602" s="14" t="s">
        <v>44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3303</v>
      </c>
      <c r="C3603" s="12" t="s">
        <v>22</v>
      </c>
      <c r="D3603" s="14" t="s">
        <v>74</v>
      </c>
      <c r="E3603" s="10" t="str">
        <f>VLOOKUP(A3603,Planilha1!A:Y,20,FALSE)</f>
        <v>Sim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Não</v>
      </c>
    </row>
    <row r="3604" spans="1:10" x14ac:dyDescent="0.25">
      <c r="A3604" s="12">
        <v>353190</v>
      </c>
      <c r="B3604" s="15" t="s">
        <v>3304</v>
      </c>
      <c r="C3604" s="12" t="s">
        <v>22</v>
      </c>
      <c r="D3604" s="14" t="s">
        <v>56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3305</v>
      </c>
      <c r="C3605" s="12" t="s">
        <v>22</v>
      </c>
      <c r="D3605" s="14" t="s">
        <v>60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Não</v>
      </c>
      <c r="H3605" s="10" t="str">
        <f>VLOOKUP(A3605,Planilha1!A:Y,23,FALSE)</f>
        <v>Não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3306</v>
      </c>
      <c r="C3606" s="12" t="s">
        <v>22</v>
      </c>
      <c r="D3606" s="14" t="s">
        <v>42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Sim</v>
      </c>
      <c r="I3606" s="10" t="str">
        <f>VLOOKUP(A3606,Planilha1!A:Y,24,FALSE)</f>
        <v>Não</v>
      </c>
      <c r="J3606" s="10" t="str">
        <f>VLOOKUP(A3606,Planilha1!A:Y,25,FALSE)</f>
        <v>Não</v>
      </c>
    </row>
    <row r="3607" spans="1:10" x14ac:dyDescent="0.25">
      <c r="A3607" s="12">
        <v>353210</v>
      </c>
      <c r="B3607" s="15" t="s">
        <v>3307</v>
      </c>
      <c r="C3607" s="12" t="s">
        <v>22</v>
      </c>
      <c r="D3607" s="14" t="s">
        <v>60</v>
      </c>
      <c r="E3607" s="10" t="str">
        <f>VLOOKUP(A3607,Planilha1!A:Y,20,FALSE)</f>
        <v>Sim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Sim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x14ac:dyDescent="0.25">
      <c r="A3608" s="12">
        <v>353215</v>
      </c>
      <c r="B3608" s="15" t="s">
        <v>3308</v>
      </c>
      <c r="C3608" s="12" t="s">
        <v>22</v>
      </c>
      <c r="D3608" s="14" t="s">
        <v>56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Não</v>
      </c>
      <c r="J3608" s="10" t="str">
        <f>VLOOKUP(A3608,Planilha1!A:Y,25,FALSE)</f>
        <v>Não</v>
      </c>
    </row>
    <row r="3609" spans="1:10" x14ac:dyDescent="0.25">
      <c r="A3609" s="12">
        <v>353220</v>
      </c>
      <c r="B3609" s="15" t="s">
        <v>3309</v>
      </c>
      <c r="C3609" s="12" t="s">
        <v>22</v>
      </c>
      <c r="D3609" s="14" t="s">
        <v>60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Não</v>
      </c>
    </row>
    <row r="3610" spans="1:10" x14ac:dyDescent="0.25">
      <c r="A3610" s="12">
        <v>353230</v>
      </c>
      <c r="B3610" s="15" t="s">
        <v>3310</v>
      </c>
      <c r="C3610" s="12" t="s">
        <v>22</v>
      </c>
      <c r="D3610" s="14" t="s">
        <v>42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Não</v>
      </c>
    </row>
    <row r="3611" spans="1:10" x14ac:dyDescent="0.25">
      <c r="A3611" s="12">
        <v>353240</v>
      </c>
      <c r="B3611" s="15" t="s">
        <v>3311</v>
      </c>
      <c r="C3611" s="12" t="s">
        <v>22</v>
      </c>
      <c r="D3611" s="14" t="s">
        <v>74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Não</v>
      </c>
      <c r="J3611" s="10" t="str">
        <f>VLOOKUP(A3611,Planilha1!A:Y,25,FALSE)</f>
        <v>Não</v>
      </c>
    </row>
    <row r="3612" spans="1:10" x14ac:dyDescent="0.25">
      <c r="A3612" s="12">
        <v>353270</v>
      </c>
      <c r="B3612" s="15" t="s">
        <v>3312</v>
      </c>
      <c r="C3612" s="12" t="s">
        <v>22</v>
      </c>
      <c r="D3612" s="14" t="s">
        <v>56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Não</v>
      </c>
      <c r="J3612" s="10" t="str">
        <f>VLOOKUP(A3612,Planilha1!A:Y,25,FALSE)</f>
        <v>Não</v>
      </c>
    </row>
    <row r="3613" spans="1:10" x14ac:dyDescent="0.25">
      <c r="A3613" s="12">
        <v>353282</v>
      </c>
      <c r="B3613" s="15" t="s">
        <v>3313</v>
      </c>
      <c r="C3613" s="12" t="s">
        <v>22</v>
      </c>
      <c r="D3613" s="14" t="s">
        <v>42</v>
      </c>
      <c r="E3613" s="10" t="str">
        <f>VLOOKUP(A3613,Planilha1!A:Y,20,FALSE)</f>
        <v>Não</v>
      </c>
      <c r="F3613" s="10" t="str">
        <f>VLOOKUP(A3613,Planilha1!A:Y,21,FALSE)</f>
        <v>Sim</v>
      </c>
      <c r="G3613" s="10" t="str">
        <f>VLOOKUP(A3613,Planilha1!A:Y,22,FALSE)</f>
        <v>Não</v>
      </c>
      <c r="H3613" s="10" t="str">
        <f>VLOOKUP(A3613,Planilha1!A:Y,23,FALSE)</f>
        <v>Sim</v>
      </c>
      <c r="I3613" s="10" t="str">
        <f>VLOOKUP(A3613,Planilha1!A:Y,24,FALSE)</f>
        <v>Não</v>
      </c>
      <c r="J3613" s="10" t="str">
        <f>VLOOKUP(A3613,Planilha1!A:Y,25,FALSE)</f>
        <v>Não</v>
      </c>
    </row>
    <row r="3614" spans="1:10" x14ac:dyDescent="0.25">
      <c r="A3614" s="12">
        <v>353284</v>
      </c>
      <c r="B3614" s="15" t="s">
        <v>3314</v>
      </c>
      <c r="C3614" s="12" t="s">
        <v>22</v>
      </c>
      <c r="D3614" s="14" t="s">
        <v>67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Não</v>
      </c>
      <c r="H3614" s="10" t="str">
        <f>VLOOKUP(A3614,Planilha1!A:Y,23,FALSE)</f>
        <v>Não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3315</v>
      </c>
      <c r="C3615" s="12" t="s">
        <v>22</v>
      </c>
      <c r="D3615" s="14" t="s">
        <v>60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3316</v>
      </c>
      <c r="C3616" s="12" t="s">
        <v>22</v>
      </c>
      <c r="D3616" s="14" t="s">
        <v>74</v>
      </c>
      <c r="E3616" s="10" t="str">
        <f>VLOOKUP(A3616,Planilha1!A:Y,20,FALSE)</f>
        <v>Sim</v>
      </c>
      <c r="F3616" s="10" t="str">
        <f>VLOOKUP(A3616,Planilha1!A:Y,21,FALSE)</f>
        <v>Não</v>
      </c>
      <c r="G3616" s="10" t="str">
        <f>VLOOKUP(A3616,Planilha1!A:Y,22,FALSE)</f>
        <v>Não</v>
      </c>
      <c r="H3616" s="10" t="str">
        <f>VLOOKUP(A3616,Planilha1!A:Y,23,FALSE)</f>
        <v>Sim</v>
      </c>
      <c r="I3616" s="10" t="str">
        <f>VLOOKUP(A3616,Planilha1!A:Y,24,FALSE)</f>
        <v>Não</v>
      </c>
      <c r="J3616" s="10" t="str">
        <f>VLOOKUP(A3616,Planilha1!A:Y,25,FALSE)</f>
        <v>Não</v>
      </c>
    </row>
    <row r="3617" spans="1:10" x14ac:dyDescent="0.25">
      <c r="A3617" s="12">
        <v>353325</v>
      </c>
      <c r="B3617" s="15" t="s">
        <v>3317</v>
      </c>
      <c r="C3617" s="12" t="s">
        <v>22</v>
      </c>
      <c r="D3617" s="14" t="s">
        <v>60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Não</v>
      </c>
      <c r="H3617" s="10" t="str">
        <f>VLOOKUP(A3617,Planilha1!A:Y,23,FALSE)</f>
        <v>Não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350</v>
      </c>
      <c r="C3618" s="12" t="s">
        <v>22</v>
      </c>
      <c r="D3618" s="14" t="s">
        <v>74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Não</v>
      </c>
      <c r="H3618" s="10" t="str">
        <f>VLOOKUP(A3618,Planilha1!A:Y,23,FALSE)</f>
        <v>Não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3318</v>
      </c>
      <c r="C3619" s="12" t="s">
        <v>22</v>
      </c>
      <c r="D3619" s="14" t="s">
        <v>74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Não</v>
      </c>
      <c r="J3619" s="10" t="str">
        <f>VLOOKUP(A3619,Planilha1!A:Y,25,FALSE)</f>
        <v>Não</v>
      </c>
    </row>
    <row r="3620" spans="1:10" x14ac:dyDescent="0.25">
      <c r="A3620" s="12">
        <v>353390</v>
      </c>
      <c r="B3620" s="15" t="s">
        <v>3319</v>
      </c>
      <c r="C3620" s="12" t="s">
        <v>22</v>
      </c>
      <c r="D3620" s="14" t="s">
        <v>74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3320</v>
      </c>
      <c r="C3621" s="12" t="s">
        <v>22</v>
      </c>
      <c r="D3621" s="14" t="s">
        <v>74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3002</v>
      </c>
      <c r="C3622" s="12" t="s">
        <v>22</v>
      </c>
      <c r="D3622" s="14" t="s">
        <v>60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Não</v>
      </c>
      <c r="H3622" s="10" t="str">
        <f>VLOOKUP(A3622,Planilha1!A:Y,23,FALSE)</f>
        <v>Não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3321</v>
      </c>
      <c r="C3623" s="12" t="s">
        <v>22</v>
      </c>
      <c r="D3623" s="14" t="s">
        <v>60</v>
      </c>
      <c r="E3623" s="10" t="str">
        <f>VLOOKUP(A3623,Planilha1!A:Y,20,FALSE)</f>
        <v>Sim</v>
      </c>
      <c r="F3623" s="10" t="str">
        <f>VLOOKUP(A3623,Planilha1!A:Y,21,FALSE)</f>
        <v>Não</v>
      </c>
      <c r="G3623" s="10" t="str">
        <f>VLOOKUP(A3623,Planilha1!A:Y,22,FALSE)</f>
        <v>Sim</v>
      </c>
      <c r="H3623" s="10" t="str">
        <f>VLOOKUP(A3623,Planilha1!A:Y,23,FALSE)</f>
        <v>Sim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3322</v>
      </c>
      <c r="C3624" s="12" t="s">
        <v>22</v>
      </c>
      <c r="D3624" s="14" t="s">
        <v>74</v>
      </c>
      <c r="E3624" s="10" t="str">
        <f>VLOOKUP(A3624,Planilha1!A:Y,20,FALSE)</f>
        <v>Sim</v>
      </c>
      <c r="F3624" s="10" t="str">
        <f>VLOOKUP(A3624,Planilha1!A:Y,21,FALSE)</f>
        <v>Não</v>
      </c>
      <c r="G3624" s="10" t="str">
        <f>VLOOKUP(A3624,Planilha1!A:Y,22,FALSE)</f>
        <v>Não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3323</v>
      </c>
      <c r="C3625" s="12" t="s">
        <v>22</v>
      </c>
      <c r="D3625" s="14" t="s">
        <v>56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Não</v>
      </c>
      <c r="H3625" s="10" t="str">
        <f>VLOOKUP(A3625,Planilha1!A:Y,23,FALSE)</f>
        <v>Não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2334</v>
      </c>
      <c r="C3626" s="12" t="s">
        <v>22</v>
      </c>
      <c r="D3626" s="14" t="s">
        <v>60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Não</v>
      </c>
      <c r="J3626" s="10" t="str">
        <f>VLOOKUP(A3626,Planilha1!A:Y,25,FALSE)</f>
        <v>Não</v>
      </c>
    </row>
    <row r="3627" spans="1:10" x14ac:dyDescent="0.25">
      <c r="A3627" s="12">
        <v>353540</v>
      </c>
      <c r="B3627" s="15" t="s">
        <v>3324</v>
      </c>
      <c r="C3627" s="12" t="s">
        <v>22</v>
      </c>
      <c r="D3627" s="14" t="s">
        <v>60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Não</v>
      </c>
      <c r="J3627" s="10" t="str">
        <f>VLOOKUP(A3627,Planilha1!A:Y,25,FALSE)</f>
        <v>Não</v>
      </c>
    </row>
    <row r="3628" spans="1:10" x14ac:dyDescent="0.25">
      <c r="A3628" s="12">
        <v>353560</v>
      </c>
      <c r="B3628" s="15" t="s">
        <v>3325</v>
      </c>
      <c r="C3628" s="12" t="s">
        <v>22</v>
      </c>
      <c r="D3628" s="14" t="s">
        <v>60</v>
      </c>
      <c r="E3628" s="10" t="str">
        <f>VLOOKUP(A3628,Planilha1!A:Y,20,FALSE)</f>
        <v>Sim</v>
      </c>
      <c r="F3628" s="10" t="str">
        <f>VLOOKUP(A3628,Planilha1!A:Y,21,FALSE)</f>
        <v>Não</v>
      </c>
      <c r="G3628" s="10" t="str">
        <f>VLOOKUP(A3628,Planilha1!A:Y,22,FALSE)</f>
        <v>Não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Não</v>
      </c>
    </row>
    <row r="3629" spans="1:10" x14ac:dyDescent="0.25">
      <c r="A3629" s="12">
        <v>353580</v>
      </c>
      <c r="B3629" s="15" t="s">
        <v>3326</v>
      </c>
      <c r="C3629" s="12" t="s">
        <v>22</v>
      </c>
      <c r="D3629" s="14" t="s">
        <v>56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3327</v>
      </c>
      <c r="C3630" s="12" t="s">
        <v>22</v>
      </c>
      <c r="D3630" s="14" t="s">
        <v>74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Não</v>
      </c>
      <c r="H3630" s="10" t="str">
        <f>VLOOKUP(A3630,Planilha1!A:Y,23,FALSE)</f>
        <v>Não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3328</v>
      </c>
      <c r="C3631" s="12" t="s">
        <v>22</v>
      </c>
      <c r="D3631" s="14" t="s">
        <v>74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3329</v>
      </c>
      <c r="C3632" s="12" t="s">
        <v>22</v>
      </c>
      <c r="D3632" s="14" t="s">
        <v>44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Não</v>
      </c>
      <c r="J3632" s="10" t="str">
        <f>VLOOKUP(A3632,Planilha1!A:Y,25,FALSE)</f>
        <v>Não</v>
      </c>
    </row>
    <row r="3633" spans="1:10" x14ac:dyDescent="0.25">
      <c r="A3633" s="12">
        <v>353625</v>
      </c>
      <c r="B3633" s="15" t="s">
        <v>3330</v>
      </c>
      <c r="C3633" s="12" t="s">
        <v>22</v>
      </c>
      <c r="D3633" s="14" t="s">
        <v>56</v>
      </c>
      <c r="E3633" s="10" t="str">
        <f>VLOOKUP(A3633,Planilha1!A:Y,20,FALSE)</f>
        <v>Não</v>
      </c>
      <c r="F3633" s="10" t="str">
        <f>VLOOKUP(A3633,Planilha1!A:Y,21,FALSE)</f>
        <v>Não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3331</v>
      </c>
      <c r="C3634" s="12" t="s">
        <v>22</v>
      </c>
      <c r="D3634" s="14" t="s">
        <v>56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3332</v>
      </c>
      <c r="C3635" s="12" t="s">
        <v>22</v>
      </c>
      <c r="D3635" s="14" t="s">
        <v>56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3333</v>
      </c>
      <c r="C3636" s="12" t="s">
        <v>22</v>
      </c>
      <c r="D3636" s="14" t="s">
        <v>74</v>
      </c>
      <c r="E3636" s="10" t="str">
        <f>VLOOKUP(A3636,Planilha1!A:Y,20,FALSE)</f>
        <v>Sim</v>
      </c>
      <c r="F3636" s="10" t="str">
        <f>VLOOKUP(A3636,Planilha1!A:Y,21,FALSE)</f>
        <v>Não</v>
      </c>
      <c r="G3636" s="10" t="str">
        <f>VLOOKUP(A3636,Planilha1!A:Y,22,FALSE)</f>
        <v>Não</v>
      </c>
      <c r="H3636" s="10" t="str">
        <f>VLOOKUP(A3636,Planilha1!A:Y,23,FALSE)</f>
        <v>Sim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3334</v>
      </c>
      <c r="C3637" s="12" t="s">
        <v>22</v>
      </c>
      <c r="D3637" s="14" t="s">
        <v>56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Não</v>
      </c>
      <c r="H3637" s="10" t="str">
        <f>VLOOKUP(A3637,Planilha1!A:Y,23,FALSE)</f>
        <v>Não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3335</v>
      </c>
      <c r="C3638" s="12" t="s">
        <v>22</v>
      </c>
      <c r="D3638" s="14" t="s">
        <v>60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Não</v>
      </c>
      <c r="I3638" s="10" t="str">
        <f>VLOOKUP(A3638,Planilha1!A:Y,24,FALSE)</f>
        <v>Não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3336</v>
      </c>
      <c r="C3639" s="12" t="s">
        <v>22</v>
      </c>
      <c r="D3639" s="14" t="s">
        <v>67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Não</v>
      </c>
      <c r="J3639" s="10" t="str">
        <f>VLOOKUP(A3639,Planilha1!A:Y,25,FALSE)</f>
        <v>Não</v>
      </c>
    </row>
    <row r="3640" spans="1:10" x14ac:dyDescent="0.25">
      <c r="A3640" s="12">
        <v>353730</v>
      </c>
      <c r="B3640" s="15" t="s">
        <v>3337</v>
      </c>
      <c r="C3640" s="12" t="s">
        <v>22</v>
      </c>
      <c r="D3640" s="14" t="s">
        <v>60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Não</v>
      </c>
      <c r="J3640" s="10" t="str">
        <f>VLOOKUP(A3640,Planilha1!A:Y,25,FALSE)</f>
        <v>Não</v>
      </c>
    </row>
    <row r="3641" spans="1:10" x14ac:dyDescent="0.25">
      <c r="A3641" s="12">
        <v>353760</v>
      </c>
      <c r="B3641" s="15" t="s">
        <v>3338</v>
      </c>
      <c r="C3641" s="12" t="s">
        <v>22</v>
      </c>
      <c r="D3641" s="14" t="s">
        <v>44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3339</v>
      </c>
      <c r="C3642" s="12" t="s">
        <v>22</v>
      </c>
      <c r="D3642" s="14" t="s">
        <v>74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Não</v>
      </c>
      <c r="H3642" s="10" t="str">
        <f>VLOOKUP(A3642,Planilha1!A:Y,23,FALSE)</f>
        <v>Não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3340</v>
      </c>
      <c r="C3643" s="12" t="s">
        <v>22</v>
      </c>
      <c r="D3643" s="14" t="s">
        <v>42</v>
      </c>
      <c r="E3643" s="10" t="str">
        <f>VLOOKUP(A3643,Planilha1!A:Y,20,FALSE)</f>
        <v>Não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Não</v>
      </c>
    </row>
    <row r="3644" spans="1:10" x14ac:dyDescent="0.25">
      <c r="A3644" s="12">
        <v>353790</v>
      </c>
      <c r="B3644" s="15" t="s">
        <v>3341</v>
      </c>
      <c r="C3644" s="12" t="s">
        <v>22</v>
      </c>
      <c r="D3644" s="14" t="s">
        <v>56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3342</v>
      </c>
      <c r="C3645" s="12" t="s">
        <v>22</v>
      </c>
      <c r="D3645" s="14" t="s">
        <v>74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Não</v>
      </c>
    </row>
    <row r="3646" spans="1:10" x14ac:dyDescent="0.25">
      <c r="A3646" s="12">
        <v>353820</v>
      </c>
      <c r="B3646" s="15" t="s">
        <v>3343</v>
      </c>
      <c r="C3646" s="12" t="s">
        <v>22</v>
      </c>
      <c r="D3646" s="14" t="s">
        <v>60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3344</v>
      </c>
      <c r="C3647" s="12" t="s">
        <v>22</v>
      </c>
      <c r="D3647" s="14" t="s">
        <v>56</v>
      </c>
      <c r="E3647" s="10" t="str">
        <f>VLOOKUP(A3647,Planilha1!A:Y,20,FALSE)</f>
        <v>Não</v>
      </c>
      <c r="F3647" s="10" t="str">
        <f>VLOOKUP(A3647,Planilha1!A:Y,21,FALSE)</f>
        <v>Não</v>
      </c>
      <c r="G3647" s="10" t="str">
        <f>VLOOKUP(A3647,Planilha1!A:Y,22,FALSE)</f>
        <v>Não</v>
      </c>
      <c r="H3647" s="10" t="str">
        <f>VLOOKUP(A3647,Planilha1!A:Y,23,FALSE)</f>
        <v>Não</v>
      </c>
      <c r="I3647" s="10" t="str">
        <f>VLOOKUP(A3647,Planilha1!A:Y,24,FALSE)</f>
        <v>Não</v>
      </c>
      <c r="J3647" s="10" t="str">
        <f>VLOOKUP(A3647,Planilha1!A:Y,25,FALSE)</f>
        <v>Não</v>
      </c>
    </row>
    <row r="3648" spans="1:10" x14ac:dyDescent="0.25">
      <c r="A3648" s="12">
        <v>353860</v>
      </c>
      <c r="B3648" s="15" t="s">
        <v>3345</v>
      </c>
      <c r="C3648" s="12" t="s">
        <v>22</v>
      </c>
      <c r="D3648" s="14" t="s">
        <v>60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Não</v>
      </c>
      <c r="J3648" s="10" t="str">
        <f>VLOOKUP(A3648,Planilha1!A:Y,25,FALSE)</f>
        <v>Não</v>
      </c>
    </row>
    <row r="3649" spans="1:10" x14ac:dyDescent="0.25">
      <c r="A3649" s="12">
        <v>353890</v>
      </c>
      <c r="B3649" s="15" t="s">
        <v>3346</v>
      </c>
      <c r="C3649" s="12" t="s">
        <v>22</v>
      </c>
      <c r="D3649" s="14" t="s">
        <v>74</v>
      </c>
      <c r="E3649" s="10" t="str">
        <f>VLOOKUP(A3649,Planilha1!A:Y,20,FALSE)</f>
        <v>Sim</v>
      </c>
      <c r="F3649" s="10" t="str">
        <f>VLOOKUP(A3649,Planilha1!A:Y,21,FALSE)</f>
        <v>Sim</v>
      </c>
      <c r="G3649" s="10" t="str">
        <f>VLOOKUP(A3649,Planilha1!A:Y,22,FALSE)</f>
        <v>Não</v>
      </c>
      <c r="H3649" s="10" t="str">
        <f>VLOOKUP(A3649,Planilha1!A:Y,23,FALSE)</f>
        <v>Sim</v>
      </c>
      <c r="I3649" s="10" t="str">
        <f>VLOOKUP(A3649,Planilha1!A:Y,24,FALSE)</f>
        <v>Não</v>
      </c>
      <c r="J3649" s="10" t="str">
        <f>VLOOKUP(A3649,Planilha1!A:Y,25,FALSE)</f>
        <v>Não</v>
      </c>
    </row>
    <row r="3650" spans="1:10" x14ac:dyDescent="0.25">
      <c r="A3650" s="12">
        <v>353910</v>
      </c>
      <c r="B3650" s="15" t="s">
        <v>3347</v>
      </c>
      <c r="C3650" s="12" t="s">
        <v>22</v>
      </c>
      <c r="D3650" s="14" t="s">
        <v>42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Não</v>
      </c>
      <c r="J3650" s="10" t="str">
        <f>VLOOKUP(A3650,Planilha1!A:Y,25,FALSE)</f>
        <v>Não</v>
      </c>
    </row>
    <row r="3651" spans="1:10" x14ac:dyDescent="0.25">
      <c r="A3651" s="12">
        <v>353950</v>
      </c>
      <c r="B3651" s="15" t="s">
        <v>3348</v>
      </c>
      <c r="C3651" s="12" t="s">
        <v>22</v>
      </c>
      <c r="D3651" s="14" t="s">
        <v>42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251</v>
      </c>
      <c r="C3652" s="12" t="s">
        <v>22</v>
      </c>
      <c r="D3652" s="14" t="s">
        <v>60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Não</v>
      </c>
      <c r="I3652" s="10" t="str">
        <f>VLOOKUP(A3652,Planilha1!A:Y,24,FALSE)</f>
        <v>Não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3349</v>
      </c>
      <c r="C3653" s="12" t="s">
        <v>22</v>
      </c>
      <c r="D3653" s="14" t="s">
        <v>44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Não</v>
      </c>
      <c r="J3653" s="10" t="str">
        <f>VLOOKUP(A3653,Planilha1!A:Y,25,FALSE)</f>
        <v>Não</v>
      </c>
    </row>
    <row r="3654" spans="1:10" x14ac:dyDescent="0.25">
      <c r="A3654" s="12">
        <v>353980</v>
      </c>
      <c r="B3654" s="15" t="s">
        <v>3350</v>
      </c>
      <c r="C3654" s="12" t="s">
        <v>22</v>
      </c>
      <c r="D3654" s="14" t="s">
        <v>60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3351</v>
      </c>
      <c r="C3655" s="12" t="s">
        <v>22</v>
      </c>
      <c r="D3655" s="14" t="s">
        <v>56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Não</v>
      </c>
      <c r="J3655" s="10" t="str">
        <f>VLOOKUP(A3655,Planilha1!A:Y,25,FALSE)</f>
        <v>Não</v>
      </c>
    </row>
    <row r="3656" spans="1:10" x14ac:dyDescent="0.25">
      <c r="A3656" s="12">
        <v>354025</v>
      </c>
      <c r="B3656" s="15" t="s">
        <v>3352</v>
      </c>
      <c r="C3656" s="12" t="s">
        <v>22</v>
      </c>
      <c r="D3656" s="14" t="s">
        <v>74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Não</v>
      </c>
      <c r="H3656" s="10" t="str">
        <f>VLOOKUP(A3656,Planilha1!A:Y,23,FALSE)</f>
        <v>Não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3353</v>
      </c>
      <c r="C3657" s="12" t="s">
        <v>22</v>
      </c>
      <c r="D3657" s="14" t="s">
        <v>74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3354</v>
      </c>
      <c r="C3658" s="12" t="s">
        <v>22</v>
      </c>
      <c r="D3658" s="14" t="s">
        <v>56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Não</v>
      </c>
      <c r="H3658" s="10" t="str">
        <f>VLOOKUP(A3658,Planilha1!A:Y,23,FALSE)</f>
        <v>Não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3355</v>
      </c>
      <c r="C3659" s="12" t="s">
        <v>22</v>
      </c>
      <c r="D3659" s="14" t="s">
        <v>42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Não</v>
      </c>
    </row>
    <row r="3660" spans="1:10" x14ac:dyDescent="0.25">
      <c r="A3660" s="12">
        <v>354060</v>
      </c>
      <c r="B3660" s="15" t="s">
        <v>3356</v>
      </c>
      <c r="C3660" s="12" t="s">
        <v>22</v>
      </c>
      <c r="D3660" s="14" t="s">
        <v>60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Não</v>
      </c>
      <c r="J3660" s="10" t="str">
        <f>VLOOKUP(A3660,Planilha1!A:Y,25,FALSE)</f>
        <v>Não</v>
      </c>
    </row>
    <row r="3661" spans="1:10" x14ac:dyDescent="0.25">
      <c r="A3661" s="12">
        <v>354070</v>
      </c>
      <c r="B3661" s="15" t="s">
        <v>3357</v>
      </c>
      <c r="C3661" s="12" t="s">
        <v>22</v>
      </c>
      <c r="D3661" s="14" t="s">
        <v>56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Não</v>
      </c>
      <c r="H3661" s="10" t="str">
        <f>VLOOKUP(A3661,Planilha1!A:Y,23,FALSE)</f>
        <v>Não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3358</v>
      </c>
      <c r="C3662" s="12" t="s">
        <v>22</v>
      </c>
      <c r="D3662" s="14" t="s">
        <v>56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Não</v>
      </c>
      <c r="J3662" s="10" t="str">
        <f>VLOOKUP(A3662,Planilha1!A:Y,25,FALSE)</f>
        <v>Não</v>
      </c>
    </row>
    <row r="3663" spans="1:10" x14ac:dyDescent="0.25">
      <c r="A3663" s="12">
        <v>354085</v>
      </c>
      <c r="B3663" s="15" t="s">
        <v>3359</v>
      </c>
      <c r="C3663" s="12" t="s">
        <v>22</v>
      </c>
      <c r="D3663" s="14" t="s">
        <v>60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3360</v>
      </c>
      <c r="C3664" s="12" t="s">
        <v>22</v>
      </c>
      <c r="D3664" s="14" t="s">
        <v>67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Não</v>
      </c>
      <c r="J3664" s="10" t="str">
        <f>VLOOKUP(A3664,Planilha1!A:Y,25,FALSE)</f>
        <v>Não</v>
      </c>
    </row>
    <row r="3665" spans="1:10" x14ac:dyDescent="0.25">
      <c r="A3665" s="12">
        <v>354105</v>
      </c>
      <c r="B3665" s="15" t="s">
        <v>3361</v>
      </c>
      <c r="C3665" s="12" t="s">
        <v>22</v>
      </c>
      <c r="D3665" s="14" t="s">
        <v>56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3362</v>
      </c>
      <c r="C3666" s="12" t="s">
        <v>22</v>
      </c>
      <c r="D3666" s="14" t="s">
        <v>74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Não</v>
      </c>
      <c r="J3666" s="10" t="str">
        <f>VLOOKUP(A3666,Planilha1!A:Y,25,FALSE)</f>
        <v>Não</v>
      </c>
    </row>
    <row r="3667" spans="1:10" x14ac:dyDescent="0.25">
      <c r="A3667" s="12">
        <v>354160</v>
      </c>
      <c r="B3667" s="15" t="s">
        <v>3363</v>
      </c>
      <c r="C3667" s="12" t="s">
        <v>22</v>
      </c>
      <c r="D3667" s="14" t="s">
        <v>56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Não</v>
      </c>
      <c r="H3667" s="10" t="str">
        <f>VLOOKUP(A3667,Planilha1!A:Y,23,FALSE)</f>
        <v>Não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3364</v>
      </c>
      <c r="C3668" s="12" t="s">
        <v>22</v>
      </c>
      <c r="D3668" s="14" t="s">
        <v>60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3365</v>
      </c>
      <c r="C3669" s="12" t="s">
        <v>22</v>
      </c>
      <c r="D3669" s="14" t="s">
        <v>74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Não</v>
      </c>
      <c r="H3669" s="10" t="str">
        <f>VLOOKUP(A3669,Planilha1!A:Y,23,FALSE)</f>
        <v>Não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3366</v>
      </c>
      <c r="C3670" s="12" t="s">
        <v>22</v>
      </c>
      <c r="D3670" s="14" t="s">
        <v>44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Não</v>
      </c>
      <c r="J3670" s="10" t="str">
        <f>VLOOKUP(A3670,Planilha1!A:Y,25,FALSE)</f>
        <v>Não</v>
      </c>
    </row>
    <row r="3671" spans="1:10" x14ac:dyDescent="0.25">
      <c r="A3671" s="12">
        <v>354200</v>
      </c>
      <c r="B3671" s="15" t="s">
        <v>3367</v>
      </c>
      <c r="C3671" s="12" t="s">
        <v>22</v>
      </c>
      <c r="D3671" s="14" t="s">
        <v>74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Não</v>
      </c>
    </row>
    <row r="3672" spans="1:10" x14ac:dyDescent="0.25">
      <c r="A3672" s="12">
        <v>354220</v>
      </c>
      <c r="B3672" s="15" t="s">
        <v>3368</v>
      </c>
      <c r="C3672" s="12" t="s">
        <v>22</v>
      </c>
      <c r="D3672" s="14" t="s">
        <v>74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Não</v>
      </c>
      <c r="H3672" s="10" t="str">
        <f>VLOOKUP(A3672,Planilha1!A:Y,23,FALSE)</f>
        <v>Não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3369</v>
      </c>
      <c r="C3673" s="12" t="s">
        <v>22</v>
      </c>
      <c r="D3673" s="14" t="s">
        <v>60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Não</v>
      </c>
      <c r="H3673" s="10" t="str">
        <f>VLOOKUP(A3673,Planilha1!A:Y,23,FALSE)</f>
        <v>Sim</v>
      </c>
      <c r="I3673" s="10" t="str">
        <f>VLOOKUP(A3673,Planilha1!A:Y,24,FALSE)</f>
        <v>Não</v>
      </c>
      <c r="J3673" s="10" t="str">
        <f>VLOOKUP(A3673,Planilha1!A:Y,25,FALSE)</f>
        <v>Não</v>
      </c>
    </row>
    <row r="3674" spans="1:10" x14ac:dyDescent="0.25">
      <c r="A3674" s="12">
        <v>354250</v>
      </c>
      <c r="B3674" s="15" t="s">
        <v>3370</v>
      </c>
      <c r="C3674" s="12" t="s">
        <v>22</v>
      </c>
      <c r="D3674" s="14" t="s">
        <v>74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Não</v>
      </c>
      <c r="H3674" s="10" t="str">
        <f>VLOOKUP(A3674,Planilha1!A:Y,23,FALSE)</f>
        <v>Não</v>
      </c>
      <c r="I3674" s="10" t="str">
        <f>VLOOKUP(A3674,Planilha1!A:Y,24,FALSE)</f>
        <v>Não</v>
      </c>
      <c r="J3674" s="10" t="str">
        <f>VLOOKUP(A3674,Planilha1!A:Y,25,FALSE)</f>
        <v>Não</v>
      </c>
    </row>
    <row r="3675" spans="1:10" x14ac:dyDescent="0.25">
      <c r="A3675" s="12">
        <v>354260</v>
      </c>
      <c r="B3675" s="15" t="s">
        <v>3371</v>
      </c>
      <c r="C3675" s="12" t="s">
        <v>22</v>
      </c>
      <c r="D3675" s="14" t="s">
        <v>44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Não</v>
      </c>
      <c r="J3675" s="10" t="str">
        <f>VLOOKUP(A3675,Planilha1!A:Y,25,FALSE)</f>
        <v>Não</v>
      </c>
    </row>
    <row r="3676" spans="1:10" x14ac:dyDescent="0.25">
      <c r="A3676" s="12">
        <v>354270</v>
      </c>
      <c r="B3676" s="15" t="s">
        <v>3372</v>
      </c>
      <c r="C3676" s="12" t="s">
        <v>22</v>
      </c>
      <c r="D3676" s="14" t="s">
        <v>67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Não</v>
      </c>
      <c r="J3676" s="10" t="str">
        <f>VLOOKUP(A3676,Planilha1!A:Y,25,FALSE)</f>
        <v>Não</v>
      </c>
    </row>
    <row r="3677" spans="1:10" x14ac:dyDescent="0.25">
      <c r="A3677" s="12">
        <v>354280</v>
      </c>
      <c r="B3677" s="15" t="s">
        <v>3373</v>
      </c>
      <c r="C3677" s="12" t="s">
        <v>22</v>
      </c>
      <c r="D3677" s="14" t="s">
        <v>42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Não</v>
      </c>
      <c r="J3677" s="10" t="str">
        <f>VLOOKUP(A3677,Planilha1!A:Y,25,FALSE)</f>
        <v>Não</v>
      </c>
    </row>
    <row r="3678" spans="1:10" x14ac:dyDescent="0.25">
      <c r="A3678" s="12">
        <v>354300</v>
      </c>
      <c r="B3678" s="15" t="s">
        <v>3374</v>
      </c>
      <c r="C3678" s="12" t="s">
        <v>22</v>
      </c>
      <c r="D3678" s="14" t="s">
        <v>67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Não</v>
      </c>
    </row>
    <row r="3679" spans="1:10" x14ac:dyDescent="0.25">
      <c r="A3679" s="12">
        <v>354310</v>
      </c>
      <c r="B3679" s="15" t="s">
        <v>3375</v>
      </c>
      <c r="C3679" s="12" t="s">
        <v>22</v>
      </c>
      <c r="D3679" s="14" t="s">
        <v>60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3376</v>
      </c>
      <c r="C3680" s="12" t="s">
        <v>22</v>
      </c>
      <c r="D3680" s="14" t="s">
        <v>60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3377</v>
      </c>
      <c r="C3681" s="12" t="s">
        <v>22</v>
      </c>
      <c r="D3681" s="14" t="s">
        <v>44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Não</v>
      </c>
    </row>
    <row r="3682" spans="1:10" x14ac:dyDescent="0.25">
      <c r="A3682" s="12">
        <v>354330</v>
      </c>
      <c r="B3682" s="15" t="s">
        <v>3378</v>
      </c>
      <c r="C3682" s="12" t="s">
        <v>22</v>
      </c>
      <c r="D3682" s="14" t="s">
        <v>74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Não</v>
      </c>
      <c r="J3682" s="10" t="str">
        <f>VLOOKUP(A3682,Planilha1!A:Y,25,FALSE)</f>
        <v>Não</v>
      </c>
    </row>
    <row r="3683" spans="1:10" x14ac:dyDescent="0.25">
      <c r="A3683" s="12">
        <v>354370</v>
      </c>
      <c r="B3683" s="15" t="s">
        <v>3379</v>
      </c>
      <c r="C3683" s="12" t="s">
        <v>22</v>
      </c>
      <c r="D3683" s="14" t="s">
        <v>74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3380</v>
      </c>
      <c r="C3684" s="12" t="s">
        <v>22</v>
      </c>
      <c r="D3684" s="14" t="s">
        <v>56</v>
      </c>
      <c r="E3684" s="10" t="str">
        <f>VLOOKUP(A3684,Planilha1!A:Y,20,FALSE)</f>
        <v>Sim</v>
      </c>
      <c r="F3684" s="10" t="str">
        <f>VLOOKUP(A3684,Planilha1!A:Y,21,FALSE)</f>
        <v>Sim</v>
      </c>
      <c r="G3684" s="10" t="str">
        <f>VLOOKUP(A3684,Planilha1!A:Y,22,FALSE)</f>
        <v>Não</v>
      </c>
      <c r="H3684" s="10" t="str">
        <f>VLOOKUP(A3684,Planilha1!A:Y,23,FALSE)</f>
        <v>Não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3381</v>
      </c>
      <c r="C3685" s="12" t="s">
        <v>22</v>
      </c>
      <c r="D3685" s="14" t="s">
        <v>67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Não</v>
      </c>
      <c r="J3685" s="10" t="str">
        <f>VLOOKUP(A3685,Planilha1!A:Y,25,FALSE)</f>
        <v>Não</v>
      </c>
    </row>
    <row r="3686" spans="1:10" x14ac:dyDescent="0.25">
      <c r="A3686" s="12">
        <v>354420</v>
      </c>
      <c r="B3686" s="15" t="s">
        <v>3382</v>
      </c>
      <c r="C3686" s="12" t="s">
        <v>22</v>
      </c>
      <c r="D3686" s="14" t="s">
        <v>74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Não</v>
      </c>
      <c r="H3686" s="10" t="str">
        <f>VLOOKUP(A3686,Planilha1!A:Y,23,FALSE)</f>
        <v>Não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3383</v>
      </c>
      <c r="C3687" s="12" t="s">
        <v>22</v>
      </c>
      <c r="D3687" s="14" t="s">
        <v>42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Não</v>
      </c>
      <c r="J3687" s="10" t="str">
        <f>VLOOKUP(A3687,Planilha1!A:Y,25,FALSE)</f>
        <v>Não</v>
      </c>
    </row>
    <row r="3688" spans="1:10" x14ac:dyDescent="0.25">
      <c r="A3688" s="12">
        <v>354425</v>
      </c>
      <c r="B3688" s="15" t="s">
        <v>3384</v>
      </c>
      <c r="C3688" s="12" t="s">
        <v>22</v>
      </c>
      <c r="D3688" s="14" t="s">
        <v>67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Não</v>
      </c>
    </row>
    <row r="3689" spans="1:10" x14ac:dyDescent="0.25">
      <c r="A3689" s="12">
        <v>354440</v>
      </c>
      <c r="B3689" s="15" t="s">
        <v>3385</v>
      </c>
      <c r="C3689" s="12" t="s">
        <v>22</v>
      </c>
      <c r="D3689" s="14" t="s">
        <v>56</v>
      </c>
      <c r="E3689" s="10" t="str">
        <f>VLOOKUP(A3689,Planilha1!A:Y,20,FALSE)</f>
        <v>Sim</v>
      </c>
      <c r="F3689" s="10" t="str">
        <f>VLOOKUP(A3689,Planilha1!A:Y,21,FALSE)</f>
        <v>Sim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3386</v>
      </c>
      <c r="C3690" s="12" t="s">
        <v>22</v>
      </c>
      <c r="D3690" s="14" t="s">
        <v>44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3387</v>
      </c>
      <c r="C3691" s="12" t="s">
        <v>22</v>
      </c>
      <c r="D3691" s="14" t="s">
        <v>74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Não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Não</v>
      </c>
    </row>
    <row r="3692" spans="1:10" x14ac:dyDescent="0.25">
      <c r="A3692" s="12">
        <v>354470</v>
      </c>
      <c r="B3692" s="15" t="s">
        <v>3388</v>
      </c>
      <c r="C3692" s="12" t="s">
        <v>22</v>
      </c>
      <c r="D3692" s="14" t="s">
        <v>74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Não</v>
      </c>
      <c r="J3692" s="10" t="str">
        <f>VLOOKUP(A3692,Planilha1!A:Y,25,FALSE)</f>
        <v>Não</v>
      </c>
    </row>
    <row r="3693" spans="1:10" x14ac:dyDescent="0.25">
      <c r="A3693" s="12">
        <v>354510</v>
      </c>
      <c r="B3693" s="15" t="s">
        <v>3389</v>
      </c>
      <c r="C3693" s="12" t="s">
        <v>22</v>
      </c>
      <c r="D3693" s="14" t="s">
        <v>60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Não</v>
      </c>
      <c r="J3693" s="10" t="str">
        <f>VLOOKUP(A3693,Planilha1!A:Y,25,FALSE)</f>
        <v>Não</v>
      </c>
    </row>
    <row r="3694" spans="1:10" x14ac:dyDescent="0.25">
      <c r="A3694" s="12">
        <v>354520</v>
      </c>
      <c r="B3694" s="15" t="s">
        <v>3390</v>
      </c>
      <c r="C3694" s="12" t="s">
        <v>22</v>
      </c>
      <c r="D3694" s="14" t="s">
        <v>74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Não</v>
      </c>
      <c r="J3694" s="10" t="str">
        <f>VLOOKUP(A3694,Planilha1!A:Y,25,FALSE)</f>
        <v>Não</v>
      </c>
    </row>
    <row r="3695" spans="1:10" x14ac:dyDescent="0.25">
      <c r="A3695" s="12">
        <v>354530</v>
      </c>
      <c r="B3695" s="15" t="s">
        <v>3391</v>
      </c>
      <c r="C3695" s="12" t="s">
        <v>22</v>
      </c>
      <c r="D3695" s="14" t="s">
        <v>60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3392</v>
      </c>
      <c r="C3696" s="12" t="s">
        <v>22</v>
      </c>
      <c r="D3696" s="14" t="s">
        <v>42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Não</v>
      </c>
      <c r="J3696" s="10" t="str">
        <f>VLOOKUP(A3696,Planilha1!A:Y,25,FALSE)</f>
        <v>Não</v>
      </c>
    </row>
    <row r="3697" spans="1:10" x14ac:dyDescent="0.25">
      <c r="A3697" s="12">
        <v>354550</v>
      </c>
      <c r="B3697" s="15" t="s">
        <v>3393</v>
      </c>
      <c r="C3697" s="12" t="s">
        <v>22</v>
      </c>
      <c r="D3697" s="14" t="s">
        <v>67</v>
      </c>
      <c r="E3697" s="10" t="str">
        <f>VLOOKUP(A3697,Planilha1!A:Y,20,FALSE)</f>
        <v>Não</v>
      </c>
      <c r="F3697" s="10" t="str">
        <f>VLOOKUP(A3697,Planilha1!A:Y,21,FALSE)</f>
        <v>Não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3394</v>
      </c>
      <c r="C3698" s="12" t="s">
        <v>22</v>
      </c>
      <c r="D3698" s="14" t="s">
        <v>74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3395</v>
      </c>
      <c r="C3699" s="12" t="s">
        <v>22</v>
      </c>
      <c r="D3699" s="14" t="s">
        <v>74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Não</v>
      </c>
      <c r="I3699" s="10" t="str">
        <f>VLOOKUP(A3699,Planilha1!A:Y,24,FALSE)</f>
        <v>Não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3396</v>
      </c>
      <c r="C3700" s="12" t="s">
        <v>22</v>
      </c>
      <c r="D3700" s="14" t="s">
        <v>74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Não</v>
      </c>
      <c r="J3700" s="10" t="str">
        <f>VLOOKUP(A3700,Planilha1!A:Y,25,FALSE)</f>
        <v>Não</v>
      </c>
    </row>
    <row r="3701" spans="1:10" x14ac:dyDescent="0.25">
      <c r="A3701" s="12">
        <v>354610</v>
      </c>
      <c r="B3701" s="15" t="s">
        <v>3397</v>
      </c>
      <c r="C3701" s="12" t="s">
        <v>22</v>
      </c>
      <c r="D3701" s="14" t="s">
        <v>74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Não</v>
      </c>
      <c r="H3701" s="10" t="str">
        <f>VLOOKUP(A3701,Planilha1!A:Y,23,FALSE)</f>
        <v>Sim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x14ac:dyDescent="0.25">
      <c r="A3702" s="12">
        <v>354625</v>
      </c>
      <c r="B3702" s="15" t="s">
        <v>3398</v>
      </c>
      <c r="C3702" s="12" t="s">
        <v>22</v>
      </c>
      <c r="D3702" s="14" t="s">
        <v>42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Não</v>
      </c>
    </row>
    <row r="3703" spans="1:10" x14ac:dyDescent="0.25">
      <c r="A3703" s="12">
        <v>354630</v>
      </c>
      <c r="B3703" s="15" t="s">
        <v>3399</v>
      </c>
      <c r="C3703" s="12" t="s">
        <v>22</v>
      </c>
      <c r="D3703" s="14" t="s">
        <v>60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Não</v>
      </c>
      <c r="H3703" s="10" t="str">
        <f>VLOOKUP(A3703,Planilha1!A:Y,23,FALSE)</f>
        <v>Sim</v>
      </c>
      <c r="I3703" s="10" t="str">
        <f>VLOOKUP(A3703,Planilha1!A:Y,24,FALSE)</f>
        <v>Não</v>
      </c>
      <c r="J3703" s="10" t="str">
        <f>VLOOKUP(A3703,Planilha1!A:Y,25,FALSE)</f>
        <v>Não</v>
      </c>
    </row>
    <row r="3704" spans="1:10" x14ac:dyDescent="0.25">
      <c r="A3704" s="12">
        <v>354670</v>
      </c>
      <c r="B3704" s="15" t="s">
        <v>3400</v>
      </c>
      <c r="C3704" s="12" t="s">
        <v>22</v>
      </c>
      <c r="D3704" s="14" t="s">
        <v>56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693</v>
      </c>
      <c r="C3705" s="12" t="s">
        <v>22</v>
      </c>
      <c r="D3705" s="14" t="s">
        <v>67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Não</v>
      </c>
      <c r="J3705" s="10" t="str">
        <f>VLOOKUP(A3705,Planilha1!A:Y,25,FALSE)</f>
        <v>Não</v>
      </c>
    </row>
    <row r="3706" spans="1:10" x14ac:dyDescent="0.25">
      <c r="A3706" s="12">
        <v>354700</v>
      </c>
      <c r="B3706" s="15" t="s">
        <v>3401</v>
      </c>
      <c r="C3706" s="12" t="s">
        <v>22</v>
      </c>
      <c r="D3706" s="14" t="s">
        <v>60</v>
      </c>
      <c r="E3706" s="10" t="str">
        <f>VLOOKUP(A3706,Planilha1!A:Y,20,FALSE)</f>
        <v>Não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Não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3402</v>
      </c>
      <c r="C3707" s="12" t="s">
        <v>22</v>
      </c>
      <c r="D3707" s="14" t="s">
        <v>74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3403</v>
      </c>
      <c r="C3708" s="12" t="s">
        <v>22</v>
      </c>
      <c r="D3708" s="14" t="s">
        <v>56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Não</v>
      </c>
      <c r="H3708" s="10" t="str">
        <f>VLOOKUP(A3708,Planilha1!A:Y,23,FALSE)</f>
        <v>Sim</v>
      </c>
      <c r="I3708" s="10" t="str">
        <f>VLOOKUP(A3708,Planilha1!A:Y,24,FALSE)</f>
        <v>Não</v>
      </c>
      <c r="J3708" s="10" t="str">
        <f>VLOOKUP(A3708,Planilha1!A:Y,25,FALSE)</f>
        <v>Não</v>
      </c>
    </row>
    <row r="3709" spans="1:10" x14ac:dyDescent="0.25">
      <c r="A3709" s="12">
        <v>354800</v>
      </c>
      <c r="B3709" s="15" t="s">
        <v>3404</v>
      </c>
      <c r="C3709" s="12" t="s">
        <v>22</v>
      </c>
      <c r="D3709" s="14" t="s">
        <v>60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Não</v>
      </c>
    </row>
    <row r="3710" spans="1:10" x14ac:dyDescent="0.25">
      <c r="A3710" s="12">
        <v>354810</v>
      </c>
      <c r="B3710" s="15" t="s">
        <v>3405</v>
      </c>
      <c r="C3710" s="12" t="s">
        <v>22</v>
      </c>
      <c r="D3710" s="14" t="s">
        <v>74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Não</v>
      </c>
      <c r="J3710" s="10" t="str">
        <f>VLOOKUP(A3710,Planilha1!A:Y,25,FALSE)</f>
        <v>Não</v>
      </c>
    </row>
    <row r="3711" spans="1:10" x14ac:dyDescent="0.25">
      <c r="A3711" s="12">
        <v>354820</v>
      </c>
      <c r="B3711" s="15" t="s">
        <v>3406</v>
      </c>
      <c r="C3711" s="12" t="s">
        <v>22</v>
      </c>
      <c r="D3711" s="14" t="s">
        <v>60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Não</v>
      </c>
      <c r="H3711" s="10" t="str">
        <f>VLOOKUP(A3711,Planilha1!A:Y,23,FALSE)</f>
        <v>Não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3407</v>
      </c>
      <c r="C3712" s="12" t="s">
        <v>22</v>
      </c>
      <c r="D3712" s="14" t="s">
        <v>74</v>
      </c>
      <c r="E3712" s="10" t="str">
        <f>VLOOKUP(A3712,Planilha1!A:Y,20,FALSE)</f>
        <v>Não</v>
      </c>
      <c r="F3712" s="10" t="str">
        <f>VLOOKUP(A3712,Planilha1!A:Y,21,FALSE)</f>
        <v>Não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3408</v>
      </c>
      <c r="C3713" s="12" t="s">
        <v>22</v>
      </c>
      <c r="D3713" s="14" t="s">
        <v>60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Não</v>
      </c>
      <c r="J3713" s="10" t="str">
        <f>VLOOKUP(A3713,Planilha1!A:Y,25,FALSE)</f>
        <v>Não</v>
      </c>
    </row>
    <row r="3714" spans="1:10" x14ac:dyDescent="0.25">
      <c r="A3714" s="12">
        <v>354900</v>
      </c>
      <c r="B3714" s="15" t="s">
        <v>1277</v>
      </c>
      <c r="C3714" s="12" t="s">
        <v>22</v>
      </c>
      <c r="D3714" s="14" t="s">
        <v>60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Não</v>
      </c>
      <c r="H3714" s="10" t="str">
        <f>VLOOKUP(A3714,Planilha1!A:Y,23,FALSE)</f>
        <v>Não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3409</v>
      </c>
      <c r="C3715" s="12" t="s">
        <v>22</v>
      </c>
      <c r="D3715" s="14" t="s">
        <v>56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Não</v>
      </c>
      <c r="H3715" s="10" t="str">
        <f>VLOOKUP(A3715,Planilha1!A:Y,23,FALSE)</f>
        <v>Não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3410</v>
      </c>
      <c r="C3716" s="12" t="s">
        <v>22</v>
      </c>
      <c r="D3716" s="14" t="s">
        <v>67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Não</v>
      </c>
      <c r="J3716" s="10" t="str">
        <f>VLOOKUP(A3716,Planilha1!A:Y,25,FALSE)</f>
        <v>Não</v>
      </c>
    </row>
    <row r="3717" spans="1:10" x14ac:dyDescent="0.25">
      <c r="A3717" s="12">
        <v>354960</v>
      </c>
      <c r="B3717" s="15" t="s">
        <v>3411</v>
      </c>
      <c r="C3717" s="12" t="s">
        <v>22</v>
      </c>
      <c r="D3717" s="14" t="s">
        <v>44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Não</v>
      </c>
    </row>
    <row r="3718" spans="1:10" x14ac:dyDescent="0.25">
      <c r="A3718" s="12">
        <v>354970</v>
      </c>
      <c r="B3718" s="15" t="s">
        <v>3412</v>
      </c>
      <c r="C3718" s="12" t="s">
        <v>22</v>
      </c>
      <c r="D3718" s="14" t="s">
        <v>74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Não</v>
      </c>
      <c r="H3718" s="10" t="str">
        <f>VLOOKUP(A3718,Planilha1!A:Y,23,FALSE)</f>
        <v>Não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3413</v>
      </c>
      <c r="C3719" s="12" t="s">
        <v>22</v>
      </c>
      <c r="D3719" s="14" t="s">
        <v>60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Não</v>
      </c>
    </row>
    <row r="3720" spans="1:10" x14ac:dyDescent="0.25">
      <c r="A3720" s="12">
        <v>355010</v>
      </c>
      <c r="B3720" s="15" t="s">
        <v>3414</v>
      </c>
      <c r="C3720" s="12" t="s">
        <v>22</v>
      </c>
      <c r="D3720" s="14" t="s">
        <v>60</v>
      </c>
      <c r="E3720" s="10" t="str">
        <f>VLOOKUP(A3720,Planilha1!A:Y,20,FALSE)</f>
        <v>Sim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3415</v>
      </c>
      <c r="C3721" s="12" t="s">
        <v>22</v>
      </c>
      <c r="D3721" s="14" t="s">
        <v>42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Não</v>
      </c>
      <c r="H3721" s="10" t="str">
        <f>VLOOKUP(A3721,Planilha1!A:Y,23,FALSE)</f>
        <v>Não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3416</v>
      </c>
      <c r="C3722" s="12" t="s">
        <v>22</v>
      </c>
      <c r="D3722" s="14" t="s">
        <v>60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3417</v>
      </c>
      <c r="C3723" s="12" t="s">
        <v>22</v>
      </c>
      <c r="D3723" s="14" t="s">
        <v>74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Não</v>
      </c>
      <c r="I3723" s="10" t="str">
        <f>VLOOKUP(A3723,Planilha1!A:Y,24,FALSE)</f>
        <v>Não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3418</v>
      </c>
      <c r="C3724" s="12" t="s">
        <v>22</v>
      </c>
      <c r="D3724" s="14" t="s">
        <v>60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Não</v>
      </c>
      <c r="H3724" s="10" t="str">
        <f>VLOOKUP(A3724,Planilha1!A:Y,23,FALSE)</f>
        <v>Não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2572</v>
      </c>
      <c r="C3725" s="12" t="s">
        <v>22</v>
      </c>
      <c r="D3725" s="14" t="s">
        <v>60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3419</v>
      </c>
      <c r="C3726" s="12" t="s">
        <v>22</v>
      </c>
      <c r="D3726" s="14" t="s">
        <v>44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Não</v>
      </c>
      <c r="J3726" s="10" t="str">
        <f>VLOOKUP(A3726,Planilha1!A:Y,25,FALSE)</f>
        <v>Não</v>
      </c>
    </row>
    <row r="3727" spans="1:10" x14ac:dyDescent="0.25">
      <c r="A3727" s="12">
        <v>355140</v>
      </c>
      <c r="B3727" s="15" t="s">
        <v>3420</v>
      </c>
      <c r="C3727" s="12" t="s">
        <v>22</v>
      </c>
      <c r="D3727" s="14" t="s">
        <v>56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3421</v>
      </c>
      <c r="C3728" s="12" t="s">
        <v>22</v>
      </c>
      <c r="D3728" s="14" t="s">
        <v>56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3422</v>
      </c>
      <c r="C3729" s="12" t="s">
        <v>22</v>
      </c>
      <c r="D3729" s="14" t="s">
        <v>44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Não</v>
      </c>
      <c r="J3729" s="10" t="str">
        <f>VLOOKUP(A3729,Planilha1!A:Y,25,FALSE)</f>
        <v>Não</v>
      </c>
    </row>
    <row r="3730" spans="1:10" x14ac:dyDescent="0.25">
      <c r="A3730" s="12">
        <v>355190</v>
      </c>
      <c r="B3730" s="15" t="s">
        <v>3423</v>
      </c>
      <c r="C3730" s="12" t="s">
        <v>22</v>
      </c>
      <c r="D3730" s="14" t="s">
        <v>60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3424</v>
      </c>
      <c r="C3731" s="12" t="s">
        <v>22</v>
      </c>
      <c r="D3731" s="14" t="s">
        <v>56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3425</v>
      </c>
      <c r="C3732" s="12" t="s">
        <v>22</v>
      </c>
      <c r="D3732" s="14" t="s">
        <v>60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3426</v>
      </c>
      <c r="C3733" s="12" t="s">
        <v>22</v>
      </c>
      <c r="D3733" s="14" t="s">
        <v>44</v>
      </c>
      <c r="E3733" s="10" t="str">
        <f>VLOOKUP(A3733,Planilha1!A:Y,20,FALSE)</f>
        <v>Não</v>
      </c>
      <c r="F3733" s="10" t="str">
        <f>VLOOKUP(A3733,Planilha1!A:Y,21,FALSE)</f>
        <v>Não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3427</v>
      </c>
      <c r="C3734" s="12" t="s">
        <v>22</v>
      </c>
      <c r="D3734" s="14" t="s">
        <v>60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Não</v>
      </c>
    </row>
    <row r="3735" spans="1:10" x14ac:dyDescent="0.25">
      <c r="A3735" s="12">
        <v>355260</v>
      </c>
      <c r="B3735" s="15" t="s">
        <v>3428</v>
      </c>
      <c r="C3735" s="12" t="s">
        <v>22</v>
      </c>
      <c r="D3735" s="14" t="s">
        <v>74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3429</v>
      </c>
      <c r="C3736" s="12" t="s">
        <v>22</v>
      </c>
      <c r="D3736" s="14" t="s">
        <v>60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Não</v>
      </c>
    </row>
    <row r="3737" spans="1:10" x14ac:dyDescent="0.25">
      <c r="A3737" s="12">
        <v>355290</v>
      </c>
      <c r="B3737" s="15" t="s">
        <v>3430</v>
      </c>
      <c r="C3737" s="12" t="s">
        <v>22</v>
      </c>
      <c r="D3737" s="14" t="s">
        <v>74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Não</v>
      </c>
      <c r="J3737" s="10" t="str">
        <f>VLOOKUP(A3737,Planilha1!A:Y,25,FALSE)</f>
        <v>Não</v>
      </c>
    </row>
    <row r="3738" spans="1:10" x14ac:dyDescent="0.25">
      <c r="A3738" s="12">
        <v>355300</v>
      </c>
      <c r="B3738" s="15" t="s">
        <v>3431</v>
      </c>
      <c r="C3738" s="12" t="s">
        <v>22</v>
      </c>
      <c r="D3738" s="14" t="s">
        <v>56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Não</v>
      </c>
      <c r="H3738" s="10" t="str">
        <f>VLOOKUP(A3738,Planilha1!A:Y,23,FALSE)</f>
        <v>Não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3432</v>
      </c>
      <c r="C3739" s="12" t="s">
        <v>22</v>
      </c>
      <c r="D3739" s="14" t="s">
        <v>56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Não</v>
      </c>
      <c r="H3739" s="10" t="str">
        <f>VLOOKUP(A3739,Planilha1!A:Y,23,FALSE)</f>
        <v>Não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3433</v>
      </c>
      <c r="C3740" s="12" t="s">
        <v>22</v>
      </c>
      <c r="D3740" s="14" t="s">
        <v>74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Não</v>
      </c>
      <c r="H3740" s="10" t="str">
        <f>VLOOKUP(A3740,Planilha1!A:Y,23,FALSE)</f>
        <v>Não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1334</v>
      </c>
      <c r="C3741" s="12" t="s">
        <v>22</v>
      </c>
      <c r="D3741" s="14" t="s">
        <v>42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Não</v>
      </c>
      <c r="H3741" s="10" t="str">
        <f>VLOOKUP(A3741,Planilha1!A:Y,23,FALSE)</f>
        <v>Não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3434</v>
      </c>
      <c r="C3742" s="12" t="s">
        <v>22</v>
      </c>
      <c r="D3742" s="14" t="s">
        <v>60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Não</v>
      </c>
    </row>
    <row r="3743" spans="1:10" x14ac:dyDescent="0.25">
      <c r="A3743" s="12">
        <v>355380</v>
      </c>
      <c r="B3743" s="15" t="s">
        <v>3435</v>
      </c>
      <c r="C3743" s="12" t="s">
        <v>22</v>
      </c>
      <c r="D3743" s="14" t="s">
        <v>44</v>
      </c>
      <c r="E3743" s="10" t="str">
        <f>VLOOKUP(A3743,Planilha1!A:Y,20,FALSE)</f>
        <v>Não</v>
      </c>
      <c r="F3743" s="10" t="str">
        <f>VLOOKUP(A3743,Planilha1!A:Y,21,FALSE)</f>
        <v>Sim</v>
      </c>
      <c r="G3743" s="10" t="str">
        <f>VLOOKUP(A3743,Planilha1!A:Y,22,FALSE)</f>
        <v>Não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Não</v>
      </c>
    </row>
    <row r="3744" spans="1:10" x14ac:dyDescent="0.25">
      <c r="A3744" s="12">
        <v>355385</v>
      </c>
      <c r="B3744" s="15" t="s">
        <v>3436</v>
      </c>
      <c r="C3744" s="12" t="s">
        <v>22</v>
      </c>
      <c r="D3744" s="14" t="s">
        <v>44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Não</v>
      </c>
    </row>
    <row r="3745" spans="1:10" x14ac:dyDescent="0.25">
      <c r="A3745" s="12">
        <v>355390</v>
      </c>
      <c r="B3745" s="15" t="s">
        <v>3437</v>
      </c>
      <c r="C3745" s="12" t="s">
        <v>22</v>
      </c>
      <c r="D3745" s="14" t="s">
        <v>74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3438</v>
      </c>
      <c r="C3746" s="12" t="s">
        <v>22</v>
      </c>
      <c r="D3746" s="14" t="s">
        <v>56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3439</v>
      </c>
      <c r="C3747" s="12" t="s">
        <v>22</v>
      </c>
      <c r="D3747" s="14" t="s">
        <v>56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363</v>
      </c>
      <c r="C3748" s="12" t="s">
        <v>22</v>
      </c>
      <c r="D3748" s="14" t="s">
        <v>67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Não</v>
      </c>
      <c r="J3748" s="10" t="str">
        <f>VLOOKUP(A3748,Planilha1!A:Y,25,FALSE)</f>
        <v>Não</v>
      </c>
    </row>
    <row r="3749" spans="1:10" x14ac:dyDescent="0.25">
      <c r="A3749" s="12">
        <v>355460</v>
      </c>
      <c r="B3749" s="15" t="s">
        <v>3440</v>
      </c>
      <c r="C3749" s="12" t="s">
        <v>22</v>
      </c>
      <c r="D3749" s="14" t="s">
        <v>60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Não</v>
      </c>
    </row>
    <row r="3750" spans="1:10" x14ac:dyDescent="0.25">
      <c r="A3750" s="12">
        <v>355465</v>
      </c>
      <c r="B3750" s="15" t="s">
        <v>3441</v>
      </c>
      <c r="C3750" s="12" t="s">
        <v>22</v>
      </c>
      <c r="D3750" s="14" t="s">
        <v>74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Sim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Não</v>
      </c>
    </row>
    <row r="3751" spans="1:10" x14ac:dyDescent="0.25">
      <c r="A3751" s="12">
        <v>355475</v>
      </c>
      <c r="B3751" s="15" t="s">
        <v>3442</v>
      </c>
      <c r="C3751" s="12" t="s">
        <v>22</v>
      </c>
      <c r="D3751" s="14" t="s">
        <v>60</v>
      </c>
      <c r="E3751" s="10" t="str">
        <f>VLOOKUP(A3751,Planilha1!A:Y,20,FALSE)</f>
        <v>Sim</v>
      </c>
      <c r="F3751" s="10" t="str">
        <f>VLOOKUP(A3751,Planilha1!A:Y,21,FALSE)</f>
        <v>Sim</v>
      </c>
      <c r="G3751" s="10" t="str">
        <f>VLOOKUP(A3751,Planilha1!A:Y,22,FALSE)</f>
        <v>Não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Não</v>
      </c>
    </row>
    <row r="3752" spans="1:10" x14ac:dyDescent="0.25">
      <c r="A3752" s="12">
        <v>355500</v>
      </c>
      <c r="B3752" s="15" t="s">
        <v>3443</v>
      </c>
      <c r="C3752" s="12" t="s">
        <v>22</v>
      </c>
      <c r="D3752" s="14" t="s">
        <v>74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Não</v>
      </c>
      <c r="H3752" s="10" t="str">
        <f>VLOOKUP(A3752,Planilha1!A:Y,23,FALSE)</f>
        <v>Não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3444</v>
      </c>
      <c r="C3753" s="12" t="s">
        <v>22</v>
      </c>
      <c r="D3753" s="14" t="s">
        <v>56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Não</v>
      </c>
      <c r="I3753" s="10" t="str">
        <f>VLOOKUP(A3753,Planilha1!A:Y,24,FALSE)</f>
        <v>Não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3445</v>
      </c>
      <c r="C3754" s="12" t="s">
        <v>22</v>
      </c>
      <c r="D3754" s="14" t="s">
        <v>67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Não</v>
      </c>
    </row>
    <row r="3755" spans="1:10" x14ac:dyDescent="0.25">
      <c r="A3755" s="12">
        <v>355560</v>
      </c>
      <c r="B3755" s="15" t="s">
        <v>3446</v>
      </c>
      <c r="C3755" s="12" t="s">
        <v>22</v>
      </c>
      <c r="D3755" s="14" t="s">
        <v>56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Não</v>
      </c>
      <c r="J3755" s="10" t="str">
        <f>VLOOKUP(A3755,Planilha1!A:Y,25,FALSE)</f>
        <v>Não</v>
      </c>
    </row>
    <row r="3756" spans="1:10" x14ac:dyDescent="0.25">
      <c r="A3756" s="12">
        <v>355590</v>
      </c>
      <c r="B3756" s="15" t="s">
        <v>3447</v>
      </c>
      <c r="C3756" s="12" t="s">
        <v>22</v>
      </c>
      <c r="D3756" s="14" t="s">
        <v>60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Não</v>
      </c>
      <c r="I3756" s="10" t="str">
        <f>VLOOKUP(A3756,Planilha1!A:Y,24,FALSE)</f>
        <v>Não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3448</v>
      </c>
      <c r="C3757" s="12" t="s">
        <v>22</v>
      </c>
      <c r="D3757" s="14" t="s">
        <v>74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3449</v>
      </c>
      <c r="C3758" s="12" t="s">
        <v>22</v>
      </c>
      <c r="D3758" s="14" t="s">
        <v>56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Não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15" t="s">
        <v>3049</v>
      </c>
      <c r="C3759" s="12" t="s">
        <v>22</v>
      </c>
      <c r="D3759" s="14" t="s">
        <v>74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Não</v>
      </c>
      <c r="H3759" s="10" t="str">
        <f>VLOOKUP(A3759,Planilha1!A:Y,23,FALSE)</f>
        <v>Não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3450</v>
      </c>
      <c r="C3760" s="12" t="s">
        <v>22</v>
      </c>
      <c r="D3760" s="14" t="s">
        <v>74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3451</v>
      </c>
      <c r="C3761" s="12" t="s">
        <v>22</v>
      </c>
      <c r="D3761" s="14" t="s">
        <v>60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Não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Não</v>
      </c>
    </row>
    <row r="3762" spans="1:10" x14ac:dyDescent="0.25">
      <c r="A3762" s="12">
        <v>355700</v>
      </c>
      <c r="B3762" s="15" t="s">
        <v>3452</v>
      </c>
      <c r="C3762" s="12" t="s">
        <v>22</v>
      </c>
      <c r="D3762" s="14" t="s">
        <v>60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3453</v>
      </c>
      <c r="C3763" s="12" t="s">
        <v>22</v>
      </c>
      <c r="D3763" s="14" t="s">
        <v>74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3454</v>
      </c>
      <c r="C3764" s="12" t="s">
        <v>22</v>
      </c>
      <c r="D3764" s="14" t="s">
        <v>334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3455</v>
      </c>
      <c r="C3765" s="12" t="s">
        <v>9</v>
      </c>
      <c r="D3765" s="14" t="s">
        <v>67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Não</v>
      </c>
      <c r="J3765" s="10" t="str">
        <f>VLOOKUP(A3765,Planilha1!A:Y,25,FALSE)</f>
        <v>Não</v>
      </c>
    </row>
    <row r="3766" spans="1:10" x14ac:dyDescent="0.25">
      <c r="A3766" s="12">
        <v>170030</v>
      </c>
      <c r="B3766" s="15" t="s">
        <v>3456</v>
      </c>
      <c r="C3766" s="12" t="s">
        <v>9</v>
      </c>
      <c r="D3766" s="14" t="s">
        <v>60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Não</v>
      </c>
      <c r="J3766" s="10" t="str">
        <f>VLOOKUP(A3766,Planilha1!A:Y,25,FALSE)</f>
        <v>Não</v>
      </c>
    </row>
    <row r="3767" spans="1:10" x14ac:dyDescent="0.25">
      <c r="A3767" s="12">
        <v>170035</v>
      </c>
      <c r="B3767" s="15" t="s">
        <v>3457</v>
      </c>
      <c r="C3767" s="12" t="s">
        <v>9</v>
      </c>
      <c r="D3767" s="14" t="s">
        <v>60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Não</v>
      </c>
      <c r="J3767" s="10" t="str">
        <f>VLOOKUP(A3767,Planilha1!A:Y,25,FALSE)</f>
        <v>Não</v>
      </c>
    </row>
    <row r="3768" spans="1:10" x14ac:dyDescent="0.25">
      <c r="A3768" s="12">
        <v>170040</v>
      </c>
      <c r="B3768" s="15" t="s">
        <v>3458</v>
      </c>
      <c r="C3768" s="12" t="s">
        <v>9</v>
      </c>
      <c r="D3768" s="14" t="s">
        <v>42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Não</v>
      </c>
      <c r="J3768" s="10" t="str">
        <f>VLOOKUP(A3768,Planilha1!A:Y,25,FALSE)</f>
        <v>Não</v>
      </c>
    </row>
    <row r="3769" spans="1:10" x14ac:dyDescent="0.25">
      <c r="A3769" s="12">
        <v>170100</v>
      </c>
      <c r="B3769" s="15" t="s">
        <v>3459</v>
      </c>
      <c r="C3769" s="12" t="s">
        <v>9</v>
      </c>
      <c r="D3769" s="14" t="s">
        <v>60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Não</v>
      </c>
      <c r="J3769" s="10" t="str">
        <f>VLOOKUP(A3769,Planilha1!A:Y,25,FALSE)</f>
        <v>Não</v>
      </c>
    </row>
    <row r="3770" spans="1:10" x14ac:dyDescent="0.25">
      <c r="A3770" s="12">
        <v>170105</v>
      </c>
      <c r="B3770" s="15" t="s">
        <v>3460</v>
      </c>
      <c r="C3770" s="12" t="s">
        <v>9</v>
      </c>
      <c r="D3770" s="14" t="s">
        <v>60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Não</v>
      </c>
      <c r="J3770" s="10" t="str">
        <f>VLOOKUP(A3770,Planilha1!A:Y,25,FALSE)</f>
        <v>Não</v>
      </c>
    </row>
    <row r="3771" spans="1:10" x14ac:dyDescent="0.25">
      <c r="A3771" s="12">
        <v>170110</v>
      </c>
      <c r="B3771" s="15" t="s">
        <v>3461</v>
      </c>
      <c r="C3771" s="12" t="s">
        <v>9</v>
      </c>
      <c r="D3771" s="14" t="s">
        <v>74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Não</v>
      </c>
      <c r="J3771" s="10" t="str">
        <f>VLOOKUP(A3771,Planilha1!A:Y,25,FALSE)</f>
        <v>Não</v>
      </c>
    </row>
    <row r="3772" spans="1:10" x14ac:dyDescent="0.25">
      <c r="A3772" s="12">
        <v>170130</v>
      </c>
      <c r="B3772" s="15" t="s">
        <v>3462</v>
      </c>
      <c r="C3772" s="12" t="s">
        <v>9</v>
      </c>
      <c r="D3772" s="14" t="s">
        <v>44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Não</v>
      </c>
      <c r="J3772" s="10" t="str">
        <f>VLOOKUP(A3772,Planilha1!A:Y,25,FALSE)</f>
        <v>Não</v>
      </c>
    </row>
    <row r="3773" spans="1:10" x14ac:dyDescent="0.25">
      <c r="A3773" s="12">
        <v>170190</v>
      </c>
      <c r="B3773" s="15" t="s">
        <v>3463</v>
      </c>
      <c r="C3773" s="12" t="s">
        <v>9</v>
      </c>
      <c r="D3773" s="14" t="s">
        <v>67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Não</v>
      </c>
      <c r="J3773" s="10" t="str">
        <f>VLOOKUP(A3773,Planilha1!A:Y,25,FALSE)</f>
        <v>Não</v>
      </c>
    </row>
    <row r="3774" spans="1:10" x14ac:dyDescent="0.25">
      <c r="A3774" s="12">
        <v>170210</v>
      </c>
      <c r="B3774" s="15" t="s">
        <v>3464</v>
      </c>
      <c r="C3774" s="12" t="s">
        <v>9</v>
      </c>
      <c r="D3774" s="14" t="s">
        <v>56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Não</v>
      </c>
      <c r="J3774" s="10" t="str">
        <f>VLOOKUP(A3774,Planilha1!A:Y,25,FALSE)</f>
        <v>Não</v>
      </c>
    </row>
    <row r="3775" spans="1:10" x14ac:dyDescent="0.25">
      <c r="A3775" s="12">
        <v>170215</v>
      </c>
      <c r="B3775" s="15" t="s">
        <v>732</v>
      </c>
      <c r="C3775" s="12" t="s">
        <v>9</v>
      </c>
      <c r="D3775" s="14" t="s">
        <v>56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Não</v>
      </c>
      <c r="J3775" s="10" t="str">
        <f>VLOOKUP(A3775,Planilha1!A:Y,25,FALSE)</f>
        <v>Não</v>
      </c>
    </row>
    <row r="3776" spans="1:10" x14ac:dyDescent="0.25">
      <c r="A3776" s="12">
        <v>170220</v>
      </c>
      <c r="B3776" s="15" t="s">
        <v>3465</v>
      </c>
      <c r="C3776" s="12" t="s">
        <v>9</v>
      </c>
      <c r="D3776" s="14" t="s">
        <v>44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Não</v>
      </c>
      <c r="J3776" s="10" t="str">
        <f>VLOOKUP(A3776,Planilha1!A:Y,25,FALSE)</f>
        <v>Não</v>
      </c>
    </row>
    <row r="3777" spans="1:10" x14ac:dyDescent="0.25">
      <c r="A3777" s="12">
        <v>170240</v>
      </c>
      <c r="B3777" s="15" t="s">
        <v>3466</v>
      </c>
      <c r="C3777" s="12" t="s">
        <v>9</v>
      </c>
      <c r="D3777" s="14" t="s">
        <v>42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Não</v>
      </c>
      <c r="J3777" s="10" t="str">
        <f>VLOOKUP(A3777,Planilha1!A:Y,25,FALSE)</f>
        <v>Não</v>
      </c>
    </row>
    <row r="3778" spans="1:10" x14ac:dyDescent="0.25">
      <c r="A3778" s="12">
        <v>170255</v>
      </c>
      <c r="B3778" s="15" t="s">
        <v>3467</v>
      </c>
      <c r="C3778" s="12" t="s">
        <v>9</v>
      </c>
      <c r="D3778" s="14" t="s">
        <v>74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Não</v>
      </c>
      <c r="J3778" s="10" t="str">
        <f>VLOOKUP(A3778,Planilha1!A:Y,25,FALSE)</f>
        <v>Não</v>
      </c>
    </row>
    <row r="3779" spans="1:10" x14ac:dyDescent="0.25">
      <c r="A3779" s="12">
        <v>170270</v>
      </c>
      <c r="B3779" s="15" t="s">
        <v>3468</v>
      </c>
      <c r="C3779" s="12" t="s">
        <v>9</v>
      </c>
      <c r="D3779" s="14" t="s">
        <v>67</v>
      </c>
      <c r="E3779" s="10" t="str">
        <f>VLOOKUP(A3779,Planilha1!A:Y,20,FALSE)</f>
        <v>Sim</v>
      </c>
      <c r="F3779" s="10" t="str">
        <f>VLOOKUP(A3779,Planilha1!A:Y,21,FALSE)</f>
        <v>Sim</v>
      </c>
      <c r="G3779" s="10" t="str">
        <f>VLOOKUP(A3779,Planilha1!A:Y,22,FALSE)</f>
        <v>Sim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Não</v>
      </c>
    </row>
    <row r="3780" spans="1:10" x14ac:dyDescent="0.25">
      <c r="A3780" s="12">
        <v>170290</v>
      </c>
      <c r="B3780" s="15" t="s">
        <v>3469</v>
      </c>
      <c r="C3780" s="12" t="s">
        <v>9</v>
      </c>
      <c r="D3780" s="14" t="s">
        <v>44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Sim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Não</v>
      </c>
    </row>
    <row r="3781" spans="1:10" x14ac:dyDescent="0.25">
      <c r="A3781" s="12">
        <v>170300</v>
      </c>
      <c r="B3781" s="15" t="s">
        <v>3470</v>
      </c>
      <c r="C3781" s="12" t="s">
        <v>9</v>
      </c>
      <c r="D3781" s="14" t="s">
        <v>60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Não</v>
      </c>
      <c r="J3781" s="10" t="str">
        <f>VLOOKUP(A3781,Planilha1!A:Y,25,FALSE)</f>
        <v>Não</v>
      </c>
    </row>
    <row r="3782" spans="1:10" x14ac:dyDescent="0.25">
      <c r="A3782" s="12">
        <v>170305</v>
      </c>
      <c r="B3782" s="15" t="s">
        <v>3471</v>
      </c>
      <c r="C3782" s="12" t="s">
        <v>9</v>
      </c>
      <c r="D3782" s="14" t="s">
        <v>60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Não</v>
      </c>
      <c r="J3782" s="10" t="str">
        <f>VLOOKUP(A3782,Planilha1!A:Y,25,FALSE)</f>
        <v>Não</v>
      </c>
    </row>
    <row r="3783" spans="1:10" x14ac:dyDescent="0.25">
      <c r="A3783" s="12">
        <v>170307</v>
      </c>
      <c r="B3783" s="15" t="s">
        <v>3472</v>
      </c>
      <c r="C3783" s="12" t="s">
        <v>9</v>
      </c>
      <c r="D3783" s="14" t="s">
        <v>42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Não</v>
      </c>
    </row>
    <row r="3784" spans="1:10" x14ac:dyDescent="0.25">
      <c r="A3784" s="12">
        <v>170310</v>
      </c>
      <c r="B3784" s="15" t="s">
        <v>3473</v>
      </c>
      <c r="C3784" s="12" t="s">
        <v>9</v>
      </c>
      <c r="D3784" s="14" t="s">
        <v>74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Não</v>
      </c>
      <c r="J3784" s="10" t="str">
        <f>VLOOKUP(A3784,Planilha1!A:Y,25,FALSE)</f>
        <v>Não</v>
      </c>
    </row>
    <row r="3785" spans="1:10" x14ac:dyDescent="0.25">
      <c r="A3785" s="12">
        <v>170320</v>
      </c>
      <c r="B3785" s="15" t="s">
        <v>3474</v>
      </c>
      <c r="C3785" s="12" t="s">
        <v>9</v>
      </c>
      <c r="D3785" s="14" t="s">
        <v>60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Não</v>
      </c>
      <c r="J3785" s="10" t="str">
        <f>VLOOKUP(A3785,Planilha1!A:Y,25,FALSE)</f>
        <v>Não</v>
      </c>
    </row>
    <row r="3786" spans="1:10" x14ac:dyDescent="0.25">
      <c r="A3786" s="12">
        <v>170330</v>
      </c>
      <c r="B3786" s="15" t="s">
        <v>1642</v>
      </c>
      <c r="C3786" s="12" t="s">
        <v>9</v>
      </c>
      <c r="D3786" s="14" t="s">
        <v>74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Não</v>
      </c>
      <c r="J3786" s="10" t="str">
        <f>VLOOKUP(A3786,Planilha1!A:Y,25,FALSE)</f>
        <v>Não</v>
      </c>
    </row>
    <row r="3787" spans="1:10" x14ac:dyDescent="0.25">
      <c r="A3787" s="12">
        <v>170380</v>
      </c>
      <c r="B3787" s="15" t="s">
        <v>3475</v>
      </c>
      <c r="C3787" s="12" t="s">
        <v>9</v>
      </c>
      <c r="D3787" s="14" t="s">
        <v>67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Não</v>
      </c>
      <c r="J3787" s="10" t="str">
        <f>VLOOKUP(A3787,Planilha1!A:Y,25,FALSE)</f>
        <v>Não</v>
      </c>
    </row>
    <row r="3788" spans="1:10" x14ac:dyDescent="0.25">
      <c r="A3788" s="12">
        <v>170382</v>
      </c>
      <c r="B3788" s="15" t="s">
        <v>1872</v>
      </c>
      <c r="C3788" s="12" t="s">
        <v>9</v>
      </c>
      <c r="D3788" s="14" t="s">
        <v>44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Não</v>
      </c>
      <c r="J3788" s="10" t="str">
        <f>VLOOKUP(A3788,Planilha1!A:Y,25,FALSE)</f>
        <v>Não</v>
      </c>
    </row>
    <row r="3789" spans="1:10" x14ac:dyDescent="0.25">
      <c r="A3789" s="12">
        <v>170384</v>
      </c>
      <c r="B3789" s="15" t="s">
        <v>3476</v>
      </c>
      <c r="C3789" s="12" t="s">
        <v>9</v>
      </c>
      <c r="D3789" s="14" t="s">
        <v>67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Não</v>
      </c>
      <c r="J3789" s="10" t="str">
        <f>VLOOKUP(A3789,Planilha1!A:Y,25,FALSE)</f>
        <v>Não</v>
      </c>
    </row>
    <row r="3790" spans="1:10" x14ac:dyDescent="0.25">
      <c r="A3790" s="12">
        <v>170388</v>
      </c>
      <c r="B3790" s="15" t="s">
        <v>3477</v>
      </c>
      <c r="C3790" s="12" t="s">
        <v>9</v>
      </c>
      <c r="D3790" s="14" t="s">
        <v>60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Não</v>
      </c>
      <c r="J3790" s="10" t="str">
        <f>VLOOKUP(A3790,Planilha1!A:Y,25,FALSE)</f>
        <v>Não</v>
      </c>
    </row>
    <row r="3791" spans="1:10" x14ac:dyDescent="0.25">
      <c r="A3791" s="12">
        <v>170389</v>
      </c>
      <c r="B3791" s="15" t="s">
        <v>3478</v>
      </c>
      <c r="C3791" s="12" t="s">
        <v>9</v>
      </c>
      <c r="D3791" s="14" t="s">
        <v>67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Não</v>
      </c>
      <c r="J3791" s="10" t="str">
        <f>VLOOKUP(A3791,Planilha1!A:Y,25,FALSE)</f>
        <v>Não</v>
      </c>
    </row>
    <row r="3792" spans="1:10" x14ac:dyDescent="0.25">
      <c r="A3792" s="12">
        <v>170390</v>
      </c>
      <c r="B3792" s="15" t="s">
        <v>3479</v>
      </c>
      <c r="C3792" s="12" t="s">
        <v>9</v>
      </c>
      <c r="D3792" s="14" t="s">
        <v>42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Não</v>
      </c>
      <c r="J3792" s="10" t="str">
        <f>VLOOKUP(A3792,Planilha1!A:Y,25,FALSE)</f>
        <v>Não</v>
      </c>
    </row>
    <row r="3793" spans="1:10" x14ac:dyDescent="0.25">
      <c r="A3793" s="12">
        <v>170410</v>
      </c>
      <c r="B3793" s="15" t="s">
        <v>3480</v>
      </c>
      <c r="C3793" s="12" t="s">
        <v>9</v>
      </c>
      <c r="D3793" s="14" t="s">
        <v>42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Não</v>
      </c>
      <c r="J3793" s="10" t="str">
        <f>VLOOKUP(A3793,Planilha1!A:Y,25,FALSE)</f>
        <v>Não</v>
      </c>
    </row>
    <row r="3794" spans="1:10" x14ac:dyDescent="0.25">
      <c r="A3794" s="12">
        <v>170510</v>
      </c>
      <c r="B3794" s="15" t="s">
        <v>3481</v>
      </c>
      <c r="C3794" s="12" t="s">
        <v>9</v>
      </c>
      <c r="D3794" s="14" t="s">
        <v>60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Não</v>
      </c>
      <c r="J3794" s="10" t="str">
        <f>VLOOKUP(A3794,Planilha1!A:Y,25,FALSE)</f>
        <v>Não</v>
      </c>
    </row>
    <row r="3795" spans="1:10" x14ac:dyDescent="0.25">
      <c r="A3795" s="12">
        <v>170460</v>
      </c>
      <c r="B3795" s="15" t="s">
        <v>3482</v>
      </c>
      <c r="C3795" s="12" t="s">
        <v>9</v>
      </c>
      <c r="D3795" s="14" t="s">
        <v>56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Não</v>
      </c>
    </row>
    <row r="3796" spans="1:10" x14ac:dyDescent="0.25">
      <c r="A3796" s="12">
        <v>171670</v>
      </c>
      <c r="B3796" s="15" t="s">
        <v>3483</v>
      </c>
      <c r="C3796" s="12" t="s">
        <v>9</v>
      </c>
      <c r="D3796" s="14" t="s">
        <v>60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Não</v>
      </c>
      <c r="J3796" s="10" t="str">
        <f>VLOOKUP(A3796,Planilha1!A:Y,25,FALSE)</f>
        <v>Não</v>
      </c>
    </row>
    <row r="3797" spans="1:10" x14ac:dyDescent="0.25">
      <c r="A3797" s="12">
        <v>170560</v>
      </c>
      <c r="B3797" s="15" t="s">
        <v>3484</v>
      </c>
      <c r="C3797" s="12" t="s">
        <v>9</v>
      </c>
      <c r="D3797" s="14" t="s">
        <v>67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Não</v>
      </c>
    </row>
    <row r="3798" spans="1:10" x14ac:dyDescent="0.25">
      <c r="A3798" s="12">
        <v>170600</v>
      </c>
      <c r="B3798" s="15" t="s">
        <v>3485</v>
      </c>
      <c r="C3798" s="12" t="s">
        <v>9</v>
      </c>
      <c r="D3798" s="14" t="s">
        <v>44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Não</v>
      </c>
      <c r="J3798" s="10" t="str">
        <f>VLOOKUP(A3798,Planilha1!A:Y,25,FALSE)</f>
        <v>Não</v>
      </c>
    </row>
    <row r="3799" spans="1:10" x14ac:dyDescent="0.25">
      <c r="A3799" s="12">
        <v>170610</v>
      </c>
      <c r="B3799" s="15" t="s">
        <v>3486</v>
      </c>
      <c r="C3799" s="12" t="s">
        <v>9</v>
      </c>
      <c r="D3799" s="14" t="s">
        <v>74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Não</v>
      </c>
      <c r="J3799" s="10" t="str">
        <f>VLOOKUP(A3799,Planilha1!A:Y,25,FALSE)</f>
        <v>Não</v>
      </c>
    </row>
    <row r="3800" spans="1:10" x14ac:dyDescent="0.25">
      <c r="A3800" s="12">
        <v>170625</v>
      </c>
      <c r="B3800" s="15" t="s">
        <v>3487</v>
      </c>
      <c r="C3800" s="12" t="s">
        <v>9</v>
      </c>
      <c r="D3800" s="14" t="s">
        <v>60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Não</v>
      </c>
      <c r="J3800" s="10" t="str">
        <f>VLOOKUP(A3800,Planilha1!A:Y,25,FALSE)</f>
        <v>Não</v>
      </c>
    </row>
    <row r="3801" spans="1:10" x14ac:dyDescent="0.25">
      <c r="A3801" s="12">
        <v>170650</v>
      </c>
      <c r="B3801" s="15" t="s">
        <v>3488</v>
      </c>
      <c r="C3801" s="12" t="s">
        <v>9</v>
      </c>
      <c r="D3801" s="14" t="s">
        <v>44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Não</v>
      </c>
      <c r="J3801" s="10" t="str">
        <f>VLOOKUP(A3801,Planilha1!A:Y,25,FALSE)</f>
        <v>Não</v>
      </c>
    </row>
    <row r="3802" spans="1:10" x14ac:dyDescent="0.25">
      <c r="A3802" s="12">
        <v>170700</v>
      </c>
      <c r="B3802" s="15" t="s">
        <v>3489</v>
      </c>
      <c r="C3802" s="12" t="s">
        <v>9</v>
      </c>
      <c r="D3802" s="14" t="s">
        <v>60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Não</v>
      </c>
      <c r="J3802" s="10" t="str">
        <f>VLOOKUP(A3802,Planilha1!A:Y,25,FALSE)</f>
        <v>Não</v>
      </c>
    </row>
    <row r="3803" spans="1:10" x14ac:dyDescent="0.25">
      <c r="A3803" s="12">
        <v>170720</v>
      </c>
      <c r="B3803" s="15" t="s">
        <v>3490</v>
      </c>
      <c r="C3803" s="12" t="s">
        <v>9</v>
      </c>
      <c r="D3803" s="14" t="s">
        <v>44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Não</v>
      </c>
      <c r="J3803" s="10" t="str">
        <f>VLOOKUP(A3803,Planilha1!A:Y,25,FALSE)</f>
        <v>Não</v>
      </c>
    </row>
    <row r="3804" spans="1:10" x14ac:dyDescent="0.25">
      <c r="A3804" s="12">
        <v>170740</v>
      </c>
      <c r="B3804" s="15" t="s">
        <v>2035</v>
      </c>
      <c r="C3804" s="12" t="s">
        <v>9</v>
      </c>
      <c r="D3804" s="14" t="s">
        <v>56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Não</v>
      </c>
    </row>
    <row r="3805" spans="1:10" x14ac:dyDescent="0.25">
      <c r="A3805" s="12">
        <v>170770</v>
      </c>
      <c r="B3805" s="15" t="s">
        <v>111</v>
      </c>
      <c r="C3805" s="12" t="s">
        <v>9</v>
      </c>
      <c r="D3805" s="14" t="s">
        <v>56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Não</v>
      </c>
      <c r="J3805" s="10" t="str">
        <f>VLOOKUP(A3805,Planilha1!A:Y,25,FALSE)</f>
        <v>Não</v>
      </c>
    </row>
    <row r="3806" spans="1:10" x14ac:dyDescent="0.25">
      <c r="A3806" s="12">
        <v>170900</v>
      </c>
      <c r="B3806" s="15" t="s">
        <v>3491</v>
      </c>
      <c r="C3806" s="12" t="s">
        <v>9</v>
      </c>
      <c r="D3806" s="14" t="s">
        <v>44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Não</v>
      </c>
      <c r="J3806" s="10" t="str">
        <f>VLOOKUP(A3806,Planilha1!A:Y,25,FALSE)</f>
        <v>Não</v>
      </c>
    </row>
    <row r="3807" spans="1:10" x14ac:dyDescent="0.25">
      <c r="A3807" s="12">
        <v>170950</v>
      </c>
      <c r="B3807" s="15" t="s">
        <v>3492</v>
      </c>
      <c r="C3807" s="12" t="s">
        <v>9</v>
      </c>
      <c r="D3807" s="14" t="s">
        <v>56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Não</v>
      </c>
      <c r="J3807" s="10" t="str">
        <f>VLOOKUP(A3807,Planilha1!A:Y,25,FALSE)</f>
        <v>Não</v>
      </c>
    </row>
    <row r="3808" spans="1:10" x14ac:dyDescent="0.25">
      <c r="A3808" s="12">
        <v>170980</v>
      </c>
      <c r="B3808" s="15" t="s">
        <v>441</v>
      </c>
      <c r="C3808" s="12" t="s">
        <v>9</v>
      </c>
      <c r="D3808" s="14" t="s">
        <v>56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Não</v>
      </c>
    </row>
    <row r="3809" spans="1:10" x14ac:dyDescent="0.25">
      <c r="A3809" s="12">
        <v>171050</v>
      </c>
      <c r="B3809" s="15" t="s">
        <v>3493</v>
      </c>
      <c r="C3809" s="12" t="s">
        <v>9</v>
      </c>
      <c r="D3809" s="14" t="s">
        <v>67</v>
      </c>
      <c r="E3809" s="10" t="str">
        <f>VLOOKUP(A3809,Planilha1!A:Y,20,FALSE)</f>
        <v>Sim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Não</v>
      </c>
      <c r="J3809" s="10" t="str">
        <f>VLOOKUP(A3809,Planilha1!A:Y,25,FALSE)</f>
        <v>Não</v>
      </c>
    </row>
    <row r="3810" spans="1:10" x14ac:dyDescent="0.25">
      <c r="A3810" s="12">
        <v>171070</v>
      </c>
      <c r="B3810" s="15" t="s">
        <v>3494</v>
      </c>
      <c r="C3810" s="12" t="s">
        <v>9</v>
      </c>
      <c r="D3810" s="14" t="s">
        <v>42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Sim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Não</v>
      </c>
    </row>
    <row r="3811" spans="1:10" x14ac:dyDescent="0.25">
      <c r="A3811" s="12">
        <v>171090</v>
      </c>
      <c r="B3811" s="15" t="s">
        <v>3495</v>
      </c>
      <c r="C3811" s="12" t="s">
        <v>9</v>
      </c>
      <c r="D3811" s="14" t="s">
        <v>67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Não</v>
      </c>
      <c r="J3811" s="10" t="str">
        <f>VLOOKUP(A3811,Planilha1!A:Y,25,FALSE)</f>
        <v>Não</v>
      </c>
    </row>
    <row r="3812" spans="1:10" x14ac:dyDescent="0.25">
      <c r="A3812" s="12">
        <v>171110</v>
      </c>
      <c r="B3812" s="15" t="s">
        <v>3496</v>
      </c>
      <c r="C3812" s="12" t="s">
        <v>9</v>
      </c>
      <c r="D3812" s="14" t="s">
        <v>74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Não</v>
      </c>
      <c r="J3812" s="10" t="str">
        <f>VLOOKUP(A3812,Planilha1!A:Y,25,FALSE)</f>
        <v>Não</v>
      </c>
    </row>
    <row r="3813" spans="1:10" x14ac:dyDescent="0.25">
      <c r="A3813" s="12">
        <v>171150</v>
      </c>
      <c r="B3813" s="15" t="s">
        <v>3497</v>
      </c>
      <c r="C3813" s="12" t="s">
        <v>9</v>
      </c>
      <c r="D3813" s="14" t="s">
        <v>74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Não</v>
      </c>
      <c r="J3813" s="10" t="str">
        <f>VLOOKUP(A3813,Planilha1!A:Y,25,FALSE)</f>
        <v>Não</v>
      </c>
    </row>
    <row r="3814" spans="1:10" x14ac:dyDescent="0.25">
      <c r="A3814" s="12">
        <v>171180</v>
      </c>
      <c r="B3814" s="15" t="s">
        <v>3498</v>
      </c>
      <c r="C3814" s="12" t="s">
        <v>9</v>
      </c>
      <c r="D3814" s="14" t="s">
        <v>44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Não</v>
      </c>
      <c r="J3814" s="10" t="str">
        <f>VLOOKUP(A3814,Planilha1!A:Y,25,FALSE)</f>
        <v>Não</v>
      </c>
    </row>
    <row r="3815" spans="1:10" x14ac:dyDescent="0.25">
      <c r="A3815" s="12">
        <v>171190</v>
      </c>
      <c r="B3815" s="15" t="s">
        <v>3499</v>
      </c>
      <c r="C3815" s="12" t="s">
        <v>9</v>
      </c>
      <c r="D3815" s="14" t="s">
        <v>56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Não</v>
      </c>
      <c r="J3815" s="10" t="str">
        <f>VLOOKUP(A3815,Planilha1!A:Y,25,FALSE)</f>
        <v>Não</v>
      </c>
    </row>
    <row r="3816" spans="1:10" x14ac:dyDescent="0.25">
      <c r="A3816" s="12">
        <v>171195</v>
      </c>
      <c r="B3816" s="15" t="s">
        <v>3500</v>
      </c>
      <c r="C3816" s="12" t="s">
        <v>9</v>
      </c>
      <c r="D3816" s="14" t="s">
        <v>67</v>
      </c>
      <c r="E3816" s="10" t="str">
        <f>VLOOKUP(A3816,Planilha1!A:Y,20,FALSE)</f>
        <v>Sim</v>
      </c>
      <c r="F3816" s="10" t="str">
        <f>VLOOKUP(A3816,Planilha1!A:Y,21,FALSE)</f>
        <v>Sim</v>
      </c>
      <c r="G3816" s="10" t="str">
        <f>VLOOKUP(A3816,Planilha1!A:Y,22,FALSE)</f>
        <v>Sim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Não</v>
      </c>
    </row>
    <row r="3817" spans="1:10" x14ac:dyDescent="0.25">
      <c r="A3817" s="12">
        <v>171215</v>
      </c>
      <c r="B3817" s="15" t="s">
        <v>3501</v>
      </c>
      <c r="C3817" s="12" t="s">
        <v>9</v>
      </c>
      <c r="D3817" s="14" t="s">
        <v>42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Sim</v>
      </c>
      <c r="H3817" s="10" t="str">
        <f>VLOOKUP(A3817,Planilha1!A:Y,23,FALSE)</f>
        <v>Sim</v>
      </c>
      <c r="I3817" s="10" t="str">
        <f>VLOOKUP(A3817,Planilha1!A:Y,24,FALSE)</f>
        <v>Não</v>
      </c>
      <c r="J3817" s="10" t="str">
        <f>VLOOKUP(A3817,Planilha1!A:Y,25,FALSE)</f>
        <v>Não</v>
      </c>
    </row>
    <row r="3818" spans="1:10" x14ac:dyDescent="0.25">
      <c r="A3818" s="12">
        <v>171240</v>
      </c>
      <c r="B3818" s="15" t="s">
        <v>3502</v>
      </c>
      <c r="C3818" s="12" t="s">
        <v>9</v>
      </c>
      <c r="D3818" s="14" t="s">
        <v>67</v>
      </c>
      <c r="E3818" s="10" t="str">
        <f>VLOOKUP(A3818,Planilha1!A:Y,20,FALSE)</f>
        <v>Não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Não</v>
      </c>
      <c r="J3818" s="10" t="str">
        <f>VLOOKUP(A3818,Planilha1!A:Y,25,FALSE)</f>
        <v>Não</v>
      </c>
    </row>
    <row r="3819" spans="1:10" x14ac:dyDescent="0.25">
      <c r="A3819" s="12">
        <v>171245</v>
      </c>
      <c r="B3819" s="15" t="s">
        <v>3503</v>
      </c>
      <c r="C3819" s="12" t="s">
        <v>9</v>
      </c>
      <c r="D3819" s="14" t="s">
        <v>44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Não</v>
      </c>
      <c r="J3819" s="10" t="str">
        <f>VLOOKUP(A3819,Planilha1!A:Y,25,FALSE)</f>
        <v>Não</v>
      </c>
    </row>
    <row r="3820" spans="1:10" x14ac:dyDescent="0.25">
      <c r="A3820" s="12">
        <v>171250</v>
      </c>
      <c r="B3820" s="15" t="s">
        <v>3504</v>
      </c>
      <c r="C3820" s="12" t="s">
        <v>9</v>
      </c>
      <c r="D3820" s="14" t="s">
        <v>74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Não</v>
      </c>
      <c r="J3820" s="10" t="str">
        <f>VLOOKUP(A3820,Planilha1!A:Y,25,FALSE)</f>
        <v>Não</v>
      </c>
    </row>
    <row r="3821" spans="1:10" x14ac:dyDescent="0.25">
      <c r="A3821" s="12">
        <v>171270</v>
      </c>
      <c r="B3821" s="15" t="s">
        <v>3505</v>
      </c>
      <c r="C3821" s="12" t="s">
        <v>9</v>
      </c>
      <c r="D3821" s="14" t="s">
        <v>44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Não</v>
      </c>
      <c r="J3821" s="10" t="str">
        <f>VLOOKUP(A3821,Planilha1!A:Y,25,FALSE)</f>
        <v>Não</v>
      </c>
    </row>
    <row r="3822" spans="1:10" x14ac:dyDescent="0.25">
      <c r="A3822" s="12">
        <v>171280</v>
      </c>
      <c r="B3822" s="15" t="s">
        <v>3506</v>
      </c>
      <c r="C3822" s="12" t="s">
        <v>9</v>
      </c>
      <c r="D3822" s="14" t="s">
        <v>67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Não</v>
      </c>
      <c r="J3822" s="10" t="str">
        <f>VLOOKUP(A3822,Planilha1!A:Y,25,FALSE)</f>
        <v>Não</v>
      </c>
    </row>
    <row r="3823" spans="1:10" x14ac:dyDescent="0.25">
      <c r="A3823" s="12">
        <v>171360</v>
      </c>
      <c r="B3823" s="15" t="s">
        <v>3507</v>
      </c>
      <c r="C3823" s="12" t="s">
        <v>9</v>
      </c>
      <c r="D3823" s="14" t="s">
        <v>67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Sim</v>
      </c>
      <c r="H3823" s="10" t="str">
        <f>VLOOKUP(A3823,Planilha1!A:Y,23,FALSE)</f>
        <v>Sim</v>
      </c>
      <c r="I3823" s="10" t="str">
        <f>VLOOKUP(A3823,Planilha1!A:Y,24,FALSE)</f>
        <v>Não</v>
      </c>
      <c r="J3823" s="10" t="str">
        <f>VLOOKUP(A3823,Planilha1!A:Y,25,FALSE)</f>
        <v>Não</v>
      </c>
    </row>
    <row r="3824" spans="1:10" x14ac:dyDescent="0.25">
      <c r="A3824" s="12">
        <v>171370</v>
      </c>
      <c r="B3824" s="15" t="s">
        <v>3508</v>
      </c>
      <c r="C3824" s="12" t="s">
        <v>9</v>
      </c>
      <c r="D3824" s="14" t="s">
        <v>56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Não</v>
      </c>
    </row>
    <row r="3825" spans="1:10" x14ac:dyDescent="0.25">
      <c r="A3825" s="12">
        <v>171395</v>
      </c>
      <c r="B3825" s="15" t="s">
        <v>3509</v>
      </c>
      <c r="C3825" s="12" t="s">
        <v>9</v>
      </c>
      <c r="D3825" s="14" t="s">
        <v>56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Não</v>
      </c>
      <c r="J3825" s="10" t="str">
        <f>VLOOKUP(A3825,Planilha1!A:Y,25,FALSE)</f>
        <v>Não</v>
      </c>
    </row>
    <row r="3826" spans="1:10" x14ac:dyDescent="0.25">
      <c r="A3826" s="12">
        <v>171430</v>
      </c>
      <c r="B3826" s="15" t="s">
        <v>349</v>
      </c>
      <c r="C3826" s="12" t="s">
        <v>9</v>
      </c>
      <c r="D3826" s="14" t="s">
        <v>42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Não</v>
      </c>
      <c r="J3826" s="10" t="str">
        <f>VLOOKUP(A3826,Planilha1!A:Y,25,FALSE)</f>
        <v>Não</v>
      </c>
    </row>
    <row r="3827" spans="1:10" x14ac:dyDescent="0.25">
      <c r="A3827" s="12">
        <v>171488</v>
      </c>
      <c r="B3827" s="15" t="s">
        <v>476</v>
      </c>
      <c r="C3827" s="12" t="s">
        <v>9</v>
      </c>
      <c r="D3827" s="14" t="s">
        <v>74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Não</v>
      </c>
      <c r="J3827" s="10" t="str">
        <f>VLOOKUP(A3827,Planilha1!A:Y,25,FALSE)</f>
        <v>Não</v>
      </c>
    </row>
    <row r="3828" spans="1:10" x14ac:dyDescent="0.25">
      <c r="A3828" s="12">
        <v>171500</v>
      </c>
      <c r="B3828" s="15" t="s">
        <v>3510</v>
      </c>
      <c r="C3828" s="12" t="s">
        <v>9</v>
      </c>
      <c r="D3828" s="14" t="s">
        <v>67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Não</v>
      </c>
      <c r="J3828" s="10" t="str">
        <f>VLOOKUP(A3828,Planilha1!A:Y,25,FALSE)</f>
        <v>Não</v>
      </c>
    </row>
    <row r="3829" spans="1:10" x14ac:dyDescent="0.25">
      <c r="A3829" s="12">
        <v>171510</v>
      </c>
      <c r="B3829" s="15" t="s">
        <v>3511</v>
      </c>
      <c r="C3829" s="12" t="s">
        <v>9</v>
      </c>
      <c r="D3829" s="14" t="s">
        <v>44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Não</v>
      </c>
      <c r="J3829" s="10" t="str">
        <f>VLOOKUP(A3829,Planilha1!A:Y,25,FALSE)</f>
        <v>Não</v>
      </c>
    </row>
    <row r="3830" spans="1:10" x14ac:dyDescent="0.25">
      <c r="A3830" s="12">
        <v>171525</v>
      </c>
      <c r="B3830" s="15" t="s">
        <v>3512</v>
      </c>
      <c r="C3830" s="12" t="s">
        <v>9</v>
      </c>
      <c r="D3830" s="14" t="s">
        <v>42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Não</v>
      </c>
      <c r="H3830" s="10" t="str">
        <f>VLOOKUP(A3830,Planilha1!A:Y,23,FALSE)</f>
        <v>Sim</v>
      </c>
      <c r="I3830" s="10" t="str">
        <f>VLOOKUP(A3830,Planilha1!A:Y,24,FALSE)</f>
        <v>Não</v>
      </c>
      <c r="J3830" s="10" t="str">
        <f>VLOOKUP(A3830,Planilha1!A:Y,25,FALSE)</f>
        <v>Não</v>
      </c>
    </row>
    <row r="3831" spans="1:10" x14ac:dyDescent="0.25">
      <c r="A3831" s="12">
        <v>171570</v>
      </c>
      <c r="B3831" s="15" t="s">
        <v>3513</v>
      </c>
      <c r="C3831" s="12" t="s">
        <v>9</v>
      </c>
      <c r="D3831" s="14" t="s">
        <v>67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Não</v>
      </c>
      <c r="J3831" s="10" t="str">
        <f>VLOOKUP(A3831,Planilha1!A:Y,25,FALSE)</f>
        <v>Não</v>
      </c>
    </row>
    <row r="3832" spans="1:10" x14ac:dyDescent="0.25">
      <c r="A3832" s="12">
        <v>171380</v>
      </c>
      <c r="B3832" s="15" t="s">
        <v>3514</v>
      </c>
      <c r="C3832" s="12" t="s">
        <v>9</v>
      </c>
      <c r="D3832" s="14" t="s">
        <v>42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Não</v>
      </c>
      <c r="J3832" s="10" t="str">
        <f>VLOOKUP(A3832,Planilha1!A:Y,25,FALSE)</f>
        <v>Não</v>
      </c>
    </row>
    <row r="3833" spans="1:10" x14ac:dyDescent="0.25">
      <c r="A3833" s="12">
        <v>171620</v>
      </c>
      <c r="B3833" s="15" t="s">
        <v>3515</v>
      </c>
      <c r="C3833" s="12" t="s">
        <v>9</v>
      </c>
      <c r="D3833" s="14" t="s">
        <v>42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Sim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Não</v>
      </c>
    </row>
    <row r="3834" spans="1:10" x14ac:dyDescent="0.25">
      <c r="A3834" s="12">
        <v>171630</v>
      </c>
      <c r="B3834" s="15" t="s">
        <v>1606</v>
      </c>
      <c r="C3834" s="12" t="s">
        <v>9</v>
      </c>
      <c r="D3834" s="14" t="s">
        <v>74</v>
      </c>
      <c r="E3834" s="10" t="str">
        <f>VLOOKUP(A3834,Planilha1!A:Y,20,FALSE)</f>
        <v>Sim</v>
      </c>
      <c r="F3834" s="10" t="str">
        <f>VLOOKUP(A3834,Planilha1!A:Y,21,FALSE)</f>
        <v>Sim</v>
      </c>
      <c r="G3834" s="10" t="str">
        <f>VLOOKUP(A3834,Planilha1!A:Y,22,FALSE)</f>
        <v>Sim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Não</v>
      </c>
    </row>
    <row r="3835" spans="1:10" x14ac:dyDescent="0.25">
      <c r="A3835" s="12">
        <v>171700</v>
      </c>
      <c r="B3835" s="15" t="s">
        <v>3516</v>
      </c>
      <c r="C3835" s="12" t="s">
        <v>9</v>
      </c>
      <c r="D3835" s="14" t="s">
        <v>67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Não</v>
      </c>
      <c r="J3835" s="10" t="str">
        <f>VLOOKUP(A3835,Planilha1!A:Y,25,FALSE)</f>
        <v>Não</v>
      </c>
    </row>
    <row r="3836" spans="1:10" x14ac:dyDescent="0.25">
      <c r="A3836" s="12">
        <v>171720</v>
      </c>
      <c r="B3836" s="15" t="s">
        <v>3517</v>
      </c>
      <c r="C3836" s="12" t="s">
        <v>9</v>
      </c>
      <c r="D3836" s="14" t="s">
        <v>56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Não</v>
      </c>
    </row>
    <row r="3837" spans="1:10" x14ac:dyDescent="0.25">
      <c r="A3837" s="12">
        <v>171750</v>
      </c>
      <c r="B3837" s="15" t="s">
        <v>3518</v>
      </c>
      <c r="C3837" s="12" t="s">
        <v>9</v>
      </c>
      <c r="D3837" s="14" t="s">
        <v>74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Não</v>
      </c>
      <c r="J3837" s="10" t="str">
        <f>VLOOKUP(A3837,Planilha1!A:Y,25,FALSE)</f>
        <v>Não</v>
      </c>
    </row>
    <row r="3838" spans="1:10" x14ac:dyDescent="0.25">
      <c r="A3838" s="12">
        <v>171780</v>
      </c>
      <c r="B3838" s="15" t="s">
        <v>3519</v>
      </c>
      <c r="C3838" s="12" t="s">
        <v>9</v>
      </c>
      <c r="D3838" s="14" t="s">
        <v>42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Não</v>
      </c>
      <c r="J3838" s="10" t="str">
        <f>VLOOKUP(A3838,Planilha1!A:Y,25,FALSE)</f>
        <v>Não</v>
      </c>
    </row>
    <row r="3839" spans="1:10" x14ac:dyDescent="0.25">
      <c r="A3839" s="12">
        <v>171790</v>
      </c>
      <c r="B3839" s="15" t="s">
        <v>3520</v>
      </c>
      <c r="C3839" s="12" t="s">
        <v>9</v>
      </c>
      <c r="D3839" s="14" t="s">
        <v>42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Não</v>
      </c>
    </row>
    <row r="3840" spans="1:10" x14ac:dyDescent="0.25">
      <c r="A3840" s="12">
        <v>171800</v>
      </c>
      <c r="B3840" s="15" t="s">
        <v>3521</v>
      </c>
      <c r="C3840" s="12" t="s">
        <v>9</v>
      </c>
      <c r="D3840" s="14" t="s">
        <v>44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Não</v>
      </c>
      <c r="J3840" s="10" t="str">
        <f>VLOOKUP(A3840,Planilha1!A:Y,25,FALSE)</f>
        <v>Não</v>
      </c>
    </row>
    <row r="3841" spans="1:10" x14ac:dyDescent="0.25">
      <c r="A3841" s="12">
        <v>171830</v>
      </c>
      <c r="B3841" s="15" t="s">
        <v>3522</v>
      </c>
      <c r="C3841" s="12" t="s">
        <v>9</v>
      </c>
      <c r="D3841" s="14" t="s">
        <v>67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Não</v>
      </c>
      <c r="H3841" s="10" t="str">
        <f>VLOOKUP(A3841,Planilha1!A:Y,23,FALSE)</f>
        <v>Sim</v>
      </c>
      <c r="I3841" s="10" t="str">
        <f>VLOOKUP(A3841,Planilha1!A:Y,24,FALSE)</f>
        <v>Não</v>
      </c>
      <c r="J3841" s="10" t="str">
        <f>VLOOKUP(A3841,Planilha1!A:Y,25,FALSE)</f>
        <v>Não</v>
      </c>
    </row>
    <row r="3842" spans="1:10" x14ac:dyDescent="0.25">
      <c r="A3842" s="12">
        <v>171850</v>
      </c>
      <c r="B3842" s="15" t="s">
        <v>3523</v>
      </c>
      <c r="C3842" s="12" t="s">
        <v>9</v>
      </c>
      <c r="D3842" s="14" t="s">
        <v>67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Não</v>
      </c>
      <c r="J3842" s="10" t="str">
        <f>VLOOKUP(A3842,Planilha1!A:Y,25,FALSE)</f>
        <v>Não</v>
      </c>
    </row>
    <row r="3843" spans="1:10" x14ac:dyDescent="0.25">
      <c r="A3843" s="12">
        <v>171855</v>
      </c>
      <c r="B3843" s="15" t="s">
        <v>1234</v>
      </c>
      <c r="C3843" s="12" t="s">
        <v>9</v>
      </c>
      <c r="D3843" s="14" t="s">
        <v>44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Não</v>
      </c>
      <c r="J3843" s="10" t="str">
        <f>VLOOKUP(A3843,Planilha1!A:Y,25,FALSE)</f>
        <v>Não</v>
      </c>
    </row>
    <row r="3844" spans="1:10" x14ac:dyDescent="0.25">
      <c r="A3844" s="12">
        <v>171865</v>
      </c>
      <c r="B3844" s="15" t="s">
        <v>3524</v>
      </c>
      <c r="C3844" s="12" t="s">
        <v>9</v>
      </c>
      <c r="D3844" s="14" t="s">
        <v>42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Não</v>
      </c>
      <c r="J3844" s="10" t="str">
        <f>VLOOKUP(A3844,Planilha1!A:Y,25,FALSE)</f>
        <v>Não</v>
      </c>
    </row>
    <row r="3845" spans="1:10" x14ac:dyDescent="0.25">
      <c r="A3845" s="12">
        <v>171870</v>
      </c>
      <c r="B3845" s="15" t="s">
        <v>3525</v>
      </c>
      <c r="C3845" s="12" t="s">
        <v>9</v>
      </c>
      <c r="D3845" s="14" t="s">
        <v>42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Não</v>
      </c>
      <c r="J3845" s="10" t="str">
        <f>VLOOKUP(A3845,Planilha1!A:Y,25,FALSE)</f>
        <v>Não</v>
      </c>
    </row>
    <row r="3846" spans="1:10" x14ac:dyDescent="0.25">
      <c r="A3846" s="12">
        <v>171875</v>
      </c>
      <c r="B3846" s="15" t="s">
        <v>3526</v>
      </c>
      <c r="C3846" s="12" t="s">
        <v>9</v>
      </c>
      <c r="D3846" s="14" t="s">
        <v>44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Não</v>
      </c>
      <c r="J3846" s="10" t="str">
        <f>VLOOKUP(A3846,Planilha1!A:Y,25,FALSE)</f>
        <v>Não</v>
      </c>
    </row>
    <row r="3847" spans="1:10" x14ac:dyDescent="0.25">
      <c r="A3847" s="12">
        <v>171880</v>
      </c>
      <c r="B3847" s="15" t="s">
        <v>3527</v>
      </c>
      <c r="C3847" s="12" t="s">
        <v>9</v>
      </c>
      <c r="D3847" s="14" t="s">
        <v>42</v>
      </c>
      <c r="E3847" s="10" t="str">
        <f>VLOOKUP(A3847,Planilha1!A:Y,20,FALSE)</f>
        <v>Não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Não</v>
      </c>
      <c r="J3847" s="10" t="str">
        <f>VLOOKUP(A3847,Planilha1!A:Y,25,FALSE)</f>
        <v>Não</v>
      </c>
    </row>
    <row r="3848" spans="1:10" x14ac:dyDescent="0.25">
      <c r="A3848" s="12">
        <v>171884</v>
      </c>
      <c r="B3848" s="15" t="s">
        <v>3528</v>
      </c>
      <c r="C3848" s="12" t="s">
        <v>9</v>
      </c>
      <c r="D3848" s="14" t="s">
        <v>74</v>
      </c>
      <c r="E3848" s="10" t="str">
        <f>VLOOKUP(A3848,Planilha1!A:Y,20,FALSE)</f>
        <v>Sim</v>
      </c>
      <c r="F3848" s="10" t="str">
        <f>VLOOKUP(A3848,Planilha1!A:Y,21,FALSE)</f>
        <v>Sim</v>
      </c>
      <c r="G3848" s="10" t="str">
        <f>VLOOKUP(A3848,Planilha1!A:Y,22,FALSE)</f>
        <v>Sim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Não</v>
      </c>
    </row>
    <row r="3849" spans="1:10" x14ac:dyDescent="0.25">
      <c r="A3849" s="12">
        <v>171886</v>
      </c>
      <c r="B3849" s="15" t="s">
        <v>3529</v>
      </c>
      <c r="C3849" s="12" t="s">
        <v>9</v>
      </c>
      <c r="D3849" s="14" t="s">
        <v>56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Não</v>
      </c>
      <c r="J3849" s="10" t="str">
        <f>VLOOKUP(A3849,Planilha1!A:Y,25,FALSE)</f>
        <v>Não</v>
      </c>
    </row>
    <row r="3850" spans="1:10" x14ac:dyDescent="0.25">
      <c r="A3850" s="12">
        <v>171888</v>
      </c>
      <c r="B3850" s="15" t="s">
        <v>3530</v>
      </c>
      <c r="C3850" s="12" t="s">
        <v>9</v>
      </c>
      <c r="D3850" s="14" t="s">
        <v>42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Não</v>
      </c>
      <c r="J3850" s="10" t="str">
        <f>VLOOKUP(A3850,Planilha1!A:Y,25,FALSE)</f>
        <v>Não</v>
      </c>
    </row>
    <row r="3851" spans="1:10" x14ac:dyDescent="0.25">
      <c r="A3851" s="12">
        <v>171890</v>
      </c>
      <c r="B3851" s="15" t="s">
        <v>3531</v>
      </c>
      <c r="C3851" s="12" t="s">
        <v>9</v>
      </c>
      <c r="D3851" s="14" t="s">
        <v>42</v>
      </c>
      <c r="E3851" s="10" t="str">
        <f>VLOOKUP(A3851,Planilha1!A:Y,20,FALSE)</f>
        <v>Sim</v>
      </c>
      <c r="F3851" s="10" t="str">
        <f>VLOOKUP(A3851,Planilha1!A:Y,21,FALSE)</f>
        <v>Sim</v>
      </c>
      <c r="G3851" s="10" t="str">
        <f>VLOOKUP(A3851,Planilha1!A:Y,22,FALSE)</f>
        <v>Sim</v>
      </c>
      <c r="H3851" s="10" t="str">
        <f>VLOOKUP(A3851,Planilha1!A:Y,23,FALSE)</f>
        <v>Sim</v>
      </c>
      <c r="I3851" s="10" t="str">
        <f>VLOOKUP(A3851,Planilha1!A:Y,24,FALSE)</f>
        <v>Não</v>
      </c>
      <c r="J3851" s="10" t="str">
        <f>VLOOKUP(A3851,Planilha1!A:Y,25,FALSE)</f>
        <v>Não</v>
      </c>
    </row>
    <row r="3852" spans="1:10" x14ac:dyDescent="0.25">
      <c r="A3852" s="12">
        <v>172000</v>
      </c>
      <c r="B3852" s="15" t="s">
        <v>3532</v>
      </c>
      <c r="C3852" s="12" t="s">
        <v>9</v>
      </c>
      <c r="D3852" s="14" t="s">
        <v>44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Não</v>
      </c>
      <c r="J3852" s="10" t="str">
        <f>VLOOKUP(A3852,Planilha1!A:Y,25,FALSE)</f>
        <v>Não</v>
      </c>
    </row>
    <row r="3853" spans="1:10" x14ac:dyDescent="0.25">
      <c r="A3853" s="12">
        <v>172010</v>
      </c>
      <c r="B3853" s="15" t="s">
        <v>3533</v>
      </c>
      <c r="C3853" s="12" t="s">
        <v>9</v>
      </c>
      <c r="D3853" s="14" t="s">
        <v>44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Não</v>
      </c>
      <c r="J3853" s="10" t="str">
        <f>VLOOKUP(A3853,Planilha1!A:Y,25,FALSE)</f>
        <v>Não</v>
      </c>
    </row>
    <row r="3854" spans="1:10" x14ac:dyDescent="0.25">
      <c r="A3854" s="12">
        <v>172015</v>
      </c>
      <c r="B3854" s="15" t="s">
        <v>3534</v>
      </c>
      <c r="C3854" s="12" t="s">
        <v>9</v>
      </c>
      <c r="D3854" s="14" t="s">
        <v>44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Não</v>
      </c>
      <c r="J3854" s="10" t="str">
        <f>VLOOKUP(A3854,Planilha1!A:Y,25,FALSE)</f>
        <v>Não</v>
      </c>
    </row>
    <row r="3855" spans="1:10" x14ac:dyDescent="0.25">
      <c r="A3855" s="12">
        <v>172020</v>
      </c>
      <c r="B3855" s="15" t="s">
        <v>3535</v>
      </c>
      <c r="C3855" s="12" t="s">
        <v>9</v>
      </c>
      <c r="D3855" s="14" t="s">
        <v>67</v>
      </c>
      <c r="E3855" s="10" t="str">
        <f>VLOOKUP(A3855,Planilha1!A:Y,20,FALSE)</f>
        <v>Não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Não</v>
      </c>
      <c r="J3855" s="10" t="str">
        <f>VLOOKUP(A3855,Planilha1!A:Y,25,FALSE)</f>
        <v>Não</v>
      </c>
    </row>
    <row r="3856" spans="1:10" x14ac:dyDescent="0.25">
      <c r="A3856" s="12">
        <v>172025</v>
      </c>
      <c r="B3856" s="15" t="s">
        <v>3536</v>
      </c>
      <c r="C3856" s="12" t="s">
        <v>9</v>
      </c>
      <c r="D3856" s="14" t="s">
        <v>42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Não</v>
      </c>
      <c r="J3856" s="10" t="str">
        <f>VLOOKUP(A3856,Planilha1!A:Y,25,FALSE)</f>
        <v>Não</v>
      </c>
    </row>
    <row r="3857" spans="1:10" x14ac:dyDescent="0.25">
      <c r="A3857" s="12">
        <v>172030</v>
      </c>
      <c r="B3857" s="15" t="s">
        <v>3537</v>
      </c>
      <c r="C3857" s="12" t="s">
        <v>9</v>
      </c>
      <c r="D3857" s="14" t="s">
        <v>67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Não</v>
      </c>
      <c r="J3857" s="10" t="str">
        <f>VLOOKUP(A3857,Planilha1!A:Y,25,FALSE)</f>
        <v>Não</v>
      </c>
    </row>
    <row r="3858" spans="1:10" x14ac:dyDescent="0.25">
      <c r="A3858" s="12">
        <v>172080</v>
      </c>
      <c r="B3858" s="15" t="s">
        <v>3538</v>
      </c>
      <c r="C3858" s="12" t="s">
        <v>9</v>
      </c>
      <c r="D3858" s="14" t="s">
        <v>44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Não</v>
      </c>
      <c r="J3858" s="10" t="str">
        <f>VLOOKUP(A3858,Planilha1!A:Y,25,FALSE)</f>
        <v>Não</v>
      </c>
    </row>
    <row r="3859" spans="1:10" x14ac:dyDescent="0.25">
      <c r="A3859" s="12">
        <v>172090</v>
      </c>
      <c r="B3859" s="15" t="s">
        <v>3539</v>
      </c>
      <c r="C3859" s="12" t="s">
        <v>9</v>
      </c>
      <c r="D3859" s="14" t="s">
        <v>67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Não</v>
      </c>
      <c r="J3859" s="10" t="str">
        <f>VLOOKUP(A3859,Planilha1!A:Y,25,FALSE)</f>
        <v>Não</v>
      </c>
    </row>
    <row r="3860" spans="1:10" x14ac:dyDescent="0.25">
      <c r="A3860" s="12">
        <v>172093</v>
      </c>
      <c r="B3860" s="15" t="s">
        <v>3540</v>
      </c>
      <c r="C3860" s="12" t="s">
        <v>9</v>
      </c>
      <c r="D3860" s="14" t="s">
        <v>42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Não</v>
      </c>
      <c r="J3860" s="10" t="str">
        <f>VLOOKUP(A3860,Planilha1!A:Y,25,FALSE)</f>
        <v>Não</v>
      </c>
    </row>
    <row r="3861" spans="1:10" x14ac:dyDescent="0.25">
      <c r="A3861" s="12">
        <v>172110</v>
      </c>
      <c r="B3861" s="15" t="s">
        <v>3541</v>
      </c>
      <c r="C3861" s="12" t="s">
        <v>9</v>
      </c>
      <c r="D3861" s="14" t="s">
        <v>67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Não</v>
      </c>
      <c r="J3861" s="10" t="str">
        <f>VLOOKUP(A3861,Planilha1!A:Y,25,FALSE)</f>
        <v>Não</v>
      </c>
    </row>
    <row r="3862" spans="1:10" x14ac:dyDescent="0.25">
      <c r="A3862" s="12">
        <v>172120</v>
      </c>
      <c r="B3862" s="15" t="s">
        <v>3542</v>
      </c>
      <c r="C3862" s="12" t="s">
        <v>9</v>
      </c>
      <c r="D3862" s="14" t="s">
        <v>56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Não</v>
      </c>
      <c r="J3862" s="10" t="str">
        <f>VLOOKUP(A3862,Planilha1!A:Y,25,FALSE)</f>
        <v>Não</v>
      </c>
    </row>
    <row r="3863" spans="1:10" x14ac:dyDescent="0.25">
      <c r="A3863" s="12">
        <v>172130</v>
      </c>
      <c r="B3863" s="15" t="s">
        <v>3543</v>
      </c>
      <c r="C3863" s="12" t="s">
        <v>9</v>
      </c>
      <c r="D3863" s="14" t="s">
        <v>42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Não</v>
      </c>
      <c r="J3863" s="10" t="str">
        <f>VLOOKUP(A3863,Planilha1!A:Y,25,FALSE)</f>
        <v>Não</v>
      </c>
    </row>
    <row r="3864" spans="1:10" x14ac:dyDescent="0.25">
      <c r="A3864" s="12">
        <v>172208</v>
      </c>
      <c r="B3864" s="15" t="s">
        <v>3544</v>
      </c>
      <c r="C3864" s="12" t="s">
        <v>9</v>
      </c>
      <c r="D3864" s="14" t="s">
        <v>60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Não</v>
      </c>
      <c r="J3864" s="10" t="str">
        <f>VLOOKUP(A3864,Planilha1!A:Y,25,FALSE)</f>
        <v>Não</v>
      </c>
    </row>
    <row r="3865" spans="1:10" x14ac:dyDescent="0.25">
      <c r="A3865" s="12">
        <v>170230</v>
      </c>
      <c r="B3865" s="16" t="s">
        <v>3545</v>
      </c>
      <c r="C3865" s="12" t="s">
        <v>9</v>
      </c>
      <c r="D3865" s="14" t="s">
        <v>334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Não</v>
      </c>
      <c r="J3865" s="10" t="str">
        <f>VLOOKUP(A3865,Planilha1!A:Y,25,FALSE)</f>
        <v>Não</v>
      </c>
    </row>
    <row r="3866" spans="1:10" x14ac:dyDescent="0.25">
      <c r="A3866" s="12">
        <v>170370</v>
      </c>
      <c r="B3866" s="16" t="s">
        <v>3546</v>
      </c>
      <c r="C3866" s="12" t="s">
        <v>9</v>
      </c>
      <c r="D3866" s="14" t="s">
        <v>334</v>
      </c>
      <c r="E3866" s="10" t="str">
        <f>VLOOKUP(A3866,Planilha1!A:Y,20,FALSE)</f>
        <v>Sim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Não</v>
      </c>
    </row>
    <row r="3867" spans="1:10" x14ac:dyDescent="0.25">
      <c r="A3867" s="12">
        <v>170386</v>
      </c>
      <c r="B3867" s="16" t="s">
        <v>3547</v>
      </c>
      <c r="C3867" s="12" t="s">
        <v>9</v>
      </c>
      <c r="D3867" s="14" t="s">
        <v>334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Não</v>
      </c>
    </row>
    <row r="3868" spans="1:10" x14ac:dyDescent="0.25">
      <c r="A3868" s="12">
        <v>170755</v>
      </c>
      <c r="B3868" s="16" t="s">
        <v>109</v>
      </c>
      <c r="C3868" s="12" t="s">
        <v>9</v>
      </c>
      <c r="D3868" s="14" t="s">
        <v>334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Não</v>
      </c>
    </row>
    <row r="3869" spans="1:10" x14ac:dyDescent="0.25">
      <c r="A3869" s="12">
        <v>170825</v>
      </c>
      <c r="B3869" s="16" t="s">
        <v>3548</v>
      </c>
      <c r="C3869" s="12" t="s">
        <v>9</v>
      </c>
      <c r="D3869" s="14" t="s">
        <v>334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Não</v>
      </c>
      <c r="J3869" s="10" t="str">
        <f>VLOOKUP(A3869,Planilha1!A:Y,25,FALSE)</f>
        <v>Não</v>
      </c>
    </row>
    <row r="3870" spans="1:10" x14ac:dyDescent="0.25">
      <c r="A3870" s="12">
        <v>171515</v>
      </c>
      <c r="B3870" s="16" t="s">
        <v>3549</v>
      </c>
      <c r="C3870" s="12" t="s">
        <v>9</v>
      </c>
      <c r="D3870" s="14" t="s">
        <v>334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Não</v>
      </c>
      <c r="J3870" s="10" t="str">
        <f>VLOOKUP(A3870,Planilha1!A:Y,25,FALSE)</f>
        <v>Não</v>
      </c>
    </row>
    <row r="3871" spans="1:10" x14ac:dyDescent="0.25">
      <c r="A3871" s="12">
        <v>171665</v>
      </c>
      <c r="B3871" s="16" t="s">
        <v>3550</v>
      </c>
      <c r="C3871" s="12" t="s">
        <v>9</v>
      </c>
      <c r="D3871" s="14" t="s">
        <v>334</v>
      </c>
      <c r="E3871" s="10" t="str">
        <f>VLOOKUP(A3871,Planilha1!A:Y,20,FALSE)</f>
        <v>Não</v>
      </c>
      <c r="F3871" s="10" t="str">
        <f>VLOOKUP(A3871,Planilha1!A:Y,21,FALSE)</f>
        <v>Sim</v>
      </c>
      <c r="G3871" s="10" t="str">
        <f>VLOOKUP(A3871,Planilha1!A:Y,22,FALSE)</f>
        <v>Não</v>
      </c>
      <c r="H3871" s="10" t="str">
        <f>VLOOKUP(A3871,Planilha1!A:Y,23,FALSE)</f>
        <v>Sim</v>
      </c>
      <c r="I3871" s="10" t="str">
        <f>VLOOKUP(A3871,Planilha1!A:Y,24,FALSE)</f>
        <v>Não</v>
      </c>
      <c r="J3871" s="10" t="str">
        <f>VLOOKUP(A3871,Planilha1!A:Y,25,FALSE)</f>
        <v>Não</v>
      </c>
    </row>
    <row r="3872" spans="1:10" x14ac:dyDescent="0.25">
      <c r="A3872" s="12">
        <v>172210</v>
      </c>
      <c r="B3872" s="16" t="s">
        <v>3551</v>
      </c>
      <c r="C3872" s="12" t="s">
        <v>9</v>
      </c>
      <c r="D3872" s="14" t="s">
        <v>334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Não</v>
      </c>
      <c r="J3872" s="10" t="str">
        <f>VLOOKUP(A3872,Planilha1!A:Y,25,FALSE)</f>
        <v>Não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workbookViewId="0">
      <selection activeCell="A3837" sqref="A3837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81375</v>
      </c>
      <c r="C5">
        <f>IFERROR(VLOOKUP(A5,[1]Monitoramento_Base_somente_disp!$A:$J,6,FALSE),0)</f>
        <v>18047554</v>
      </c>
      <c r="D5">
        <f>IFERROR(VLOOKUP(A5,[1]Monitoramento_Base_somente_disp!$A:$J,7,FALSE),0)</f>
        <v>51516</v>
      </c>
      <c r="E5">
        <f>IFERROR(VLOOKUP(A5,[1]Monitoramento_Base_somente_disp!$A:$J,8,FALSE),0)</f>
        <v>15619132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716</v>
      </c>
      <c r="C6">
        <f>IFERROR(VLOOKUP(A6,[1]Monitoramento_Base_somente_disp!$A:$J,6,FALSE),0)</f>
        <v>128375466</v>
      </c>
      <c r="D6">
        <f>IFERROR(VLOOKUP(A6,[1]Monitoramento_Base_somente_disp!$A:$J,7,FALSE),0)</f>
        <v>1320</v>
      </c>
      <c r="E6">
        <f>IFERROR(VLOOKUP(A6,[1]Monitoramento_Base_somente_disp!$A:$J,8,FALSE),0)</f>
        <v>95180229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34305351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7335399</v>
      </c>
      <c r="D8">
        <f>IFERROR(VLOOKUP(A8,[1]Monitoramento_Base_somente_disp!$A:$J,7,FALSE),0)</f>
        <v>0</v>
      </c>
      <c r="E8">
        <f>IFERROR(VLOOKUP(A8,[1]Monitoramento_Base_somente_disp!$A:$J,8,FALSE),0)</f>
        <v>5449331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9079273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136662</v>
      </c>
      <c r="C12">
        <f>IFERROR(VLOOKUP(A12,[1]Monitoramento_Base_somente_disp!$A:$J,6,FALSE),0)</f>
        <v>16671135</v>
      </c>
      <c r="D12">
        <f>IFERROR(VLOOKUP(A12,[1]Monitoramento_Base_somente_disp!$A:$J,7,FALSE),0)</f>
        <v>105156</v>
      </c>
      <c r="E12">
        <f>IFERROR(VLOOKUP(A12,[1]Monitoramento_Base_somente_disp!$A:$J,8,FALSE),0)</f>
        <v>15736505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2474</v>
      </c>
      <c r="C13">
        <f>IFERROR(VLOOKUP(A13,[1]Monitoramento_Base_somente_disp!$A:$J,6,FALSE),0)</f>
        <v>126880524</v>
      </c>
      <c r="D13">
        <f>IFERROR(VLOOKUP(A13,[1]Monitoramento_Base_somente_disp!$A:$J,7,FALSE),0)</f>
        <v>1649</v>
      </c>
      <c r="E13">
        <f>IFERROR(VLOOKUP(A13,[1]Monitoramento_Base_somente_disp!$A:$J,8,FALSE),0)</f>
        <v>94151118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153890</v>
      </c>
      <c r="C14">
        <f>IFERROR(VLOOKUP(A14,[1]Monitoramento_Base_somente_disp!$A:$J,6,FALSE),0)</f>
        <v>43979207</v>
      </c>
      <c r="D14">
        <f>IFERROR(VLOOKUP(A14,[1]Monitoramento_Base_somente_disp!$A:$J,7,FALSE),0)</f>
        <v>91812</v>
      </c>
      <c r="E14">
        <f>IFERROR(VLOOKUP(A14,[1]Monitoramento_Base_somente_disp!$A:$J,8,FALSE),0)</f>
        <v>30457947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147833</v>
      </c>
      <c r="C15">
        <f>IFERROR(VLOOKUP(A15,[1]Monitoramento_Base_somente_disp!$A:$J,6,FALSE),0)</f>
        <v>44035445</v>
      </c>
      <c r="D15">
        <f>IFERROR(VLOOKUP(A15,[1]Monitoramento_Base_somente_disp!$A:$J,7,FALSE),0)</f>
        <v>115475</v>
      </c>
      <c r="E15">
        <f>IFERROR(VLOOKUP(A15,[1]Monitoramento_Base_somente_disp!$A:$J,8,FALSE),0)</f>
        <v>30531943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39844050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7646672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81</v>
      </c>
      <c r="C18">
        <f>IFERROR(VLOOKUP(A18,[1]Monitoramento_Base_somente_disp!$A:$J,6,FALSE),0)</f>
        <v>123303404</v>
      </c>
      <c r="D18">
        <f>IFERROR(VLOOKUP(A18,[1]Monitoramento_Base_somente_disp!$A:$J,7,FALSE),0)</f>
        <v>0</v>
      </c>
      <c r="E18">
        <f>IFERROR(VLOOKUP(A18,[1]Monitoramento_Base_somente_disp!$A:$J,8,FALSE),0)</f>
        <v>91485145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Não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9179415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87908</v>
      </c>
      <c r="C21">
        <f>IFERROR(VLOOKUP(A21,[1]Monitoramento_Base_somente_disp!$A:$J,6,FALSE),0)</f>
        <v>33325278</v>
      </c>
      <c r="D21">
        <f>IFERROR(VLOOKUP(A21,[1]Monitoramento_Base_somente_disp!$A:$J,7,FALSE),0)</f>
        <v>7393</v>
      </c>
      <c r="E21">
        <f>IFERROR(VLOOKUP(A21,[1]Monitoramento_Base_somente_disp!$A:$J,8,FALSE),0)</f>
        <v>23707522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25300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161527</v>
      </c>
      <c r="I22">
        <f>IFERROR(VLOOKUP(A22,[2]Sheet1!$A:$I,5,FALSE),0)</f>
        <v>532586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4945616</v>
      </c>
      <c r="D23">
        <f>IFERROR(VLOOKUP(A23,[1]Monitoramento_Base_somente_disp!$A:$J,7,FALSE),0)</f>
        <v>0</v>
      </c>
      <c r="E23">
        <f>IFERROR(VLOOKUP(A23,[1]Monitoramento_Base_somente_disp!$A:$J,8,FALSE),0)</f>
        <v>3670780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13938</v>
      </c>
      <c r="C25">
        <f>IFERROR(VLOOKUP(A25,[1]Monitoramento_Base_somente_disp!$A:$J,6,FALSE),0)</f>
        <v>14033382</v>
      </c>
      <c r="D25">
        <f>IFERROR(VLOOKUP(A25,[1]Monitoramento_Base_somente_disp!$A:$J,7,FALSE),0)</f>
        <v>17808</v>
      </c>
      <c r="E25">
        <f>IFERROR(VLOOKUP(A25,[1]Monitoramento_Base_somente_disp!$A:$J,8,FALSE),0)</f>
        <v>7871069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4898977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9134</v>
      </c>
      <c r="O26">
        <f>IFERROR(VLOOKUP(A26,[3]Sheet1!$A:$G,3,FALSE),0)</f>
        <v>47126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17194</v>
      </c>
      <c r="C27">
        <f>IFERROR(VLOOKUP(A27,[1]Monitoramento_Base_somente_disp!$A:$J,6,FALSE),0)</f>
        <v>9391431</v>
      </c>
      <c r="D27">
        <f>IFERROR(VLOOKUP(A27,[1]Monitoramento_Base_somente_disp!$A:$J,7,FALSE),0)</f>
        <v>21803</v>
      </c>
      <c r="E27">
        <f>IFERROR(VLOOKUP(A27,[1]Monitoramento_Base_somente_disp!$A:$J,8,FALSE),0)</f>
        <v>13668871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53382</v>
      </c>
      <c r="C28">
        <f>IFERROR(VLOOKUP(A28,[1]Monitoramento_Base_somente_disp!$A:$J,6,FALSE),0)</f>
        <v>30414898</v>
      </c>
      <c r="D28">
        <f>IFERROR(VLOOKUP(A28,[1]Monitoramento_Base_somente_disp!$A:$J,7,FALSE),0)</f>
        <v>33935</v>
      </c>
      <c r="E28">
        <f>IFERROR(VLOOKUP(A28,[1]Monitoramento_Base_somente_disp!$A:$J,8,FALSE),0)</f>
        <v>21543028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8489622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61804</v>
      </c>
      <c r="I29">
        <f>IFERROR(VLOOKUP(A29,[2]Sheet1!$A:$I,5,FALSE),0)</f>
        <v>92194</v>
      </c>
      <c r="J29">
        <f>IFERROR(VLOOKUP(A29,[2]Sheet1!$A:$I,6,FALSE),0)</f>
        <v>0</v>
      </c>
      <c r="K29">
        <f>IFERROR(VLOOKUP(A29,[2]Sheet1!$A:$I,7,FALSE),0)</f>
        <v>89833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17075</v>
      </c>
      <c r="C30">
        <f>IFERROR(VLOOKUP(A30,[1]Monitoramento_Base_somente_disp!$A:$J,6,FALSE),0)</f>
        <v>3553469</v>
      </c>
      <c r="D30">
        <f>IFERROR(VLOOKUP(A30,[1]Monitoramento_Base_somente_disp!$A:$J,7,FALSE),0)</f>
        <v>15436</v>
      </c>
      <c r="E30">
        <f>IFERROR(VLOOKUP(A30,[1]Monitoramento_Base_somente_disp!$A:$J,8,FALSE),0)</f>
        <v>2453475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13508</v>
      </c>
      <c r="C31">
        <f>IFERROR(VLOOKUP(A31,[1]Monitoramento_Base_somente_disp!$A:$J,6,FALSE),0)</f>
        <v>6314976</v>
      </c>
      <c r="D31">
        <f>IFERROR(VLOOKUP(A31,[1]Monitoramento_Base_somente_disp!$A:$J,7,FALSE),0)</f>
        <v>9604</v>
      </c>
      <c r="E31">
        <f>IFERROR(VLOOKUP(A31,[1]Monitoramento_Base_somente_disp!$A:$J,8,FALSE),0)</f>
        <v>4232970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33276</v>
      </c>
      <c r="C32">
        <f>IFERROR(VLOOKUP(A32,[1]Monitoramento_Base_somente_disp!$A:$J,6,FALSE),0)</f>
        <v>10292712</v>
      </c>
      <c r="D32">
        <f>IFERROR(VLOOKUP(A32,[1]Monitoramento_Base_somente_disp!$A:$J,7,FALSE),0)</f>
        <v>24572</v>
      </c>
      <c r="E32">
        <f>IFERROR(VLOOKUP(A32,[1]Monitoramento_Base_somente_disp!$A:$J,8,FALSE),0)</f>
        <v>6907895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1547799</v>
      </c>
      <c r="D33">
        <f>IFERROR(VLOOKUP(A33,[1]Monitoramento_Base_somente_disp!$A:$J,7,FALSE),0)</f>
        <v>0</v>
      </c>
      <c r="E33">
        <f>IFERROR(VLOOKUP(A33,[1]Monitoramento_Base_somente_disp!$A:$J,8,FALSE),0)</f>
        <v>1148367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14352542</v>
      </c>
      <c r="D34">
        <f>IFERROR(VLOOKUP(A34,[1]Monitoramento_Base_somente_disp!$A:$J,7,FALSE),0)</f>
        <v>0</v>
      </c>
      <c r="E34">
        <f>IFERROR(VLOOKUP(A34,[1]Monitoramento_Base_somente_disp!$A:$J,8,FALSE),0)</f>
        <v>12655693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41808</v>
      </c>
      <c r="C35">
        <f>IFERROR(VLOOKUP(A35,[1]Monitoramento_Base_somente_disp!$A:$J,6,FALSE),0)</f>
        <v>20344349</v>
      </c>
      <c r="D35">
        <f>IFERROR(VLOOKUP(A35,[1]Monitoramento_Base_somente_disp!$A:$J,7,FALSE),0)</f>
        <v>26789</v>
      </c>
      <c r="E35">
        <f>IFERROR(VLOOKUP(A35,[1]Monitoramento_Base_somente_disp!$A:$J,8,FALSE),0)</f>
        <v>14301532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823</v>
      </c>
      <c r="C37">
        <f>IFERROR(VLOOKUP(A37,[1]Monitoramento_Base_somente_disp!$A:$J,6,FALSE),0)</f>
        <v>7540095</v>
      </c>
      <c r="D37">
        <f>IFERROR(VLOOKUP(A37,[1]Monitoramento_Base_somente_disp!$A:$J,7,FALSE),0)</f>
        <v>350</v>
      </c>
      <c r="E37">
        <f>IFERROR(VLOOKUP(A37,[1]Monitoramento_Base_somente_disp!$A:$J,8,FALSE),0)</f>
        <v>5561900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74224</v>
      </c>
      <c r="C38">
        <f>IFERROR(VLOOKUP(A38,[1]Monitoramento_Base_somente_disp!$A:$J,6,FALSE),0)</f>
        <v>31884018</v>
      </c>
      <c r="D38">
        <f>IFERROR(VLOOKUP(A38,[1]Monitoramento_Base_somente_disp!$A:$J,7,FALSE),0)</f>
        <v>57496</v>
      </c>
      <c r="E38">
        <f>IFERROR(VLOOKUP(A38,[1]Monitoramento_Base_somente_disp!$A:$J,8,FALSE),0)</f>
        <v>24807571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0</v>
      </c>
      <c r="C39">
        <f>IFERROR(VLOOKUP(A39,[1]Monitoramento_Base_somente_disp!$A:$J,6,FALSE),0)</f>
        <v>11945819</v>
      </c>
      <c r="D39">
        <f>IFERROR(VLOOKUP(A39,[1]Monitoramento_Base_somente_disp!$A:$J,7,FALSE),0)</f>
        <v>15193</v>
      </c>
      <c r="E39">
        <f>IFERROR(VLOOKUP(A39,[1]Monitoramento_Base_somente_disp!$A:$J,8,FALSE),0)</f>
        <v>11287016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Não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131254</v>
      </c>
      <c r="C40">
        <f>IFERROR(VLOOKUP(A40,[1]Monitoramento_Base_somente_disp!$A:$J,6,FALSE),0)</f>
        <v>37177465</v>
      </c>
      <c r="D40">
        <f>IFERROR(VLOOKUP(A40,[1]Monitoramento_Base_somente_disp!$A:$J,7,FALSE),0)</f>
        <v>107763</v>
      </c>
      <c r="E40">
        <f>IFERROR(VLOOKUP(A40,[1]Monitoramento_Base_somente_disp!$A:$J,8,FALSE),0)</f>
        <v>26239690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93869</v>
      </c>
      <c r="C41">
        <f>IFERROR(VLOOKUP(A41,[1]Monitoramento_Base_somente_disp!$A:$J,6,FALSE),0)</f>
        <v>30883508</v>
      </c>
      <c r="D41">
        <f>IFERROR(VLOOKUP(A41,[1]Monitoramento_Base_somente_disp!$A:$J,7,FALSE),0)</f>
        <v>74923</v>
      </c>
      <c r="E41">
        <f>IFERROR(VLOOKUP(A41,[1]Monitoramento_Base_somente_disp!$A:$J,8,FALSE),0)</f>
        <v>18120221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75126</v>
      </c>
      <c r="C44">
        <f>IFERROR(VLOOKUP(A44,[1]Monitoramento_Base_somente_disp!$A:$J,6,FALSE),0)</f>
        <v>73995280</v>
      </c>
      <c r="D44">
        <f>IFERROR(VLOOKUP(A44,[1]Monitoramento_Base_somente_disp!$A:$J,7,FALSE),0)</f>
        <v>80596</v>
      </c>
      <c r="E44">
        <f>IFERROR(VLOOKUP(A44,[1]Monitoramento_Base_somente_disp!$A:$J,8,FALSE),0)</f>
        <v>55734634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20679</v>
      </c>
      <c r="C45">
        <f>IFERROR(VLOOKUP(A45,[1]Monitoramento_Base_somente_disp!$A:$J,6,FALSE),0)</f>
        <v>179412109</v>
      </c>
      <c r="D45">
        <f>IFERROR(VLOOKUP(A45,[1]Monitoramento_Base_somente_disp!$A:$J,7,FALSE),0)</f>
        <v>96976</v>
      </c>
      <c r="E45">
        <f>IFERROR(VLOOKUP(A45,[1]Monitoramento_Base_somente_disp!$A:$J,8,FALSE),0)</f>
        <v>139349535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83178</v>
      </c>
      <c r="C46">
        <f>IFERROR(VLOOKUP(A46,[1]Monitoramento_Base_somente_disp!$A:$J,6,FALSE),0)</f>
        <v>17154442</v>
      </c>
      <c r="D46">
        <f>IFERROR(VLOOKUP(A46,[1]Monitoramento_Base_somente_disp!$A:$J,7,FALSE),0)</f>
        <v>39712</v>
      </c>
      <c r="E46">
        <f>IFERROR(VLOOKUP(A46,[1]Monitoramento_Base_somente_disp!$A:$J,8,FALSE),0)</f>
        <v>11511774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183098</v>
      </c>
      <c r="C47">
        <f>IFERROR(VLOOKUP(A47,[1]Monitoramento_Base_somente_disp!$A:$J,6,FALSE),0)</f>
        <v>37395803</v>
      </c>
      <c r="D47">
        <f>IFERROR(VLOOKUP(A47,[1]Monitoramento_Base_somente_disp!$A:$J,7,FALSE),0)</f>
        <v>154493</v>
      </c>
      <c r="E47">
        <f>IFERROR(VLOOKUP(A47,[1]Monitoramento_Base_somente_disp!$A:$J,8,FALSE),0)</f>
        <v>23749693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1029498</v>
      </c>
      <c r="I48">
        <f>IFERROR(VLOOKUP(A48,[2]Sheet1!$A:$I,5,FALSE),0)</f>
        <v>33769509</v>
      </c>
      <c r="J48">
        <f>IFERROR(VLOOKUP(A48,[2]Sheet1!$A:$I,6,FALSE),0)</f>
        <v>116066</v>
      </c>
      <c r="K48">
        <f>IFERROR(VLOOKUP(A48,[2]Sheet1!$A:$I,7,FALSE),0)</f>
        <v>30845559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2566</v>
      </c>
      <c r="C49">
        <f>IFERROR(VLOOKUP(A49,[1]Monitoramento_Base_somente_disp!$A:$J,6,FALSE),0)</f>
        <v>35360324</v>
      </c>
      <c r="D49">
        <f>IFERROR(VLOOKUP(A49,[1]Monitoramento_Base_somente_disp!$A:$J,7,FALSE),0)</f>
        <v>777</v>
      </c>
      <c r="E49">
        <f>IFERROR(VLOOKUP(A49,[1]Monitoramento_Base_somente_disp!$A:$J,8,FALSE),0)</f>
        <v>28467220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20567474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30573442</v>
      </c>
      <c r="D54">
        <f>IFERROR(VLOOKUP(A54,[1]Monitoramento_Base_somente_disp!$A:$J,7,FALSE),0)</f>
        <v>59925</v>
      </c>
      <c r="E54">
        <f>IFERROR(VLOOKUP(A54,[1]Monitoramento_Base_somente_disp!$A:$J,8,FALSE),0)</f>
        <v>23088092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1143</v>
      </c>
      <c r="C57">
        <f>IFERROR(VLOOKUP(A57,[1]Monitoramento_Base_somente_disp!$A:$J,6,FALSE),0)</f>
        <v>15486980</v>
      </c>
      <c r="D57">
        <f>IFERROR(VLOOKUP(A57,[1]Monitoramento_Base_somente_disp!$A:$J,7,FALSE),0)</f>
        <v>2646</v>
      </c>
      <c r="E57">
        <f>IFERROR(VLOOKUP(A57,[1]Monitoramento_Base_somente_disp!$A:$J,8,FALSE),0)</f>
        <v>11420042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9041438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5517953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115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54466806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22270175</v>
      </c>
      <c r="D68">
        <f>IFERROR(VLOOKUP(A68,[1]Monitoramento_Base_somente_disp!$A:$J,7,FALSE),0)</f>
        <v>0</v>
      </c>
      <c r="E68">
        <f>IFERROR(VLOOKUP(A68,[1]Monitoramento_Base_somente_disp!$A:$J,8,FALSE),0)</f>
        <v>11977598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113343</v>
      </c>
      <c r="C70">
        <f>IFERROR(VLOOKUP(A70,[1]Monitoramento_Base_somente_disp!$A:$J,6,FALSE),0)</f>
        <v>39616707</v>
      </c>
      <c r="D70">
        <f>IFERROR(VLOOKUP(A70,[1]Monitoramento_Base_somente_disp!$A:$J,7,FALSE),0)</f>
        <v>97952</v>
      </c>
      <c r="E70">
        <f>IFERROR(VLOOKUP(A70,[1]Monitoramento_Base_somente_disp!$A:$J,8,FALSE),0)</f>
        <v>29819164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59593</v>
      </c>
      <c r="C73">
        <f>IFERROR(VLOOKUP(A73,[1]Monitoramento_Base_somente_disp!$A:$J,6,FALSE),0)</f>
        <v>12936198</v>
      </c>
      <c r="D73">
        <f>IFERROR(VLOOKUP(A73,[1]Monitoramento_Base_somente_disp!$A:$J,7,FALSE),0)</f>
        <v>50481</v>
      </c>
      <c r="E73">
        <f>IFERROR(VLOOKUP(A73,[1]Monitoramento_Base_somente_disp!$A:$J,8,FALSE),0)</f>
        <v>8631419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76188</v>
      </c>
      <c r="C74">
        <f>IFERROR(VLOOKUP(A74,[1]Monitoramento_Base_somente_disp!$A:$J,6,FALSE),0)</f>
        <v>20530352</v>
      </c>
      <c r="D74">
        <f>IFERROR(VLOOKUP(A74,[1]Monitoramento_Base_somente_disp!$A:$J,7,FALSE),0)</f>
        <v>47115</v>
      </c>
      <c r="E74">
        <f>IFERROR(VLOOKUP(A74,[1]Monitoramento_Base_somente_disp!$A:$J,8,FALSE),0)</f>
        <v>13595722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6176719</v>
      </c>
      <c r="D76">
        <f>IFERROR(VLOOKUP(A76,[1]Monitoramento_Base_somente_disp!$A:$J,7,FALSE),0)</f>
        <v>0</v>
      </c>
      <c r="E76">
        <f>IFERROR(VLOOKUP(A76,[1]Monitoramento_Base_somente_disp!$A:$J,8,FALSE),0)</f>
        <v>4056752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25575</v>
      </c>
      <c r="C81">
        <f>IFERROR(VLOOKUP(A81,[1]Monitoramento_Base_somente_disp!$A:$J,6,FALSE),0)</f>
        <v>27778339</v>
      </c>
      <c r="D81">
        <f>IFERROR(VLOOKUP(A81,[1]Monitoramento_Base_somente_disp!$A:$J,7,FALSE),0)</f>
        <v>6545</v>
      </c>
      <c r="E81">
        <f>IFERROR(VLOOKUP(A81,[1]Monitoramento_Base_somente_disp!$A:$J,8,FALSE),0)</f>
        <v>20308172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18366</v>
      </c>
      <c r="C82">
        <f>IFERROR(VLOOKUP(A82,[1]Monitoramento_Base_somente_disp!$A:$J,6,FALSE),0)</f>
        <v>229387541</v>
      </c>
      <c r="D82">
        <f>IFERROR(VLOOKUP(A82,[1]Monitoramento_Base_somente_disp!$A:$J,7,FALSE),0)</f>
        <v>16311</v>
      </c>
      <c r="E82">
        <f>IFERROR(VLOOKUP(A82,[1]Monitoramento_Base_somente_disp!$A:$J,8,FALSE),0)</f>
        <v>170839788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44091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5553925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2910</v>
      </c>
      <c r="C87">
        <f>IFERROR(VLOOKUP(A87,[1]Monitoramento_Base_somente_disp!$A:$J,6,FALSE),0)</f>
        <v>2589360</v>
      </c>
      <c r="D87">
        <f>IFERROR(VLOOKUP(A87,[1]Monitoramento_Base_somente_disp!$A:$J,7,FALSE),0)</f>
        <v>0</v>
      </c>
      <c r="E87">
        <f>IFERROR(VLOOKUP(A87,[1]Monitoramento_Base_somente_disp!$A:$J,8,FALSE),0)</f>
        <v>1910610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29503089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93677</v>
      </c>
      <c r="C93">
        <f>IFERROR(VLOOKUP(A93,[1]Monitoramento_Base_somente_disp!$A:$J,6,FALSE),0)</f>
        <v>15959174</v>
      </c>
      <c r="D93">
        <f>IFERROR(VLOOKUP(A93,[1]Monitoramento_Base_somente_disp!$A:$J,7,FALSE),0)</f>
        <v>89821</v>
      </c>
      <c r="E93">
        <f>IFERROR(VLOOKUP(A93,[1]Monitoramento_Base_somente_disp!$A:$J,8,FALSE),0)</f>
        <v>12070174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16636590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19314503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5081551</v>
      </c>
      <c r="D99">
        <f>IFERROR(VLOOKUP(A99,[1]Monitoramento_Base_somente_disp!$A:$J,7,FALSE),0)</f>
        <v>0</v>
      </c>
      <c r="E99">
        <f>IFERROR(VLOOKUP(A99,[1]Monitoramento_Base_somente_disp!$A:$J,8,FALSE),0)</f>
        <v>3770183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13688</v>
      </c>
      <c r="C100">
        <f>IFERROR(VLOOKUP(A100,[1]Monitoramento_Base_somente_disp!$A:$J,6,FALSE),0)</f>
        <v>28944530</v>
      </c>
      <c r="D100">
        <f>IFERROR(VLOOKUP(A100,[1]Monitoramento_Base_somente_disp!$A:$J,7,FALSE),0)</f>
        <v>11311</v>
      </c>
      <c r="E100">
        <f>IFERROR(VLOOKUP(A100,[1]Monitoramento_Base_somente_disp!$A:$J,8,FALSE),0)</f>
        <v>20931208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39185</v>
      </c>
      <c r="O102">
        <f>IFERROR(VLOOKUP(A102,[3]Sheet1!$A:$G,3,FALSE),0)</f>
        <v>143224</v>
      </c>
      <c r="P102">
        <f>IFERROR(VLOOKUP(A102,[3]Sheet1!$A:$G,4,FALSE),0)</f>
        <v>42435</v>
      </c>
      <c r="Q102">
        <f>IFERROR(VLOOKUP(A102,[3]Sheet1!$A:$G,5,FALSE),0)</f>
        <v>107598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2342</v>
      </c>
      <c r="C103">
        <f>IFERROR(VLOOKUP(A103,[1]Monitoramento_Base_somente_disp!$A:$J,6,FALSE),0)</f>
        <v>6748728</v>
      </c>
      <c r="D103">
        <f>IFERROR(VLOOKUP(A103,[1]Monitoramento_Base_somente_disp!$A:$J,7,FALSE),0)</f>
        <v>2859</v>
      </c>
      <c r="E103">
        <f>IFERROR(VLOOKUP(A103,[1]Monitoramento_Base_somente_disp!$A:$J,8,FALSE),0)</f>
        <v>4950748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1022350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13668</v>
      </c>
      <c r="C107">
        <f>IFERROR(VLOOKUP(A107,[1]Monitoramento_Base_somente_disp!$A:$J,6,FALSE),0)</f>
        <v>3940439</v>
      </c>
      <c r="D107">
        <f>IFERROR(VLOOKUP(A107,[1]Monitoramento_Base_somente_disp!$A:$J,7,FALSE),0)</f>
        <v>10296</v>
      </c>
      <c r="E107">
        <f>IFERROR(VLOOKUP(A107,[1]Monitoramento_Base_somente_disp!$A:$J,8,FALSE),0)</f>
        <v>3074567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70058943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4191336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29564</v>
      </c>
      <c r="C111">
        <f>IFERROR(VLOOKUP(A111,[1]Monitoramento_Base_somente_disp!$A:$J,6,FALSE),0)</f>
        <v>28795636</v>
      </c>
      <c r="D111">
        <f>IFERROR(VLOOKUP(A111,[1]Monitoramento_Base_somente_disp!$A:$J,7,FALSE),0)</f>
        <v>31053</v>
      </c>
      <c r="E111">
        <f>IFERROR(VLOOKUP(A111,[1]Monitoramento_Base_somente_disp!$A:$J,8,FALSE),0)</f>
        <v>22809155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72627</v>
      </c>
      <c r="C113">
        <f>IFERROR(VLOOKUP(A113,[1]Monitoramento_Base_somente_disp!$A:$J,6,FALSE),0)</f>
        <v>11107952</v>
      </c>
      <c r="D113">
        <f>IFERROR(VLOOKUP(A113,[1]Monitoramento_Base_somente_disp!$A:$J,7,FALSE),0)</f>
        <v>51635</v>
      </c>
      <c r="E113">
        <f>IFERROR(VLOOKUP(A113,[1]Monitoramento_Base_somente_disp!$A:$J,8,FALSE),0)</f>
        <v>9149087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28190</v>
      </c>
      <c r="C115">
        <f>IFERROR(VLOOKUP(A115,[1]Monitoramento_Base_somente_disp!$A:$J,6,FALSE),0)</f>
        <v>120786063</v>
      </c>
      <c r="D115">
        <f>IFERROR(VLOOKUP(A115,[1]Monitoramento_Base_somente_disp!$A:$J,7,FALSE),0)</f>
        <v>13798</v>
      </c>
      <c r="E115">
        <f>IFERROR(VLOOKUP(A115,[1]Monitoramento_Base_somente_disp!$A:$J,8,FALSE),0)</f>
        <v>92853089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12812</v>
      </c>
      <c r="C118">
        <f>IFERROR(VLOOKUP(A118,[1]Monitoramento_Base_somente_disp!$A:$J,6,FALSE),0)</f>
        <v>4261001</v>
      </c>
      <c r="D118">
        <f>IFERROR(VLOOKUP(A118,[1]Monitoramento_Base_somente_disp!$A:$J,7,FALSE),0)</f>
        <v>11278</v>
      </c>
      <c r="E118">
        <f>IFERROR(VLOOKUP(A118,[1]Monitoramento_Base_somente_disp!$A:$J,8,FALSE),0)</f>
        <v>4202890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2534439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27485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62882874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13254</v>
      </c>
      <c r="C123">
        <f>IFERROR(VLOOKUP(A123,[1]Monitoramento_Base_somente_disp!$A:$J,6,FALSE),0)</f>
        <v>27887868</v>
      </c>
      <c r="D123">
        <f>IFERROR(VLOOKUP(A123,[1]Monitoramento_Base_somente_disp!$A:$J,7,FALSE),0)</f>
        <v>6536</v>
      </c>
      <c r="E123">
        <f>IFERROR(VLOOKUP(A123,[1]Monitoramento_Base_somente_disp!$A:$J,8,FALSE),0)</f>
        <v>19806113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52900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3156819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3863356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772768</v>
      </c>
      <c r="D128">
        <f>IFERROR(VLOOKUP(A128,[1]Monitoramento_Base_somente_disp!$A:$J,7,FALSE),0)</f>
        <v>0</v>
      </c>
      <c r="E128">
        <f>IFERROR(VLOOKUP(A128,[1]Monitoramento_Base_somente_disp!$A:$J,8,FALSE),0)</f>
        <v>573344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3697</v>
      </c>
      <c r="C129">
        <f>IFERROR(VLOOKUP(A129,[1]Monitoramento_Base_somente_disp!$A:$J,6,FALSE),0)</f>
        <v>54586604</v>
      </c>
      <c r="D129">
        <f>IFERROR(VLOOKUP(A129,[1]Monitoramento_Base_somente_disp!$A:$J,7,FALSE),0)</f>
        <v>1635</v>
      </c>
      <c r="E129">
        <f>IFERROR(VLOOKUP(A129,[1]Monitoramento_Base_somente_disp!$A:$J,8,FALSE),0)</f>
        <v>41702459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1685302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115723</v>
      </c>
      <c r="D134">
        <f>IFERROR(VLOOKUP(A134,[1]Monitoramento_Base_somente_disp!$A:$J,7,FALSE),0)</f>
        <v>0</v>
      </c>
      <c r="E134">
        <f>IFERROR(VLOOKUP(A134,[1]Monitoramento_Base_somente_disp!$A:$J,8,FALSE),0)</f>
        <v>85859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37232101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664861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90</v>
      </c>
      <c r="C138">
        <f>IFERROR(VLOOKUP(A138,[1]Monitoramento_Base_somente_disp!$A:$J,6,FALSE),0)</f>
        <v>17706368</v>
      </c>
      <c r="D138">
        <f>IFERROR(VLOOKUP(A138,[1]Monitoramento_Base_somente_disp!$A:$J,7,FALSE),0)</f>
        <v>0</v>
      </c>
      <c r="E138">
        <f>IFERROR(VLOOKUP(A138,[1]Monitoramento_Base_somente_disp!$A:$J,8,FALSE),0)</f>
        <v>13135714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Sim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218571</v>
      </c>
      <c r="C139">
        <f>IFERROR(VLOOKUP(A139,[1]Monitoramento_Base_somente_disp!$A:$J,6,FALSE),0)</f>
        <v>4995118237</v>
      </c>
      <c r="D139">
        <f>IFERROR(VLOOKUP(A139,[1]Monitoramento_Base_somente_disp!$A:$J,7,FALSE),0)</f>
        <v>169481</v>
      </c>
      <c r="E139">
        <f>IFERROR(VLOOKUP(A139,[1]Monitoramento_Base_somente_disp!$A:$J,8,FALSE),0)</f>
        <v>3707540347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1695123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8489</v>
      </c>
      <c r="C141">
        <f>IFERROR(VLOOKUP(A141,[1]Monitoramento_Base_somente_disp!$A:$J,6,FALSE),0)</f>
        <v>7520185</v>
      </c>
      <c r="D141">
        <f>IFERROR(VLOOKUP(A141,[1]Monitoramento_Base_somente_disp!$A:$J,7,FALSE),0)</f>
        <v>4523</v>
      </c>
      <c r="E141">
        <f>IFERROR(VLOOKUP(A141,[1]Monitoramento_Base_somente_disp!$A:$J,8,FALSE),0)</f>
        <v>4985986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71</v>
      </c>
      <c r="C142">
        <f>IFERROR(VLOOKUP(A142,[1]Monitoramento_Base_somente_disp!$A:$J,6,FALSE),0)</f>
        <v>18181323</v>
      </c>
      <c r="D142">
        <f>IFERROR(VLOOKUP(A142,[1]Monitoramento_Base_somente_disp!$A:$J,7,FALSE),0)</f>
        <v>6595</v>
      </c>
      <c r="E142">
        <f>IFERROR(VLOOKUP(A142,[1]Monitoramento_Base_somente_disp!$A:$J,8,FALSE),0)</f>
        <v>13387868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6660317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2611075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11334</v>
      </c>
      <c r="C147">
        <f>IFERROR(VLOOKUP(A147,[1]Monitoramento_Base_somente_disp!$A:$J,6,FALSE),0)</f>
        <v>16331752</v>
      </c>
      <c r="D147">
        <f>IFERROR(VLOOKUP(A147,[1]Monitoramento_Base_somente_disp!$A:$J,7,FALSE),0)</f>
        <v>6852</v>
      </c>
      <c r="E147">
        <f>IFERROR(VLOOKUP(A147,[1]Monitoramento_Base_somente_disp!$A:$J,8,FALSE),0)</f>
        <v>12498930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3525808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9298992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1</v>
      </c>
      <c r="C150">
        <f>IFERROR(VLOOKUP(A150,[1]Monitoramento_Base_somente_disp!$A:$J,6,FALSE),0)</f>
        <v>3351984</v>
      </c>
      <c r="D150">
        <f>IFERROR(VLOOKUP(A150,[1]Monitoramento_Base_somente_disp!$A:$J,7,FALSE),0)</f>
        <v>0</v>
      </c>
      <c r="E150">
        <f>IFERROR(VLOOKUP(A150,[1]Monitoramento_Base_somente_disp!$A:$J,8,FALSE),0)</f>
        <v>2545243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Sim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3473937</v>
      </c>
      <c r="D153">
        <f>IFERROR(VLOOKUP(A153,[1]Monitoramento_Base_somente_disp!$A:$J,7,FALSE),0)</f>
        <v>0</v>
      </c>
      <c r="E153">
        <f>IFERROR(VLOOKUP(A153,[1]Monitoramento_Base_somente_disp!$A:$J,8,FALSE),0)</f>
        <v>2577771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7760</v>
      </c>
      <c r="C154">
        <f>IFERROR(VLOOKUP(A154,[1]Monitoramento_Base_somente_disp!$A:$J,6,FALSE),0)</f>
        <v>27829433</v>
      </c>
      <c r="D154">
        <f>IFERROR(VLOOKUP(A154,[1]Monitoramento_Base_somente_disp!$A:$J,7,FALSE),0)</f>
        <v>12703</v>
      </c>
      <c r="E154">
        <f>IFERROR(VLOOKUP(A154,[1]Monitoramento_Base_somente_disp!$A:$J,8,FALSE),0)</f>
        <v>20995313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275218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6335580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1211300</v>
      </c>
      <c r="D159">
        <f>IFERROR(VLOOKUP(A159,[1]Monitoramento_Base_somente_disp!$A:$J,7,FALSE),0)</f>
        <v>0</v>
      </c>
      <c r="E159">
        <f>IFERROR(VLOOKUP(A159,[1]Monitoramento_Base_somente_disp!$A:$J,8,FALSE),0)</f>
        <v>2785990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125639</v>
      </c>
      <c r="C165">
        <f>IFERROR(VLOOKUP(A165,[1]Monitoramento_Base_somente_disp!$A:$J,6,FALSE),0)</f>
        <v>31942298</v>
      </c>
      <c r="D165">
        <f>IFERROR(VLOOKUP(A165,[1]Monitoramento_Base_somente_disp!$A:$J,7,FALSE),0)</f>
        <v>85319</v>
      </c>
      <c r="E165">
        <f>IFERROR(VLOOKUP(A165,[1]Monitoramento_Base_somente_disp!$A:$J,8,FALSE),0)</f>
        <v>26061835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29911</v>
      </c>
      <c r="C167">
        <f>IFERROR(VLOOKUP(A167,[1]Monitoramento_Base_somente_disp!$A:$J,6,FALSE),0)</f>
        <v>14239917</v>
      </c>
      <c r="D167">
        <f>IFERROR(VLOOKUP(A167,[1]Monitoramento_Base_somente_disp!$A:$J,7,FALSE),0)</f>
        <v>19439</v>
      </c>
      <c r="E167">
        <f>IFERROR(VLOOKUP(A167,[1]Monitoramento_Base_somente_disp!$A:$J,8,FALSE),0)</f>
        <v>9633531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2183873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18755695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585212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95242</v>
      </c>
      <c r="D171">
        <f>IFERROR(VLOOKUP(A171,[1]Monitoramento_Base_somente_disp!$A:$J,7,FALSE),0)</f>
        <v>0</v>
      </c>
      <c r="E171">
        <f>IFERROR(VLOOKUP(A171,[1]Monitoramento_Base_somente_disp!$A:$J,8,FALSE),0)</f>
        <v>70656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73044</v>
      </c>
      <c r="C172">
        <f>IFERROR(VLOOKUP(A172,[1]Monitoramento_Base_somente_disp!$A:$J,6,FALSE),0)</f>
        <v>73646935</v>
      </c>
      <c r="D172">
        <f>IFERROR(VLOOKUP(A172,[1]Monitoramento_Base_somente_disp!$A:$J,7,FALSE),0)</f>
        <v>80818</v>
      </c>
      <c r="E172">
        <f>IFERROR(VLOOKUP(A172,[1]Monitoramento_Base_somente_disp!$A:$J,8,FALSE),0)</f>
        <v>55653160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39979</v>
      </c>
      <c r="C173">
        <f>IFERROR(VLOOKUP(A173,[1]Monitoramento_Base_somente_disp!$A:$J,6,FALSE),0)</f>
        <v>6273039</v>
      </c>
      <c r="D173">
        <f>IFERROR(VLOOKUP(A173,[1]Monitoramento_Base_somente_disp!$A:$J,7,FALSE),0)</f>
        <v>25976</v>
      </c>
      <c r="E173">
        <f>IFERROR(VLOOKUP(A173,[1]Monitoramento_Base_somente_disp!$A:$J,8,FALSE),0)</f>
        <v>3833128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16912</v>
      </c>
      <c r="C174">
        <f>IFERROR(VLOOKUP(A174,[1]Monitoramento_Base_somente_disp!$A:$J,6,FALSE),0)</f>
        <v>5555816</v>
      </c>
      <c r="D174">
        <f>IFERROR(VLOOKUP(A174,[1]Monitoramento_Base_somente_disp!$A:$J,7,FALSE),0)</f>
        <v>10989</v>
      </c>
      <c r="E174">
        <f>IFERROR(VLOOKUP(A174,[1]Monitoramento_Base_somente_disp!$A:$J,8,FALSE),0)</f>
        <v>3558006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22530</v>
      </c>
      <c r="D175">
        <f>IFERROR(VLOOKUP(A175,[1]Monitoramento_Base_somente_disp!$A:$J,7,FALSE),0)</f>
        <v>150</v>
      </c>
      <c r="E175">
        <f>IFERROR(VLOOKUP(A175,[1]Monitoramento_Base_somente_disp!$A:$J,8,FALSE),0)</f>
        <v>47380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60</v>
      </c>
      <c r="C178">
        <f>IFERROR(VLOOKUP(A178,[1]Monitoramento_Base_somente_disp!$A:$J,6,FALSE),0)</f>
        <v>320</v>
      </c>
      <c r="D178">
        <f>IFERROR(VLOOKUP(A178,[1]Monitoramento_Base_somente_disp!$A:$J,7,FALSE),0)</f>
        <v>0</v>
      </c>
      <c r="E178">
        <f>IFERROR(VLOOKUP(A178,[1]Monitoramento_Base_somente_disp!$A:$J,8,FALSE),0)</f>
        <v>607510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Sim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4899</v>
      </c>
      <c r="C179">
        <f>IFERROR(VLOOKUP(A179,[1]Monitoramento_Base_somente_disp!$A:$J,6,FALSE),0)</f>
        <v>4438815</v>
      </c>
      <c r="D179">
        <f>IFERROR(VLOOKUP(A179,[1]Monitoramento_Base_somente_disp!$A:$J,7,FALSE),0)</f>
        <v>3173</v>
      </c>
      <c r="E179">
        <f>IFERROR(VLOOKUP(A179,[1]Monitoramento_Base_somente_disp!$A:$J,8,FALSE),0)</f>
        <v>3198623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1181832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785105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6258254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100333</v>
      </c>
      <c r="C187">
        <f>IFERROR(VLOOKUP(A187,[1]Monitoramento_Base_somente_disp!$A:$J,6,FALSE),0)</f>
        <v>101223118</v>
      </c>
      <c r="D187">
        <f>IFERROR(VLOOKUP(A187,[1]Monitoramento_Base_somente_disp!$A:$J,7,FALSE),0)</f>
        <v>92711</v>
      </c>
      <c r="E187">
        <f>IFERROR(VLOOKUP(A187,[1]Monitoramento_Base_somente_disp!$A:$J,8,FALSE),0)</f>
        <v>86139769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5903387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5280294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6745465</v>
      </c>
      <c r="D191">
        <f>IFERROR(VLOOKUP(A191,[1]Monitoramento_Base_somente_disp!$A:$J,7,FALSE),0)</f>
        <v>0</v>
      </c>
      <c r="E191">
        <f>IFERROR(VLOOKUP(A191,[1]Monitoramento_Base_somente_disp!$A:$J,8,FALSE),0)</f>
        <v>2746545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8835105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242302</v>
      </c>
      <c r="D193">
        <f>IFERROR(VLOOKUP(A193,[1]Monitoramento_Base_somente_disp!$A:$J,7,FALSE),0)</f>
        <v>0</v>
      </c>
      <c r="E193">
        <f>IFERROR(VLOOKUP(A193,[1]Monitoramento_Base_somente_disp!$A:$J,8,FALSE),0)</f>
        <v>179170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5489</v>
      </c>
      <c r="C197">
        <f>IFERROR(VLOOKUP(A197,[1]Monitoramento_Base_somente_disp!$A:$J,6,FALSE),0)</f>
        <v>47077155</v>
      </c>
      <c r="D197">
        <f>IFERROR(VLOOKUP(A197,[1]Monitoramento_Base_somente_disp!$A:$J,7,FALSE),0)</f>
        <v>2795</v>
      </c>
      <c r="E197">
        <f>IFERROR(VLOOKUP(A197,[1]Monitoramento_Base_somente_disp!$A:$J,8,FALSE),0)</f>
        <v>34736270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Sim</v>
      </c>
      <c r="U197" t="str">
        <f t="shared" si="14"/>
        <v>Sim</v>
      </c>
      <c r="V197" t="str">
        <f t="shared" si="15"/>
        <v>Sim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1626192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445552</v>
      </c>
      <c r="C199">
        <f>IFERROR(VLOOKUP(A199,[1]Monitoramento_Base_somente_disp!$A:$J,6,FALSE),0)</f>
        <v>14015154</v>
      </c>
      <c r="D199">
        <f>IFERROR(VLOOKUP(A199,[1]Monitoramento_Base_somente_disp!$A:$J,7,FALSE),0)</f>
        <v>335377</v>
      </c>
      <c r="E199">
        <f>IFERROR(VLOOKUP(A199,[1]Monitoramento_Base_somente_disp!$A:$J,8,FALSE),0)</f>
        <v>10723770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2839442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25696396</v>
      </c>
      <c r="D203">
        <f>IFERROR(VLOOKUP(A203,[1]Monitoramento_Base_somente_disp!$A:$J,7,FALSE),0)</f>
        <v>0</v>
      </c>
      <c r="E203">
        <f>IFERROR(VLOOKUP(A203,[1]Monitoramento_Base_somente_disp!$A:$J,8,FALSE),0)</f>
        <v>19065600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1853248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6375715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29941770</v>
      </c>
      <c r="D206">
        <f>IFERROR(VLOOKUP(A206,[1]Monitoramento_Base_somente_disp!$A:$J,7,FALSE),0)</f>
        <v>0</v>
      </c>
      <c r="E206">
        <f>IFERROR(VLOOKUP(A206,[1]Monitoramento_Base_somente_disp!$A:$J,8,FALSE),0)</f>
        <v>21875512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10894916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26498</v>
      </c>
      <c r="C209">
        <f>IFERROR(VLOOKUP(A209,[1]Monitoramento_Base_somente_disp!$A:$J,6,FALSE),0)</f>
        <v>17580388</v>
      </c>
      <c r="D209">
        <f>IFERROR(VLOOKUP(A209,[1]Monitoramento_Base_somente_disp!$A:$J,7,FALSE),0)</f>
        <v>26379</v>
      </c>
      <c r="E209">
        <f>IFERROR(VLOOKUP(A209,[1]Monitoramento_Base_somente_disp!$A:$J,8,FALSE),0)</f>
        <v>16026228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3156079</v>
      </c>
      <c r="D211">
        <f>IFERROR(VLOOKUP(A211,[1]Monitoramento_Base_somente_disp!$A:$J,7,FALSE),0)</f>
        <v>0</v>
      </c>
      <c r="E211">
        <f>IFERROR(VLOOKUP(A211,[1]Monitoramento_Base_somente_disp!$A:$J,8,FALSE),0)</f>
        <v>2341607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21123</v>
      </c>
      <c r="C212">
        <f>IFERROR(VLOOKUP(A212,[1]Monitoramento_Base_somente_disp!$A:$J,6,FALSE),0)</f>
        <v>3334142</v>
      </c>
      <c r="D212">
        <f>IFERROR(VLOOKUP(A212,[1]Monitoramento_Base_somente_disp!$A:$J,7,FALSE),0)</f>
        <v>14067</v>
      </c>
      <c r="E212">
        <f>IFERROR(VLOOKUP(A212,[1]Monitoramento_Base_somente_disp!$A:$J,8,FALSE),0)</f>
        <v>2484528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20553</v>
      </c>
      <c r="C216">
        <f>IFERROR(VLOOKUP(A216,[1]Monitoramento_Base_somente_disp!$A:$J,6,FALSE),0)</f>
        <v>116465997</v>
      </c>
      <c r="D216">
        <f>IFERROR(VLOOKUP(A216,[1]Monitoramento_Base_somente_disp!$A:$J,7,FALSE),0)</f>
        <v>36487</v>
      </c>
      <c r="E216">
        <f>IFERROR(VLOOKUP(A216,[1]Monitoramento_Base_somente_disp!$A:$J,8,FALSE),0)</f>
        <v>86845132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5771643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5983657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23185</v>
      </c>
      <c r="C219">
        <f>IFERROR(VLOOKUP(A219,[1]Monitoramento_Base_somente_disp!$A:$J,6,FALSE),0)</f>
        <v>4265896</v>
      </c>
      <c r="D219">
        <f>IFERROR(VLOOKUP(A219,[1]Monitoramento_Base_somente_disp!$A:$J,7,FALSE),0)</f>
        <v>9703</v>
      </c>
      <c r="E219">
        <f>IFERROR(VLOOKUP(A219,[1]Monitoramento_Base_somente_disp!$A:$J,8,FALSE),0)</f>
        <v>3036828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1886</v>
      </c>
      <c r="C220">
        <f>IFERROR(VLOOKUP(A220,[1]Monitoramento_Base_somente_disp!$A:$J,6,FALSE),0)</f>
        <v>4609316</v>
      </c>
      <c r="D220">
        <f>IFERROR(VLOOKUP(A220,[1]Monitoramento_Base_somente_disp!$A:$J,7,FALSE),0)</f>
        <v>12336</v>
      </c>
      <c r="E220">
        <f>IFERROR(VLOOKUP(A220,[1]Monitoramento_Base_somente_disp!$A:$J,8,FALSE),0)</f>
        <v>3283713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34115</v>
      </c>
      <c r="C221">
        <f>IFERROR(VLOOKUP(A221,[1]Monitoramento_Base_somente_disp!$A:$J,6,FALSE),0)</f>
        <v>5955683</v>
      </c>
      <c r="D221">
        <f>IFERROR(VLOOKUP(A221,[1]Monitoramento_Base_somente_disp!$A:$J,7,FALSE),0)</f>
        <v>30985</v>
      </c>
      <c r="E221">
        <f>IFERROR(VLOOKUP(A221,[1]Monitoramento_Base_somente_disp!$A:$J,8,FALSE),0)</f>
        <v>4697191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46215</v>
      </c>
      <c r="C222">
        <f>IFERROR(VLOOKUP(A222,[1]Monitoramento_Base_somente_disp!$A:$J,6,FALSE),0)</f>
        <v>9717803</v>
      </c>
      <c r="D222">
        <f>IFERROR(VLOOKUP(A222,[1]Monitoramento_Base_somente_disp!$A:$J,7,FALSE),0)</f>
        <v>30251</v>
      </c>
      <c r="E222">
        <f>IFERROR(VLOOKUP(A222,[1]Monitoramento_Base_somente_disp!$A:$J,8,FALSE),0)</f>
        <v>7159485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32574</v>
      </c>
      <c r="C223">
        <f>IFERROR(VLOOKUP(A223,[1]Monitoramento_Base_somente_disp!$A:$J,6,FALSE),0)</f>
        <v>2248613</v>
      </c>
      <c r="D223">
        <f>IFERROR(VLOOKUP(A223,[1]Monitoramento_Base_somente_disp!$A:$J,7,FALSE),0)</f>
        <v>22053</v>
      </c>
      <c r="E223">
        <f>IFERROR(VLOOKUP(A223,[1]Monitoramento_Base_somente_disp!$A:$J,8,FALSE),0)</f>
        <v>1754023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25687</v>
      </c>
      <c r="C224">
        <f>IFERROR(VLOOKUP(A224,[1]Monitoramento_Base_somente_disp!$A:$J,6,FALSE),0)</f>
        <v>1751614</v>
      </c>
      <c r="D224">
        <f>IFERROR(VLOOKUP(A224,[1]Monitoramento_Base_somente_disp!$A:$J,7,FALSE),0)</f>
        <v>15008</v>
      </c>
      <c r="E224">
        <f>IFERROR(VLOOKUP(A224,[1]Monitoramento_Base_somente_disp!$A:$J,8,FALSE),0)</f>
        <v>1426173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53287</v>
      </c>
      <c r="C225">
        <f>IFERROR(VLOOKUP(A225,[1]Monitoramento_Base_somente_disp!$A:$J,6,FALSE),0)</f>
        <v>3483039</v>
      </c>
      <c r="D225">
        <f>IFERROR(VLOOKUP(A225,[1]Monitoramento_Base_somente_disp!$A:$J,7,FALSE),0)</f>
        <v>2628</v>
      </c>
      <c r="E225">
        <f>IFERROR(VLOOKUP(A225,[1]Monitoramento_Base_somente_disp!$A:$J,8,FALSE),0)</f>
        <v>2165311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22061</v>
      </c>
      <c r="C226">
        <f>IFERROR(VLOOKUP(A226,[1]Monitoramento_Base_somente_disp!$A:$J,6,FALSE),0)</f>
        <v>14558479</v>
      </c>
      <c r="D226">
        <f>IFERROR(VLOOKUP(A226,[1]Monitoramento_Base_somente_disp!$A:$J,7,FALSE),0)</f>
        <v>13498</v>
      </c>
      <c r="E226">
        <f>IFERROR(VLOOKUP(A226,[1]Monitoramento_Base_somente_disp!$A:$J,8,FALSE),0)</f>
        <v>11104281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47246</v>
      </c>
      <c r="C227">
        <f>IFERROR(VLOOKUP(A227,[1]Monitoramento_Base_somente_disp!$A:$J,6,FALSE),0)</f>
        <v>2751518</v>
      </c>
      <c r="D227">
        <f>IFERROR(VLOOKUP(A227,[1]Monitoramento_Base_somente_disp!$A:$J,7,FALSE),0)</f>
        <v>19872</v>
      </c>
      <c r="E227">
        <f>IFERROR(VLOOKUP(A227,[1]Monitoramento_Base_somente_disp!$A:$J,8,FALSE),0)</f>
        <v>1326674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78196</v>
      </c>
      <c r="C228">
        <f>IFERROR(VLOOKUP(A228,[1]Monitoramento_Base_somente_disp!$A:$J,6,FALSE),0)</f>
        <v>107290269</v>
      </c>
      <c r="D228">
        <f>IFERROR(VLOOKUP(A228,[1]Monitoramento_Base_somente_disp!$A:$J,7,FALSE),0)</f>
        <v>350</v>
      </c>
      <c r="E228">
        <f>IFERROR(VLOOKUP(A228,[1]Monitoramento_Base_somente_disp!$A:$J,8,FALSE),0)</f>
        <v>67870513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411981</v>
      </c>
      <c r="O228">
        <f>IFERROR(VLOOKUP(A228,[3]Sheet1!$A:$G,3,FALSE),0)</f>
        <v>3422380</v>
      </c>
      <c r="P228">
        <f>IFERROR(VLOOKUP(A228,[3]Sheet1!$A:$G,4,FALSE),0)</f>
        <v>428165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44555</v>
      </c>
      <c r="C229">
        <f>IFERROR(VLOOKUP(A229,[1]Monitoramento_Base_somente_disp!$A:$J,6,FALSE),0)</f>
        <v>3640701</v>
      </c>
      <c r="D229">
        <f>IFERROR(VLOOKUP(A229,[1]Monitoramento_Base_somente_disp!$A:$J,7,FALSE),0)</f>
        <v>28122</v>
      </c>
      <c r="E229">
        <f>IFERROR(VLOOKUP(A229,[1]Monitoramento_Base_somente_disp!$A:$J,8,FALSE),0)</f>
        <v>4072766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62528</v>
      </c>
      <c r="C230">
        <f>IFERROR(VLOOKUP(A230,[1]Monitoramento_Base_somente_disp!$A:$J,6,FALSE),0)</f>
        <v>9867440</v>
      </c>
      <c r="D230">
        <f>IFERROR(VLOOKUP(A230,[1]Monitoramento_Base_somente_disp!$A:$J,7,FALSE),0)</f>
        <v>67298</v>
      </c>
      <c r="E230">
        <f>IFERROR(VLOOKUP(A230,[1]Monitoramento_Base_somente_disp!$A:$J,8,FALSE),0)</f>
        <v>11357395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33395</v>
      </c>
      <c r="C231">
        <f>IFERROR(VLOOKUP(A231,[1]Monitoramento_Base_somente_disp!$A:$J,6,FALSE),0)</f>
        <v>6628720</v>
      </c>
      <c r="D231">
        <f>IFERROR(VLOOKUP(A231,[1]Monitoramento_Base_somente_disp!$A:$J,7,FALSE),0)</f>
        <v>18732</v>
      </c>
      <c r="E231">
        <f>IFERROR(VLOOKUP(A231,[1]Monitoramento_Base_somente_disp!$A:$J,8,FALSE),0)</f>
        <v>4403660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123908</v>
      </c>
      <c r="C232">
        <f>IFERROR(VLOOKUP(A232,[1]Monitoramento_Base_somente_disp!$A:$J,6,FALSE),0)</f>
        <v>9845043</v>
      </c>
      <c r="D232">
        <f>IFERROR(VLOOKUP(A232,[1]Monitoramento_Base_somente_disp!$A:$J,7,FALSE),0)</f>
        <v>82934</v>
      </c>
      <c r="E232">
        <f>IFERROR(VLOOKUP(A232,[1]Monitoramento_Base_somente_disp!$A:$J,8,FALSE),0)</f>
        <v>6084889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236</v>
      </c>
      <c r="C233">
        <f>IFERROR(VLOOKUP(A233,[1]Monitoramento_Base_somente_disp!$A:$J,6,FALSE),0)</f>
        <v>513271</v>
      </c>
      <c r="D233">
        <f>IFERROR(VLOOKUP(A233,[1]Monitoramento_Base_somente_disp!$A:$J,7,FALSE),0)</f>
        <v>90</v>
      </c>
      <c r="E233">
        <f>IFERROR(VLOOKUP(A233,[1]Monitoramento_Base_somente_disp!$A:$J,8,FALSE),0)</f>
        <v>276802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7233</v>
      </c>
      <c r="C234">
        <f>IFERROR(VLOOKUP(A234,[1]Monitoramento_Base_somente_disp!$A:$J,6,FALSE),0)</f>
        <v>15189219</v>
      </c>
      <c r="D234">
        <f>IFERROR(VLOOKUP(A234,[1]Monitoramento_Base_somente_disp!$A:$J,7,FALSE),0)</f>
        <v>3630</v>
      </c>
      <c r="E234">
        <f>IFERROR(VLOOKUP(A234,[1]Monitoramento_Base_somente_disp!$A:$J,8,FALSE),0)</f>
        <v>11187398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91</v>
      </c>
      <c r="C235">
        <f>IFERROR(VLOOKUP(A235,[1]Monitoramento_Base_somente_disp!$A:$J,6,FALSE),0)</f>
        <v>2234376</v>
      </c>
      <c r="D235">
        <f>IFERROR(VLOOKUP(A235,[1]Monitoramento_Base_somente_disp!$A:$J,7,FALSE),0)</f>
        <v>990</v>
      </c>
      <c r="E235">
        <f>IFERROR(VLOOKUP(A235,[1]Monitoramento_Base_somente_disp!$A:$J,8,FALSE),0)</f>
        <v>1784419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32375</v>
      </c>
      <c r="C236">
        <f>IFERROR(VLOOKUP(A236,[1]Monitoramento_Base_somente_disp!$A:$J,6,FALSE),0)</f>
        <v>6319719</v>
      </c>
      <c r="D236">
        <f>IFERROR(VLOOKUP(A236,[1]Monitoramento_Base_somente_disp!$A:$J,7,FALSE),0)</f>
        <v>22945</v>
      </c>
      <c r="E236">
        <f>IFERROR(VLOOKUP(A236,[1]Monitoramento_Base_somente_disp!$A:$J,8,FALSE),0)</f>
        <v>4032523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3542346</v>
      </c>
      <c r="D237">
        <f>IFERROR(VLOOKUP(A237,[1]Monitoramento_Base_somente_disp!$A:$J,7,FALSE),0)</f>
        <v>0</v>
      </c>
      <c r="E237">
        <f>IFERROR(VLOOKUP(A237,[1]Monitoramento_Base_somente_disp!$A:$J,8,FALSE),0)</f>
        <v>2113949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33892</v>
      </c>
      <c r="C238">
        <f>IFERROR(VLOOKUP(A238,[1]Monitoramento_Base_somente_disp!$A:$J,6,FALSE),0)</f>
        <v>5665886</v>
      </c>
      <c r="D238">
        <f>IFERROR(VLOOKUP(A238,[1]Monitoramento_Base_somente_disp!$A:$J,7,FALSE),0)</f>
        <v>28779</v>
      </c>
      <c r="E238">
        <f>IFERROR(VLOOKUP(A238,[1]Monitoramento_Base_somente_disp!$A:$J,8,FALSE),0)</f>
        <v>4596359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15453</v>
      </c>
      <c r="C239">
        <f>IFERROR(VLOOKUP(A239,[1]Monitoramento_Base_somente_disp!$A:$J,6,FALSE),0)</f>
        <v>6167578</v>
      </c>
      <c r="D239">
        <f>IFERROR(VLOOKUP(A239,[1]Monitoramento_Base_somente_disp!$A:$J,7,FALSE),0)</f>
        <v>11882</v>
      </c>
      <c r="E239">
        <f>IFERROR(VLOOKUP(A239,[1]Monitoramento_Base_somente_disp!$A:$J,8,FALSE),0)</f>
        <v>4525463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7316</v>
      </c>
      <c r="C240">
        <f>IFERROR(VLOOKUP(A240,[1]Monitoramento_Base_somente_disp!$A:$J,6,FALSE),0)</f>
        <v>6443998</v>
      </c>
      <c r="D240">
        <f>IFERROR(VLOOKUP(A240,[1]Monitoramento_Base_somente_disp!$A:$J,7,FALSE),0)</f>
        <v>17580</v>
      </c>
      <c r="E240">
        <f>IFERROR(VLOOKUP(A240,[1]Monitoramento_Base_somente_disp!$A:$J,8,FALSE),0)</f>
        <v>5185060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10934</v>
      </c>
      <c r="C241">
        <f>IFERROR(VLOOKUP(A241,[1]Monitoramento_Base_somente_disp!$A:$J,6,FALSE),0)</f>
        <v>5102620</v>
      </c>
      <c r="D241">
        <f>IFERROR(VLOOKUP(A241,[1]Monitoramento_Base_somente_disp!$A:$J,7,FALSE),0)</f>
        <v>6505</v>
      </c>
      <c r="E241">
        <f>IFERROR(VLOOKUP(A241,[1]Monitoramento_Base_somente_disp!$A:$J,8,FALSE),0)</f>
        <v>3549678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16173</v>
      </c>
      <c r="C242">
        <f>IFERROR(VLOOKUP(A242,[1]Monitoramento_Base_somente_disp!$A:$J,6,FALSE),0)</f>
        <v>3922676</v>
      </c>
      <c r="D242">
        <f>IFERROR(VLOOKUP(A242,[1]Monitoramento_Base_somente_disp!$A:$J,7,FALSE),0)</f>
        <v>36200</v>
      </c>
      <c r="E242">
        <f>IFERROR(VLOOKUP(A242,[1]Monitoramento_Base_somente_disp!$A:$J,8,FALSE),0)</f>
        <v>3459588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48691</v>
      </c>
      <c r="C243">
        <f>IFERROR(VLOOKUP(A243,[1]Monitoramento_Base_somente_disp!$A:$J,6,FALSE),0)</f>
        <v>5294053</v>
      </c>
      <c r="D243">
        <f>IFERROR(VLOOKUP(A243,[1]Monitoramento_Base_somente_disp!$A:$J,7,FALSE),0)</f>
        <v>28374</v>
      </c>
      <c r="E243">
        <f>IFERROR(VLOOKUP(A243,[1]Monitoramento_Base_somente_disp!$A:$J,8,FALSE),0)</f>
        <v>4039602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12089</v>
      </c>
      <c r="C244">
        <f>IFERROR(VLOOKUP(A244,[1]Monitoramento_Base_somente_disp!$A:$J,6,FALSE),0)</f>
        <v>3043228</v>
      </c>
      <c r="D244">
        <f>IFERROR(VLOOKUP(A244,[1]Monitoramento_Base_somente_disp!$A:$J,7,FALSE),0)</f>
        <v>6152</v>
      </c>
      <c r="E244">
        <f>IFERROR(VLOOKUP(A244,[1]Monitoramento_Base_somente_disp!$A:$J,8,FALSE),0)</f>
        <v>1942785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1063</v>
      </c>
      <c r="C245">
        <f>IFERROR(VLOOKUP(A245,[1]Monitoramento_Base_somente_disp!$A:$J,6,FALSE),0)</f>
        <v>1590854</v>
      </c>
      <c r="D245">
        <f>IFERROR(VLOOKUP(A245,[1]Monitoramento_Base_somente_disp!$A:$J,7,FALSE),0)</f>
        <v>563</v>
      </c>
      <c r="E245">
        <f>IFERROR(VLOOKUP(A245,[1]Monitoramento_Base_somente_disp!$A:$J,8,FALSE),0)</f>
        <v>971434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2827</v>
      </c>
      <c r="C246">
        <f>IFERROR(VLOOKUP(A246,[1]Monitoramento_Base_somente_disp!$A:$J,6,FALSE),0)</f>
        <v>5244729</v>
      </c>
      <c r="D246">
        <f>IFERROR(VLOOKUP(A246,[1]Monitoramento_Base_somente_disp!$A:$J,7,FALSE),0)</f>
        <v>205</v>
      </c>
      <c r="E246">
        <f>IFERROR(VLOOKUP(A246,[1]Monitoramento_Base_somente_disp!$A:$J,8,FALSE),0)</f>
        <v>3938093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40961</v>
      </c>
      <c r="C247">
        <f>IFERROR(VLOOKUP(A247,[1]Monitoramento_Base_somente_disp!$A:$J,6,FALSE),0)</f>
        <v>5316946</v>
      </c>
      <c r="D247">
        <f>IFERROR(VLOOKUP(A247,[1]Monitoramento_Base_somente_disp!$A:$J,7,FALSE),0)</f>
        <v>20770</v>
      </c>
      <c r="E247">
        <f>IFERROR(VLOOKUP(A247,[1]Monitoramento_Base_somente_disp!$A:$J,8,FALSE),0)</f>
        <v>4239751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121785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8319</v>
      </c>
      <c r="C249">
        <f>IFERROR(VLOOKUP(A249,[1]Monitoramento_Base_somente_disp!$A:$J,6,FALSE),0)</f>
        <v>397775</v>
      </c>
      <c r="D249">
        <f>IFERROR(VLOOKUP(A249,[1]Monitoramento_Base_somente_disp!$A:$J,7,FALSE),0)</f>
        <v>6297</v>
      </c>
      <c r="E249">
        <f>IFERROR(VLOOKUP(A249,[1]Monitoramento_Base_somente_disp!$A:$J,8,FALSE),0)</f>
        <v>425783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210</v>
      </c>
      <c r="C250">
        <f>IFERROR(VLOOKUP(A250,[1]Monitoramento_Base_somente_disp!$A:$J,6,FALSE),0)</f>
        <v>7391183</v>
      </c>
      <c r="D250">
        <f>IFERROR(VLOOKUP(A250,[1]Monitoramento_Base_somente_disp!$A:$J,7,FALSE),0)</f>
        <v>0</v>
      </c>
      <c r="E250">
        <f>IFERROR(VLOOKUP(A250,[1]Monitoramento_Base_somente_disp!$A:$J,8,FALSE),0)</f>
        <v>5481000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31672</v>
      </c>
      <c r="C251">
        <f>IFERROR(VLOOKUP(A251,[1]Monitoramento_Base_somente_disp!$A:$J,6,FALSE),0)</f>
        <v>2856583</v>
      </c>
      <c r="D251">
        <f>IFERROR(VLOOKUP(A251,[1]Monitoramento_Base_somente_disp!$A:$J,7,FALSE),0)</f>
        <v>24823</v>
      </c>
      <c r="E251">
        <f>IFERROR(VLOOKUP(A251,[1]Monitoramento_Base_somente_disp!$A:$J,8,FALSE),0)</f>
        <v>2402507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33047</v>
      </c>
      <c r="C252">
        <f>IFERROR(VLOOKUP(A252,[1]Monitoramento_Base_somente_disp!$A:$J,6,FALSE),0)</f>
        <v>2596939</v>
      </c>
      <c r="D252">
        <f>IFERROR(VLOOKUP(A252,[1]Monitoramento_Base_somente_disp!$A:$J,7,FALSE),0)</f>
        <v>14953</v>
      </c>
      <c r="E252">
        <f>IFERROR(VLOOKUP(A252,[1]Monitoramento_Base_somente_disp!$A:$J,8,FALSE),0)</f>
        <v>1654909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1788</v>
      </c>
      <c r="C253">
        <f>IFERROR(VLOOKUP(A253,[1]Monitoramento_Base_somente_disp!$A:$J,6,FALSE),0)</f>
        <v>2913970</v>
      </c>
      <c r="D253">
        <f>IFERROR(VLOOKUP(A253,[1]Monitoramento_Base_somente_disp!$A:$J,7,FALSE),0)</f>
        <v>2470</v>
      </c>
      <c r="E253">
        <f>IFERROR(VLOOKUP(A253,[1]Monitoramento_Base_somente_disp!$A:$J,8,FALSE),0)</f>
        <v>3410534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4033</v>
      </c>
      <c r="C254">
        <f>IFERROR(VLOOKUP(A254,[1]Monitoramento_Base_somente_disp!$A:$J,6,FALSE),0)</f>
        <v>584643</v>
      </c>
      <c r="D254">
        <f>IFERROR(VLOOKUP(A254,[1]Monitoramento_Base_somente_disp!$A:$J,7,FALSE),0)</f>
        <v>944</v>
      </c>
      <c r="E254">
        <f>IFERROR(VLOOKUP(A254,[1]Monitoramento_Base_somente_disp!$A:$J,8,FALSE),0)</f>
        <v>318843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202229</v>
      </c>
      <c r="C255">
        <f>IFERROR(VLOOKUP(A255,[1]Monitoramento_Base_somente_disp!$A:$J,6,FALSE),0)</f>
        <v>30686155</v>
      </c>
      <c r="D255">
        <f>IFERROR(VLOOKUP(A255,[1]Monitoramento_Base_somente_disp!$A:$J,7,FALSE),0)</f>
        <v>162628</v>
      </c>
      <c r="E255">
        <f>IFERROR(VLOOKUP(A255,[1]Monitoramento_Base_somente_disp!$A:$J,8,FALSE),0)</f>
        <v>24107012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25796</v>
      </c>
      <c r="C256">
        <f>IFERROR(VLOOKUP(A256,[1]Monitoramento_Base_somente_disp!$A:$J,6,FALSE),0)</f>
        <v>3390771</v>
      </c>
      <c r="D256">
        <f>IFERROR(VLOOKUP(A256,[1]Monitoramento_Base_somente_disp!$A:$J,7,FALSE),0)</f>
        <v>56488</v>
      </c>
      <c r="E256">
        <f>IFERROR(VLOOKUP(A256,[1]Monitoramento_Base_somente_disp!$A:$J,8,FALSE),0)</f>
        <v>2787975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322570</v>
      </c>
      <c r="D257">
        <f>IFERROR(VLOOKUP(A257,[1]Monitoramento_Base_somente_disp!$A:$J,7,FALSE),0)</f>
        <v>0</v>
      </c>
      <c r="E257">
        <f>IFERROR(VLOOKUP(A257,[1]Monitoramento_Base_somente_disp!$A:$J,8,FALSE),0)</f>
        <v>66608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42651</v>
      </c>
      <c r="C258">
        <f>IFERROR(VLOOKUP(A258,[1]Monitoramento_Base_somente_disp!$A:$J,6,FALSE),0)</f>
        <v>1863602</v>
      </c>
      <c r="D258">
        <f>IFERROR(VLOOKUP(A258,[1]Monitoramento_Base_somente_disp!$A:$J,7,FALSE),0)</f>
        <v>13335</v>
      </c>
      <c r="E258">
        <f>IFERROR(VLOOKUP(A258,[1]Monitoramento_Base_somente_disp!$A:$J,8,FALSE),0)</f>
        <v>658062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25567</v>
      </c>
      <c r="C259">
        <f>IFERROR(VLOOKUP(A259,[1]Monitoramento_Base_somente_disp!$A:$J,6,FALSE),0)</f>
        <v>3888806</v>
      </c>
      <c r="D259">
        <f>IFERROR(VLOOKUP(A259,[1]Monitoramento_Base_somente_disp!$A:$J,7,FALSE),0)</f>
        <v>16661</v>
      </c>
      <c r="E259">
        <f>IFERROR(VLOOKUP(A259,[1]Monitoramento_Base_somente_disp!$A:$J,8,FALSE),0)</f>
        <v>3325158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98744</v>
      </c>
      <c r="C260">
        <f>IFERROR(VLOOKUP(A260,[1]Monitoramento_Base_somente_disp!$A:$J,6,FALSE),0)</f>
        <v>42807754</v>
      </c>
      <c r="D260">
        <f>IFERROR(VLOOKUP(A260,[1]Monitoramento_Base_somente_disp!$A:$J,7,FALSE),0)</f>
        <v>49482</v>
      </c>
      <c r="E260">
        <f>IFERROR(VLOOKUP(A260,[1]Monitoramento_Base_somente_disp!$A:$J,8,FALSE),0)</f>
        <v>55423286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5482</v>
      </c>
      <c r="C261">
        <f>IFERROR(VLOOKUP(A261,[1]Monitoramento_Base_somente_disp!$A:$J,6,FALSE),0)</f>
        <v>9161602</v>
      </c>
      <c r="D261">
        <f>IFERROR(VLOOKUP(A261,[1]Monitoramento_Base_somente_disp!$A:$J,7,FALSE),0)</f>
        <v>1654</v>
      </c>
      <c r="E261">
        <f>IFERROR(VLOOKUP(A261,[1]Monitoramento_Base_somente_disp!$A:$J,8,FALSE),0)</f>
        <v>6829339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4351</v>
      </c>
      <c r="C262">
        <f>IFERROR(VLOOKUP(A262,[1]Monitoramento_Base_somente_disp!$A:$J,6,FALSE),0)</f>
        <v>13354525</v>
      </c>
      <c r="D262">
        <f>IFERROR(VLOOKUP(A262,[1]Monitoramento_Base_somente_disp!$A:$J,7,FALSE),0)</f>
        <v>1133</v>
      </c>
      <c r="E262">
        <f>IFERROR(VLOOKUP(A262,[1]Monitoramento_Base_somente_disp!$A:$J,8,FALSE),0)</f>
        <v>9860237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3754</v>
      </c>
      <c r="C263">
        <f>IFERROR(VLOOKUP(A263,[1]Monitoramento_Base_somente_disp!$A:$J,6,FALSE),0)</f>
        <v>3545635</v>
      </c>
      <c r="D263">
        <f>IFERROR(VLOOKUP(A263,[1]Monitoramento_Base_somente_disp!$A:$J,7,FALSE),0)</f>
        <v>36</v>
      </c>
      <c r="E263">
        <f>IFERROR(VLOOKUP(A263,[1]Monitoramento_Base_somente_disp!$A:$J,8,FALSE),0)</f>
        <v>2645159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4132</v>
      </c>
      <c r="C264">
        <f>IFERROR(VLOOKUP(A264,[1]Monitoramento_Base_somente_disp!$A:$J,6,FALSE),0)</f>
        <v>2390924</v>
      </c>
      <c r="D264">
        <f>IFERROR(VLOOKUP(A264,[1]Monitoramento_Base_somente_disp!$A:$J,7,FALSE),0)</f>
        <v>4508</v>
      </c>
      <c r="E264">
        <f>IFERROR(VLOOKUP(A264,[1]Monitoramento_Base_somente_disp!$A:$J,8,FALSE),0)</f>
        <v>1873837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17772</v>
      </c>
      <c r="C265">
        <f>IFERROR(VLOOKUP(A265,[1]Monitoramento_Base_somente_disp!$A:$J,6,FALSE),0)</f>
        <v>2459471</v>
      </c>
      <c r="D265">
        <f>IFERROR(VLOOKUP(A265,[1]Monitoramento_Base_somente_disp!$A:$J,7,FALSE),0)</f>
        <v>15124</v>
      </c>
      <c r="E265">
        <f>IFERROR(VLOOKUP(A265,[1]Monitoramento_Base_somente_disp!$A:$J,8,FALSE),0)</f>
        <v>1789728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25893</v>
      </c>
      <c r="C266">
        <f>IFERROR(VLOOKUP(A266,[1]Monitoramento_Base_somente_disp!$A:$J,6,FALSE),0)</f>
        <v>5731898</v>
      </c>
      <c r="D266">
        <f>IFERROR(VLOOKUP(A266,[1]Monitoramento_Base_somente_disp!$A:$J,7,FALSE),0)</f>
        <v>23519</v>
      </c>
      <c r="E266">
        <f>IFERROR(VLOOKUP(A266,[1]Monitoramento_Base_somente_disp!$A:$J,8,FALSE),0)</f>
        <v>3909979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23749</v>
      </c>
      <c r="C267">
        <f>IFERROR(VLOOKUP(A267,[1]Monitoramento_Base_somente_disp!$A:$J,6,FALSE),0)</f>
        <v>5498429</v>
      </c>
      <c r="D267">
        <f>IFERROR(VLOOKUP(A267,[1]Monitoramento_Base_somente_disp!$A:$J,7,FALSE),0)</f>
        <v>9184</v>
      </c>
      <c r="E267">
        <f>IFERROR(VLOOKUP(A267,[1]Monitoramento_Base_somente_disp!$A:$J,8,FALSE),0)</f>
        <v>3948325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68256</v>
      </c>
      <c r="C268">
        <f>IFERROR(VLOOKUP(A268,[1]Monitoramento_Base_somente_disp!$A:$J,6,FALSE),0)</f>
        <v>9755343</v>
      </c>
      <c r="D268">
        <f>IFERROR(VLOOKUP(A268,[1]Monitoramento_Base_somente_disp!$A:$J,7,FALSE),0)</f>
        <v>55287</v>
      </c>
      <c r="E268">
        <f>IFERROR(VLOOKUP(A268,[1]Monitoramento_Base_somente_disp!$A:$J,8,FALSE),0)</f>
        <v>6813787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8674</v>
      </c>
      <c r="C269">
        <f>IFERROR(VLOOKUP(A269,[1]Monitoramento_Base_somente_disp!$A:$J,6,FALSE),0)</f>
        <v>2872982</v>
      </c>
      <c r="D269">
        <f>IFERROR(VLOOKUP(A269,[1]Monitoramento_Base_somente_disp!$A:$J,7,FALSE),0)</f>
        <v>1745</v>
      </c>
      <c r="E269">
        <f>IFERROR(VLOOKUP(A269,[1]Monitoramento_Base_somente_disp!$A:$J,8,FALSE),0)</f>
        <v>1810530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Sim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347</v>
      </c>
      <c r="C270">
        <f>IFERROR(VLOOKUP(A270,[1]Monitoramento_Base_somente_disp!$A:$J,6,FALSE),0)</f>
        <v>3478202</v>
      </c>
      <c r="D270">
        <f>IFERROR(VLOOKUP(A270,[1]Monitoramento_Base_somente_disp!$A:$J,7,FALSE),0)</f>
        <v>38</v>
      </c>
      <c r="E270">
        <f>IFERROR(VLOOKUP(A270,[1]Monitoramento_Base_somente_disp!$A:$J,8,FALSE),0)</f>
        <v>2572634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Sim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5030310</v>
      </c>
      <c r="D271">
        <f>IFERROR(VLOOKUP(A271,[1]Monitoramento_Base_somente_disp!$A:$J,7,FALSE),0)</f>
        <v>727</v>
      </c>
      <c r="E271">
        <f>IFERROR(VLOOKUP(A271,[1]Monitoramento_Base_somente_disp!$A:$J,8,FALSE),0)</f>
        <v>3769400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6435</v>
      </c>
      <c r="C272">
        <f>IFERROR(VLOOKUP(A272,[1]Monitoramento_Base_somente_disp!$A:$J,6,FALSE),0)</f>
        <v>6056171</v>
      </c>
      <c r="D272">
        <f>IFERROR(VLOOKUP(A272,[1]Monitoramento_Base_somente_disp!$A:$J,7,FALSE),0)</f>
        <v>3850</v>
      </c>
      <c r="E272">
        <f>IFERROR(VLOOKUP(A272,[1]Monitoramento_Base_somente_disp!$A:$J,8,FALSE),0)</f>
        <v>4441226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19008</v>
      </c>
      <c r="C273">
        <f>IFERROR(VLOOKUP(A273,[1]Monitoramento_Base_somente_disp!$A:$J,6,FALSE),0)</f>
        <v>4200555</v>
      </c>
      <c r="D273">
        <f>IFERROR(VLOOKUP(A273,[1]Monitoramento_Base_somente_disp!$A:$J,7,FALSE),0)</f>
        <v>12526</v>
      </c>
      <c r="E273">
        <f>IFERROR(VLOOKUP(A273,[1]Monitoramento_Base_somente_disp!$A:$J,8,FALSE),0)</f>
        <v>2698973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920</v>
      </c>
      <c r="C274">
        <f>IFERROR(VLOOKUP(A274,[1]Monitoramento_Base_somente_disp!$A:$J,6,FALSE),0)</f>
        <v>4870872</v>
      </c>
      <c r="D274">
        <f>IFERROR(VLOOKUP(A274,[1]Monitoramento_Base_somente_disp!$A:$J,7,FALSE),0)</f>
        <v>794</v>
      </c>
      <c r="E274">
        <f>IFERROR(VLOOKUP(A274,[1]Monitoramento_Base_somente_disp!$A:$J,8,FALSE),0)</f>
        <v>3593606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25276</v>
      </c>
      <c r="C275">
        <f>IFERROR(VLOOKUP(A275,[1]Monitoramento_Base_somente_disp!$A:$J,6,FALSE),0)</f>
        <v>15209316</v>
      </c>
      <c r="D275">
        <f>IFERROR(VLOOKUP(A275,[1]Monitoramento_Base_somente_disp!$A:$J,7,FALSE),0)</f>
        <v>8969</v>
      </c>
      <c r="E275">
        <f>IFERROR(VLOOKUP(A275,[1]Monitoramento_Base_somente_disp!$A:$J,8,FALSE),0)</f>
        <v>10898952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460567</v>
      </c>
      <c r="D276">
        <f>IFERROR(VLOOKUP(A276,[1]Monitoramento_Base_somente_disp!$A:$J,7,FALSE),0)</f>
        <v>60</v>
      </c>
      <c r="E276">
        <f>IFERROR(VLOOKUP(A276,[1]Monitoramento_Base_somente_disp!$A:$J,8,FALSE),0)</f>
        <v>305062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Sim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5304401</v>
      </c>
      <c r="D277">
        <f>IFERROR(VLOOKUP(A277,[1]Monitoramento_Base_somente_disp!$A:$J,7,FALSE),0)</f>
        <v>0</v>
      </c>
      <c r="E277">
        <f>IFERROR(VLOOKUP(A277,[1]Monitoramento_Base_somente_disp!$A:$J,8,FALSE),0)</f>
        <v>3460291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19373</v>
      </c>
      <c r="C278">
        <f>IFERROR(VLOOKUP(A278,[1]Monitoramento_Base_somente_disp!$A:$J,6,FALSE),0)</f>
        <v>1561638</v>
      </c>
      <c r="D278">
        <f>IFERROR(VLOOKUP(A278,[1]Monitoramento_Base_somente_disp!$A:$J,7,FALSE),0)</f>
        <v>12873</v>
      </c>
      <c r="E278">
        <f>IFERROR(VLOOKUP(A278,[1]Monitoramento_Base_somente_disp!$A:$J,8,FALSE),0)</f>
        <v>1277574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33703</v>
      </c>
      <c r="C279">
        <f>IFERROR(VLOOKUP(A279,[1]Monitoramento_Base_somente_disp!$A:$J,6,FALSE),0)</f>
        <v>5332562</v>
      </c>
      <c r="D279">
        <f>IFERROR(VLOOKUP(A279,[1]Monitoramento_Base_somente_disp!$A:$J,7,FALSE),0)</f>
        <v>23966</v>
      </c>
      <c r="E279">
        <f>IFERROR(VLOOKUP(A279,[1]Monitoramento_Base_somente_disp!$A:$J,8,FALSE),0)</f>
        <v>4467841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13934</v>
      </c>
      <c r="C280">
        <f>IFERROR(VLOOKUP(A280,[1]Monitoramento_Base_somente_disp!$A:$J,6,FALSE),0)</f>
        <v>4716532</v>
      </c>
      <c r="D280">
        <f>IFERROR(VLOOKUP(A280,[1]Monitoramento_Base_somente_disp!$A:$J,7,FALSE),0)</f>
        <v>29272</v>
      </c>
      <c r="E280">
        <f>IFERROR(VLOOKUP(A280,[1]Monitoramento_Base_somente_disp!$A:$J,8,FALSE),0)</f>
        <v>3554036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86171</v>
      </c>
      <c r="C281">
        <f>IFERROR(VLOOKUP(A281,[1]Monitoramento_Base_somente_disp!$A:$J,6,FALSE),0)</f>
        <v>6057370</v>
      </c>
      <c r="D281">
        <f>IFERROR(VLOOKUP(A281,[1]Monitoramento_Base_somente_disp!$A:$J,7,FALSE),0)</f>
        <v>63816</v>
      </c>
      <c r="E281">
        <f>IFERROR(VLOOKUP(A281,[1]Monitoramento_Base_somente_disp!$A:$J,8,FALSE),0)</f>
        <v>5027701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39974</v>
      </c>
      <c r="C282">
        <f>IFERROR(VLOOKUP(A282,[1]Monitoramento_Base_somente_disp!$A:$J,6,FALSE),0)</f>
        <v>8800086</v>
      </c>
      <c r="D282">
        <f>IFERROR(VLOOKUP(A282,[1]Monitoramento_Base_somente_disp!$A:$J,7,FALSE),0)</f>
        <v>24467</v>
      </c>
      <c r="E282">
        <f>IFERROR(VLOOKUP(A282,[1]Monitoramento_Base_somente_disp!$A:$J,8,FALSE),0)</f>
        <v>6205449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4423</v>
      </c>
      <c r="C283">
        <f>IFERROR(VLOOKUP(A283,[1]Monitoramento_Base_somente_disp!$A:$J,6,FALSE),0)</f>
        <v>713773</v>
      </c>
      <c r="D283">
        <f>IFERROR(VLOOKUP(A283,[1]Monitoramento_Base_somente_disp!$A:$J,7,FALSE),0)</f>
        <v>2808</v>
      </c>
      <c r="E283">
        <f>IFERROR(VLOOKUP(A283,[1]Monitoramento_Base_somente_disp!$A:$J,8,FALSE),0)</f>
        <v>421283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40011</v>
      </c>
      <c r="C284">
        <f>IFERROR(VLOOKUP(A284,[1]Monitoramento_Base_somente_disp!$A:$J,6,FALSE),0)</f>
        <v>4417096</v>
      </c>
      <c r="D284">
        <f>IFERROR(VLOOKUP(A284,[1]Monitoramento_Base_somente_disp!$A:$J,7,FALSE),0)</f>
        <v>0</v>
      </c>
      <c r="E284">
        <f>IFERROR(VLOOKUP(A284,[1]Monitoramento_Base_somente_disp!$A:$J,8,FALSE),0)</f>
        <v>2934478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Não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36453</v>
      </c>
      <c r="C285">
        <f>IFERROR(VLOOKUP(A285,[1]Monitoramento_Base_somente_disp!$A:$J,6,FALSE),0)</f>
        <v>12174212</v>
      </c>
      <c r="D285">
        <f>IFERROR(VLOOKUP(A285,[1]Monitoramento_Base_somente_disp!$A:$J,7,FALSE),0)</f>
        <v>24860</v>
      </c>
      <c r="E285">
        <f>IFERROR(VLOOKUP(A285,[1]Monitoramento_Base_somente_disp!$A:$J,8,FALSE),0)</f>
        <v>9600404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1636167</v>
      </c>
      <c r="D286">
        <f>IFERROR(VLOOKUP(A286,[1]Monitoramento_Base_somente_disp!$A:$J,7,FALSE),0)</f>
        <v>5704</v>
      </c>
      <c r="E286">
        <f>IFERROR(VLOOKUP(A286,[1]Monitoramento_Base_somente_disp!$A:$J,8,FALSE),0)</f>
        <v>1948918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Sim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12</v>
      </c>
      <c r="C287">
        <f>IFERROR(VLOOKUP(A287,[1]Monitoramento_Base_somente_disp!$A:$J,6,FALSE),0)</f>
        <v>4509984</v>
      </c>
      <c r="D287">
        <f>IFERROR(VLOOKUP(A287,[1]Monitoramento_Base_somente_disp!$A:$J,7,FALSE),0)</f>
        <v>272</v>
      </c>
      <c r="E287">
        <f>IFERROR(VLOOKUP(A287,[1]Monitoramento_Base_somente_disp!$A:$J,8,FALSE),0)</f>
        <v>3110016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10474</v>
      </c>
      <c r="C288">
        <f>IFERROR(VLOOKUP(A288,[1]Monitoramento_Base_somente_disp!$A:$J,6,FALSE),0)</f>
        <v>1174057</v>
      </c>
      <c r="D288">
        <f>IFERROR(VLOOKUP(A288,[1]Monitoramento_Base_somente_disp!$A:$J,7,FALSE),0)</f>
        <v>13496</v>
      </c>
      <c r="E288">
        <f>IFERROR(VLOOKUP(A288,[1]Monitoramento_Base_somente_disp!$A:$J,8,FALSE),0)</f>
        <v>1298180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38677</v>
      </c>
      <c r="C289">
        <f>IFERROR(VLOOKUP(A289,[1]Monitoramento_Base_somente_disp!$A:$J,6,FALSE),0)</f>
        <v>5941162</v>
      </c>
      <c r="D289">
        <f>IFERROR(VLOOKUP(A289,[1]Monitoramento_Base_somente_disp!$A:$J,7,FALSE),0)</f>
        <v>21335</v>
      </c>
      <c r="E289">
        <f>IFERROR(VLOOKUP(A289,[1]Monitoramento_Base_somente_disp!$A:$J,8,FALSE),0)</f>
        <v>3781494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1023904</v>
      </c>
      <c r="D290">
        <f>IFERROR(VLOOKUP(A290,[1]Monitoramento_Base_somente_disp!$A:$J,7,FALSE),0)</f>
        <v>0</v>
      </c>
      <c r="E290">
        <f>IFERROR(VLOOKUP(A290,[1]Monitoramento_Base_somente_disp!$A:$J,8,FALSE),0)</f>
        <v>759690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31818</v>
      </c>
      <c r="C291">
        <f>IFERROR(VLOOKUP(A291,[1]Monitoramento_Base_somente_disp!$A:$J,6,FALSE),0)</f>
        <v>3701806</v>
      </c>
      <c r="D291">
        <f>IFERROR(VLOOKUP(A291,[1]Monitoramento_Base_somente_disp!$A:$J,7,FALSE),0)</f>
        <v>20384</v>
      </c>
      <c r="E291">
        <f>IFERROR(VLOOKUP(A291,[1]Monitoramento_Base_somente_disp!$A:$J,8,FALSE),0)</f>
        <v>2865055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34494</v>
      </c>
      <c r="C292">
        <f>IFERROR(VLOOKUP(A292,[1]Monitoramento_Base_somente_disp!$A:$J,6,FALSE),0)</f>
        <v>3223570</v>
      </c>
      <c r="D292">
        <f>IFERROR(VLOOKUP(A292,[1]Monitoramento_Base_somente_disp!$A:$J,7,FALSE),0)</f>
        <v>24623</v>
      </c>
      <c r="E292">
        <f>IFERROR(VLOOKUP(A292,[1]Monitoramento_Base_somente_disp!$A:$J,8,FALSE),0)</f>
        <v>2406062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781</v>
      </c>
      <c r="C293">
        <f>IFERROR(VLOOKUP(A293,[1]Monitoramento_Base_somente_disp!$A:$J,6,FALSE),0)</f>
        <v>999670</v>
      </c>
      <c r="D293">
        <f>IFERROR(VLOOKUP(A293,[1]Monitoramento_Base_somente_disp!$A:$J,7,FALSE),0)</f>
        <v>64</v>
      </c>
      <c r="E293">
        <f>IFERROR(VLOOKUP(A293,[1]Monitoramento_Base_somente_disp!$A:$J,8,FALSE),0)</f>
        <v>749236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18757</v>
      </c>
      <c r="C294">
        <f>IFERROR(VLOOKUP(A294,[1]Monitoramento_Base_somente_disp!$A:$J,6,FALSE),0)</f>
        <v>3847367</v>
      </c>
      <c r="D294">
        <f>IFERROR(VLOOKUP(A294,[1]Monitoramento_Base_somente_disp!$A:$J,7,FALSE),0)</f>
        <v>6652</v>
      </c>
      <c r="E294">
        <f>IFERROR(VLOOKUP(A294,[1]Monitoramento_Base_somente_disp!$A:$J,8,FALSE),0)</f>
        <v>2579014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2</v>
      </c>
      <c r="C295">
        <f>IFERROR(VLOOKUP(A295,[1]Monitoramento_Base_somente_disp!$A:$J,6,FALSE),0)</f>
        <v>433938</v>
      </c>
      <c r="D295">
        <f>IFERROR(VLOOKUP(A295,[1]Monitoramento_Base_somente_disp!$A:$J,7,FALSE),0)</f>
        <v>0</v>
      </c>
      <c r="E295">
        <f>IFERROR(VLOOKUP(A295,[1]Monitoramento_Base_somente_disp!$A:$J,8,FALSE),0)</f>
        <v>318711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Não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3931</v>
      </c>
      <c r="C296">
        <f>IFERROR(VLOOKUP(A296,[1]Monitoramento_Base_somente_disp!$A:$J,6,FALSE),0)</f>
        <v>8349528337</v>
      </c>
      <c r="D296">
        <f>IFERROR(VLOOKUP(A296,[1]Monitoramento_Base_somente_disp!$A:$J,7,FALSE),0)</f>
        <v>211</v>
      </c>
      <c r="E296">
        <f>IFERROR(VLOOKUP(A296,[1]Monitoramento_Base_somente_disp!$A:$J,8,FALSE),0)</f>
        <v>6195089759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30806</v>
      </c>
      <c r="C297">
        <f>IFERROR(VLOOKUP(A297,[1]Monitoramento_Base_somente_disp!$A:$J,6,FALSE),0)</f>
        <v>10845114</v>
      </c>
      <c r="D297">
        <f>IFERROR(VLOOKUP(A297,[1]Monitoramento_Base_somente_disp!$A:$J,7,FALSE),0)</f>
        <v>22684</v>
      </c>
      <c r="E297">
        <f>IFERROR(VLOOKUP(A297,[1]Monitoramento_Base_somente_disp!$A:$J,8,FALSE),0)</f>
        <v>7795909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2988</v>
      </c>
      <c r="C298">
        <f>IFERROR(VLOOKUP(A298,[1]Monitoramento_Base_somente_disp!$A:$J,6,FALSE),0)</f>
        <v>5486907</v>
      </c>
      <c r="D298">
        <f>IFERROR(VLOOKUP(A298,[1]Monitoramento_Base_somente_disp!$A:$J,7,FALSE),0)</f>
        <v>3972</v>
      </c>
      <c r="E298">
        <f>IFERROR(VLOOKUP(A298,[1]Monitoramento_Base_somente_disp!$A:$J,8,FALSE),0)</f>
        <v>3815907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23528</v>
      </c>
      <c r="C299">
        <f>IFERROR(VLOOKUP(A299,[1]Monitoramento_Base_somente_disp!$A:$J,6,FALSE),0)</f>
        <v>2429971</v>
      </c>
      <c r="D299">
        <f>IFERROR(VLOOKUP(A299,[1]Monitoramento_Base_somente_disp!$A:$J,7,FALSE),0)</f>
        <v>16909</v>
      </c>
      <c r="E299">
        <f>IFERROR(VLOOKUP(A299,[1]Monitoramento_Base_somente_disp!$A:$J,8,FALSE),0)</f>
        <v>1835429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57634</v>
      </c>
      <c r="C300">
        <f>IFERROR(VLOOKUP(A300,[1]Monitoramento_Base_somente_disp!$A:$J,6,FALSE),0)</f>
        <v>5891339</v>
      </c>
      <c r="D300">
        <f>IFERROR(VLOOKUP(A300,[1]Monitoramento_Base_somente_disp!$A:$J,7,FALSE),0)</f>
        <v>35516</v>
      </c>
      <c r="E300">
        <f>IFERROR(VLOOKUP(A300,[1]Monitoramento_Base_somente_disp!$A:$J,8,FALSE),0)</f>
        <v>5787908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12544084</v>
      </c>
      <c r="D301">
        <f>IFERROR(VLOOKUP(A301,[1]Monitoramento_Base_somente_disp!$A:$J,7,FALSE),0)</f>
        <v>88</v>
      </c>
      <c r="E301">
        <f>IFERROR(VLOOKUP(A301,[1]Monitoramento_Base_somente_disp!$A:$J,8,FALSE),0)</f>
        <v>9307008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710</v>
      </c>
      <c r="C302">
        <f>IFERROR(VLOOKUP(A302,[1]Monitoramento_Base_somente_disp!$A:$J,6,FALSE),0)</f>
        <v>302921</v>
      </c>
      <c r="D302">
        <f>IFERROR(VLOOKUP(A302,[1]Monitoramento_Base_somente_disp!$A:$J,7,FALSE),0)</f>
        <v>184</v>
      </c>
      <c r="E302">
        <f>IFERROR(VLOOKUP(A302,[1]Monitoramento_Base_somente_disp!$A:$J,8,FALSE),0)</f>
        <v>208463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32981</v>
      </c>
      <c r="C303">
        <f>IFERROR(VLOOKUP(A303,[1]Monitoramento_Base_somente_disp!$A:$J,6,FALSE),0)</f>
        <v>6391740</v>
      </c>
      <c r="D303">
        <f>IFERROR(VLOOKUP(A303,[1]Monitoramento_Base_somente_disp!$A:$J,7,FALSE),0)</f>
        <v>19505</v>
      </c>
      <c r="E303">
        <f>IFERROR(VLOOKUP(A303,[1]Monitoramento_Base_somente_disp!$A:$J,8,FALSE),0)</f>
        <v>5489924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9689</v>
      </c>
      <c r="C304">
        <f>IFERROR(VLOOKUP(A304,[1]Monitoramento_Base_somente_disp!$A:$J,6,FALSE),0)</f>
        <v>5722588</v>
      </c>
      <c r="D304">
        <f>IFERROR(VLOOKUP(A304,[1]Monitoramento_Base_somente_disp!$A:$J,7,FALSE),0)</f>
        <v>5889</v>
      </c>
      <c r="E304">
        <f>IFERROR(VLOOKUP(A304,[1]Monitoramento_Base_somente_disp!$A:$J,8,FALSE),0)</f>
        <v>4457545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896</v>
      </c>
      <c r="C305">
        <f>IFERROR(VLOOKUP(A305,[1]Monitoramento_Base_somente_disp!$A:$J,6,FALSE),0)</f>
        <v>1363749</v>
      </c>
      <c r="D305">
        <f>IFERROR(VLOOKUP(A305,[1]Monitoramento_Base_somente_disp!$A:$J,7,FALSE),0)</f>
        <v>767</v>
      </c>
      <c r="E305">
        <f>IFERROR(VLOOKUP(A305,[1]Monitoramento_Base_somente_disp!$A:$J,8,FALSE),0)</f>
        <v>997402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Sim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8881</v>
      </c>
      <c r="C306">
        <f>IFERROR(VLOOKUP(A306,[1]Monitoramento_Base_somente_disp!$A:$J,6,FALSE),0)</f>
        <v>3219027</v>
      </c>
      <c r="D306">
        <f>IFERROR(VLOOKUP(A306,[1]Monitoramento_Base_somente_disp!$A:$J,7,FALSE),0)</f>
        <v>8932</v>
      </c>
      <c r="E306">
        <f>IFERROR(VLOOKUP(A306,[1]Monitoramento_Base_somente_disp!$A:$J,8,FALSE),0)</f>
        <v>2624770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35664</v>
      </c>
      <c r="C307">
        <f>IFERROR(VLOOKUP(A307,[1]Monitoramento_Base_somente_disp!$A:$J,6,FALSE),0)</f>
        <v>7195920</v>
      </c>
      <c r="D307">
        <f>IFERROR(VLOOKUP(A307,[1]Monitoramento_Base_somente_disp!$A:$J,7,FALSE),0)</f>
        <v>31137</v>
      </c>
      <c r="E307">
        <f>IFERROR(VLOOKUP(A307,[1]Monitoramento_Base_somente_disp!$A:$J,8,FALSE),0)</f>
        <v>5514790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9656</v>
      </c>
      <c r="C308">
        <f>IFERROR(VLOOKUP(A308,[1]Monitoramento_Base_somente_disp!$A:$J,6,FALSE),0)</f>
        <v>1108618</v>
      </c>
      <c r="D308">
        <f>IFERROR(VLOOKUP(A308,[1]Monitoramento_Base_somente_disp!$A:$J,7,FALSE),0)</f>
        <v>11586</v>
      </c>
      <c r="E308">
        <f>IFERROR(VLOOKUP(A308,[1]Monitoramento_Base_somente_disp!$A:$J,8,FALSE),0)</f>
        <v>982986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5610567</v>
      </c>
      <c r="D309">
        <f>IFERROR(VLOOKUP(A309,[1]Monitoramento_Base_somente_disp!$A:$J,7,FALSE),0)</f>
        <v>0</v>
      </c>
      <c r="E309">
        <f>IFERROR(VLOOKUP(A309,[1]Monitoramento_Base_somente_disp!$A:$J,8,FALSE),0)</f>
        <v>5158713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933</v>
      </c>
      <c r="C310">
        <f>IFERROR(VLOOKUP(A310,[1]Monitoramento_Base_somente_disp!$A:$J,6,FALSE),0)</f>
        <v>5710009</v>
      </c>
      <c r="D310">
        <f>IFERROR(VLOOKUP(A310,[1]Monitoramento_Base_somente_disp!$A:$J,7,FALSE),0)</f>
        <v>320</v>
      </c>
      <c r="E310">
        <f>IFERROR(VLOOKUP(A310,[1]Monitoramento_Base_somente_disp!$A:$J,8,FALSE),0)</f>
        <v>4299666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10</v>
      </c>
      <c r="C311">
        <f>IFERROR(VLOOKUP(A311,[1]Monitoramento_Base_somente_disp!$A:$J,6,FALSE),0)</f>
        <v>208160</v>
      </c>
      <c r="D311">
        <f>IFERROR(VLOOKUP(A311,[1]Monitoramento_Base_somente_disp!$A:$J,7,FALSE),0)</f>
        <v>589</v>
      </c>
      <c r="E311">
        <f>IFERROR(VLOOKUP(A311,[1]Monitoramento_Base_somente_disp!$A:$J,8,FALSE),0)</f>
        <v>149981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18954</v>
      </c>
      <c r="C312">
        <f>IFERROR(VLOOKUP(A312,[1]Monitoramento_Base_somente_disp!$A:$J,6,FALSE),0)</f>
        <v>4038049</v>
      </c>
      <c r="D312">
        <f>IFERROR(VLOOKUP(A312,[1]Monitoramento_Base_somente_disp!$A:$J,7,FALSE),0)</f>
        <v>16816</v>
      </c>
      <c r="E312">
        <f>IFERROR(VLOOKUP(A312,[1]Monitoramento_Base_somente_disp!$A:$J,8,FALSE),0)</f>
        <v>3661294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2134</v>
      </c>
      <c r="C313">
        <f>IFERROR(VLOOKUP(A313,[1]Monitoramento_Base_somente_disp!$A:$J,6,FALSE),0)</f>
        <v>3838063</v>
      </c>
      <c r="D313">
        <f>IFERROR(VLOOKUP(A313,[1]Monitoramento_Base_somente_disp!$A:$J,7,FALSE),0)</f>
        <v>3677</v>
      </c>
      <c r="E313">
        <f>IFERROR(VLOOKUP(A313,[1]Monitoramento_Base_somente_disp!$A:$J,8,FALSE),0)</f>
        <v>2903474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9481</v>
      </c>
      <c r="C314">
        <f>IFERROR(VLOOKUP(A314,[1]Monitoramento_Base_somente_disp!$A:$J,6,FALSE),0)</f>
        <v>4830449</v>
      </c>
      <c r="D314">
        <f>IFERROR(VLOOKUP(A314,[1]Monitoramento_Base_somente_disp!$A:$J,7,FALSE),0)</f>
        <v>10091</v>
      </c>
      <c r="E314">
        <f>IFERROR(VLOOKUP(A314,[1]Monitoramento_Base_somente_disp!$A:$J,8,FALSE),0)</f>
        <v>5111757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6294</v>
      </c>
      <c r="C315">
        <f>IFERROR(VLOOKUP(A315,[1]Monitoramento_Base_somente_disp!$A:$J,6,FALSE),0)</f>
        <v>6678716</v>
      </c>
      <c r="D315">
        <f>IFERROR(VLOOKUP(A315,[1]Monitoramento_Base_somente_disp!$A:$J,7,FALSE),0)</f>
        <v>4624</v>
      </c>
      <c r="E315">
        <f>IFERROR(VLOOKUP(A315,[1]Monitoramento_Base_somente_disp!$A:$J,8,FALSE),0)</f>
        <v>4397938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70245</v>
      </c>
      <c r="C316">
        <f>IFERROR(VLOOKUP(A316,[1]Monitoramento_Base_somente_disp!$A:$J,6,FALSE),0)</f>
        <v>24621769</v>
      </c>
      <c r="D316">
        <f>IFERROR(VLOOKUP(A316,[1]Monitoramento_Base_somente_disp!$A:$J,7,FALSE),0)</f>
        <v>54311</v>
      </c>
      <c r="E316">
        <f>IFERROR(VLOOKUP(A316,[1]Monitoramento_Base_somente_disp!$A:$J,8,FALSE),0)</f>
        <v>18539353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22848</v>
      </c>
      <c r="C317">
        <f>IFERROR(VLOOKUP(A317,[1]Monitoramento_Base_somente_disp!$A:$J,6,FALSE),0)</f>
        <v>1671744</v>
      </c>
      <c r="D317">
        <f>IFERROR(VLOOKUP(A317,[1]Monitoramento_Base_somente_disp!$A:$J,7,FALSE),0)</f>
        <v>9695</v>
      </c>
      <c r="E317">
        <f>IFERROR(VLOOKUP(A317,[1]Monitoramento_Base_somente_disp!$A:$J,8,FALSE),0)</f>
        <v>863261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8145</v>
      </c>
      <c r="C318">
        <f>IFERROR(VLOOKUP(A318,[1]Monitoramento_Base_somente_disp!$A:$J,6,FALSE),0)</f>
        <v>402287</v>
      </c>
      <c r="D318">
        <f>IFERROR(VLOOKUP(A318,[1]Monitoramento_Base_somente_disp!$A:$J,7,FALSE),0)</f>
        <v>1465</v>
      </c>
      <c r="E318">
        <f>IFERROR(VLOOKUP(A318,[1]Monitoramento_Base_somente_disp!$A:$J,8,FALSE),0)</f>
        <v>161180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1597396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1500842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3133773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7406</v>
      </c>
      <c r="C325">
        <f>IFERROR(VLOOKUP(A325,[1]Monitoramento_Base_somente_disp!$A:$J,6,FALSE),0)</f>
        <v>20682886</v>
      </c>
      <c r="D325">
        <f>IFERROR(VLOOKUP(A325,[1]Monitoramento_Base_somente_disp!$A:$J,7,FALSE),0)</f>
        <v>420</v>
      </c>
      <c r="E325">
        <f>IFERROR(VLOOKUP(A325,[1]Monitoramento_Base_somente_disp!$A:$J,8,FALSE),0)</f>
        <v>14109125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1658829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1917901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8301505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1264632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854266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10166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12226</v>
      </c>
      <c r="C341">
        <f>IFERROR(VLOOKUP(A341,[1]Monitoramento_Base_somente_disp!$A:$J,6,FALSE),0)</f>
        <v>7681391</v>
      </c>
      <c r="D341">
        <f>IFERROR(VLOOKUP(A341,[1]Monitoramento_Base_somente_disp!$A:$J,7,FALSE),0)</f>
        <v>1598</v>
      </c>
      <c r="E341">
        <f>IFERROR(VLOOKUP(A341,[1]Monitoramento_Base_somente_disp!$A:$J,8,FALSE),0)</f>
        <v>4802244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3386727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1998478</v>
      </c>
      <c r="D346">
        <f>IFERROR(VLOOKUP(A346,[1]Monitoramento_Base_somente_disp!$A:$J,7,FALSE),0)</f>
        <v>0</v>
      </c>
      <c r="E346">
        <f>IFERROR(VLOOKUP(A346,[1]Monitoramento_Base_somente_disp!$A:$J,8,FALSE),0)</f>
        <v>2552157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15538</v>
      </c>
      <c r="C349">
        <f>IFERROR(VLOOKUP(A349,[1]Monitoramento_Base_somente_disp!$A:$J,6,FALSE),0)</f>
        <v>8976156</v>
      </c>
      <c r="D349">
        <f>IFERROR(VLOOKUP(A349,[1]Monitoramento_Base_somente_disp!$A:$J,7,FALSE),0)</f>
        <v>16038</v>
      </c>
      <c r="E349">
        <f>IFERROR(VLOOKUP(A349,[1]Monitoramento_Base_somente_disp!$A:$J,8,FALSE),0)</f>
        <v>6219663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42408228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1057931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3124780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3204567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24234</v>
      </c>
      <c r="C359">
        <f>IFERROR(VLOOKUP(A359,[1]Monitoramento_Base_somente_disp!$A:$J,6,FALSE),0)</f>
        <v>4873758</v>
      </c>
      <c r="D359">
        <f>IFERROR(VLOOKUP(A359,[1]Monitoramento_Base_somente_disp!$A:$J,7,FALSE),0)</f>
        <v>12984</v>
      </c>
      <c r="E359">
        <f>IFERROR(VLOOKUP(A359,[1]Monitoramento_Base_somente_disp!$A:$J,8,FALSE),0)</f>
        <v>3609967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1179578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969128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8755778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2051853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34500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601496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1185650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1218020</v>
      </c>
      <c r="D379">
        <f>IFERROR(VLOOKUP(A379,[1]Monitoramento_Base_somente_disp!$A:$J,7,FALSE),0)</f>
        <v>0</v>
      </c>
      <c r="E379">
        <f>IFERROR(VLOOKUP(A379,[1]Monitoramento_Base_somente_disp!$A:$J,8,FALSE),0)</f>
        <v>2658610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112930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1758206</v>
      </c>
      <c r="D382">
        <f>IFERROR(VLOOKUP(A382,[1]Monitoramento_Base_somente_disp!$A:$J,7,FALSE),0)</f>
        <v>0</v>
      </c>
      <c r="E382">
        <f>IFERROR(VLOOKUP(A382,[1]Monitoramento_Base_somente_disp!$A:$J,8,FALSE),0)</f>
        <v>1312356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162150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731101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19850</v>
      </c>
      <c r="C394">
        <f>IFERROR(VLOOKUP(A394,[1]Monitoramento_Base_somente_disp!$A:$J,6,FALSE),0)</f>
        <v>2258817</v>
      </c>
      <c r="D394">
        <f>IFERROR(VLOOKUP(A394,[1]Monitoramento_Base_somente_disp!$A:$J,7,FALSE),0)</f>
        <v>21447</v>
      </c>
      <c r="E394">
        <f>IFERROR(VLOOKUP(A394,[1]Monitoramento_Base_somente_disp!$A:$J,8,FALSE),0)</f>
        <v>1731009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5485776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16549</v>
      </c>
      <c r="C397">
        <f>IFERROR(VLOOKUP(A397,[1]Monitoramento_Base_somente_disp!$A:$J,6,FALSE),0)</f>
        <v>6543611</v>
      </c>
      <c r="D397">
        <f>IFERROR(VLOOKUP(A397,[1]Monitoramento_Base_somente_disp!$A:$J,7,FALSE),0)</f>
        <v>11117</v>
      </c>
      <c r="E397">
        <f>IFERROR(VLOOKUP(A397,[1]Monitoramento_Base_somente_disp!$A:$J,8,FALSE),0)</f>
        <v>5100732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444912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2918838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199</v>
      </c>
      <c r="C403">
        <f>IFERROR(VLOOKUP(A403,[1]Monitoramento_Base_somente_disp!$A:$J,6,FALSE),0)</f>
        <v>5779538</v>
      </c>
      <c r="D403">
        <f>IFERROR(VLOOKUP(A403,[1]Monitoramento_Base_somente_disp!$A:$J,7,FALSE),0)</f>
        <v>23</v>
      </c>
      <c r="E403">
        <f>IFERROR(VLOOKUP(A403,[1]Monitoramento_Base_somente_disp!$A:$J,8,FALSE),0)</f>
        <v>4220017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Sim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1099400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78</v>
      </c>
      <c r="C408">
        <f>IFERROR(VLOOKUP(A408,[1]Monitoramento_Base_somente_disp!$A:$J,6,FALSE),0)</f>
        <v>1354750</v>
      </c>
      <c r="D408">
        <f>IFERROR(VLOOKUP(A408,[1]Monitoramento_Base_somente_disp!$A:$J,7,FALSE),0)</f>
        <v>47</v>
      </c>
      <c r="E408">
        <f>IFERROR(VLOOKUP(A408,[1]Monitoramento_Base_somente_disp!$A:$J,8,FALSE),0)</f>
        <v>1003586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2699441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526033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30</v>
      </c>
      <c r="C414">
        <f>IFERROR(VLOOKUP(A414,[1]Monitoramento_Base_somente_disp!$A:$J,6,FALSE),0)</f>
        <v>16337459</v>
      </c>
      <c r="D414">
        <f>IFERROR(VLOOKUP(A414,[1]Monitoramento_Base_somente_disp!$A:$J,7,FALSE),0)</f>
        <v>0</v>
      </c>
      <c r="E414">
        <f>IFERROR(VLOOKUP(A414,[1]Monitoramento_Base_somente_disp!$A:$J,8,FALSE),0)</f>
        <v>12121207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Sim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2726</v>
      </c>
      <c r="C416">
        <f>IFERROR(VLOOKUP(A416,[1]Monitoramento_Base_somente_disp!$A:$J,6,FALSE),0)</f>
        <v>1184076</v>
      </c>
      <c r="D416">
        <f>IFERROR(VLOOKUP(A416,[1]Monitoramento_Base_somente_disp!$A:$J,7,FALSE),0)</f>
        <v>0</v>
      </c>
      <c r="E416">
        <f>IFERROR(VLOOKUP(A416,[1]Monitoramento_Base_somente_disp!$A:$J,8,FALSE),0)</f>
        <v>948563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404179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633926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156</v>
      </c>
      <c r="C423">
        <f>IFERROR(VLOOKUP(A423,[1]Monitoramento_Base_somente_disp!$A:$J,6,FALSE),0)</f>
        <v>17649564</v>
      </c>
      <c r="D423">
        <f>IFERROR(VLOOKUP(A423,[1]Monitoramento_Base_somente_disp!$A:$J,7,FALSE),0)</f>
        <v>16633</v>
      </c>
      <c r="E423">
        <f>IFERROR(VLOOKUP(A423,[1]Monitoramento_Base_somente_disp!$A:$J,8,FALSE),0)</f>
        <v>13260245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13988</v>
      </c>
      <c r="C425">
        <f>IFERROR(VLOOKUP(A425,[1]Monitoramento_Base_somente_disp!$A:$J,6,FALSE),0)</f>
        <v>6957334</v>
      </c>
      <c r="D425">
        <f>IFERROR(VLOOKUP(A425,[1]Monitoramento_Base_somente_disp!$A:$J,7,FALSE),0)</f>
        <v>7268</v>
      </c>
      <c r="E425">
        <f>IFERROR(VLOOKUP(A425,[1]Monitoramento_Base_somente_disp!$A:$J,8,FALSE),0)</f>
        <v>5183912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11726</v>
      </c>
      <c r="C429">
        <f>IFERROR(VLOOKUP(A429,[1]Monitoramento_Base_somente_disp!$A:$J,6,FALSE),0)</f>
        <v>3163231</v>
      </c>
      <c r="D429">
        <f>IFERROR(VLOOKUP(A429,[1]Monitoramento_Base_somente_disp!$A:$J,7,FALSE),0)</f>
        <v>8602</v>
      </c>
      <c r="E429">
        <f>IFERROR(VLOOKUP(A429,[1]Monitoramento_Base_somente_disp!$A:$J,8,FALSE),0)</f>
        <v>2186101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1710809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1098779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567479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64</v>
      </c>
      <c r="C439">
        <f>IFERROR(VLOOKUP(A439,[1]Monitoramento_Base_somente_disp!$A:$J,6,FALSE),0)</f>
        <v>6143753</v>
      </c>
      <c r="D439">
        <f>IFERROR(VLOOKUP(A439,[1]Monitoramento_Base_somente_disp!$A:$J,7,FALSE),0)</f>
        <v>215</v>
      </c>
      <c r="E439">
        <f>IFERROR(VLOOKUP(A439,[1]Monitoramento_Base_somente_disp!$A:$J,8,FALSE),0)</f>
        <v>4552813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2633983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19198</v>
      </c>
      <c r="C441">
        <f>IFERROR(VLOOKUP(A441,[1]Monitoramento_Base_somente_disp!$A:$J,6,FALSE),0)</f>
        <v>11957486</v>
      </c>
      <c r="D441">
        <f>IFERROR(VLOOKUP(A441,[1]Monitoramento_Base_somente_disp!$A:$J,7,FALSE),0)</f>
        <v>24279</v>
      </c>
      <c r="E441">
        <f>IFERROR(VLOOKUP(A441,[1]Monitoramento_Base_somente_disp!$A:$J,8,FALSE),0)</f>
        <v>8718016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14121</v>
      </c>
      <c r="C442">
        <f>IFERROR(VLOOKUP(A442,[1]Monitoramento_Base_somente_disp!$A:$J,6,FALSE),0)</f>
        <v>16556299</v>
      </c>
      <c r="D442">
        <f>IFERROR(VLOOKUP(A442,[1]Monitoramento_Base_somente_disp!$A:$J,7,FALSE),0)</f>
        <v>1513</v>
      </c>
      <c r="E442">
        <f>IFERROR(VLOOKUP(A442,[1]Monitoramento_Base_somente_disp!$A:$J,8,FALSE),0)</f>
        <v>11091301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994</v>
      </c>
      <c r="C443">
        <f>IFERROR(VLOOKUP(A443,[1]Monitoramento_Base_somente_disp!$A:$J,6,FALSE),0)</f>
        <v>2570093</v>
      </c>
      <c r="D443">
        <f>IFERROR(VLOOKUP(A443,[1]Monitoramento_Base_somente_disp!$A:$J,7,FALSE),0)</f>
        <v>3950</v>
      </c>
      <c r="E443">
        <f>IFERROR(VLOOKUP(A443,[1]Monitoramento_Base_somente_disp!$A:$J,8,FALSE),0)</f>
        <v>2392063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60</v>
      </c>
      <c r="C444">
        <f>IFERROR(VLOOKUP(A444,[1]Monitoramento_Base_somente_disp!$A:$J,6,FALSE),0)</f>
        <v>3281450</v>
      </c>
      <c r="D444">
        <f>IFERROR(VLOOKUP(A444,[1]Monitoramento_Base_somente_disp!$A:$J,7,FALSE),0)</f>
        <v>0</v>
      </c>
      <c r="E444">
        <f>IFERROR(VLOOKUP(A444,[1]Monitoramento_Base_somente_disp!$A:$J,8,FALSE),0)</f>
        <v>2434090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7577</v>
      </c>
      <c r="C445">
        <f>IFERROR(VLOOKUP(A445,[1]Monitoramento_Base_somente_disp!$A:$J,6,FALSE),0)</f>
        <v>8192307</v>
      </c>
      <c r="D445">
        <f>IFERROR(VLOOKUP(A445,[1]Monitoramento_Base_somente_disp!$A:$J,7,FALSE),0)</f>
        <v>0</v>
      </c>
      <c r="E445">
        <f>IFERROR(VLOOKUP(A445,[1]Monitoramento_Base_somente_disp!$A:$J,8,FALSE),0)</f>
        <v>6030669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Não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12593903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332005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223873754</v>
      </c>
      <c r="D448">
        <f>IFERROR(VLOOKUP(A448,[1]Monitoramento_Base_somente_disp!$A:$J,7,FALSE),0)</f>
        <v>0</v>
      </c>
      <c r="E448">
        <f>IFERROR(VLOOKUP(A448,[1]Monitoramento_Base_somente_disp!$A:$J,8,FALSE),0)</f>
        <v>166099882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3023051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13412</v>
      </c>
      <c r="C450">
        <f>IFERROR(VLOOKUP(A450,[1]Monitoramento_Base_somente_disp!$A:$J,6,FALSE),0)</f>
        <v>6733121</v>
      </c>
      <c r="D450">
        <f>IFERROR(VLOOKUP(A450,[1]Monitoramento_Base_somente_disp!$A:$J,7,FALSE),0)</f>
        <v>7369</v>
      </c>
      <c r="E450">
        <f>IFERROR(VLOOKUP(A450,[1]Monitoramento_Base_somente_disp!$A:$J,8,FALSE),0)</f>
        <v>5020784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9021</v>
      </c>
      <c r="C451">
        <f>IFERROR(VLOOKUP(A451,[1]Monitoramento_Base_somente_disp!$A:$J,6,FALSE),0)</f>
        <v>15270957</v>
      </c>
      <c r="D451">
        <f>IFERROR(VLOOKUP(A451,[1]Monitoramento_Base_somente_disp!$A:$J,7,FALSE),0)</f>
        <v>5427</v>
      </c>
      <c r="E451">
        <f>IFERROR(VLOOKUP(A451,[1]Monitoramento_Base_somente_disp!$A:$J,8,FALSE),0)</f>
        <v>10892190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30799</v>
      </c>
      <c r="C453">
        <f>IFERROR(VLOOKUP(A453,[1]Monitoramento_Base_somente_disp!$A:$J,6,FALSE),0)</f>
        <v>1613128</v>
      </c>
      <c r="D453">
        <f>IFERROR(VLOOKUP(A453,[1]Monitoramento_Base_somente_disp!$A:$J,7,FALSE),0)</f>
        <v>19813</v>
      </c>
      <c r="E453">
        <f>IFERROR(VLOOKUP(A453,[1]Monitoramento_Base_somente_disp!$A:$J,8,FALSE),0)</f>
        <v>1361174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33667078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38352</v>
      </c>
      <c r="C457">
        <f>IFERROR(VLOOKUP(A457,[1]Monitoramento_Base_somente_disp!$A:$J,6,FALSE),0)</f>
        <v>9817809</v>
      </c>
      <c r="D457">
        <f>IFERROR(VLOOKUP(A457,[1]Monitoramento_Base_somente_disp!$A:$J,7,FALSE),0)</f>
        <v>24479</v>
      </c>
      <c r="E457">
        <f>IFERROR(VLOOKUP(A457,[1]Monitoramento_Base_somente_disp!$A:$J,8,FALSE),0)</f>
        <v>5503311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54058</v>
      </c>
      <c r="C458">
        <f>IFERROR(VLOOKUP(A458,[1]Monitoramento_Base_somente_disp!$A:$J,6,FALSE),0)</f>
        <v>6522401</v>
      </c>
      <c r="D458">
        <f>IFERROR(VLOOKUP(A458,[1]Monitoramento_Base_somente_disp!$A:$J,7,FALSE),0)</f>
        <v>25821</v>
      </c>
      <c r="E458">
        <f>IFERROR(VLOOKUP(A458,[1]Monitoramento_Base_somente_disp!$A:$J,8,FALSE),0)</f>
        <v>3898683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19147</v>
      </c>
      <c r="C459">
        <f>IFERROR(VLOOKUP(A459,[1]Monitoramento_Base_somente_disp!$A:$J,6,FALSE),0)</f>
        <v>2160691</v>
      </c>
      <c r="D459">
        <f>IFERROR(VLOOKUP(A459,[1]Monitoramento_Base_somente_disp!$A:$J,7,FALSE),0)</f>
        <v>20953</v>
      </c>
      <c r="E459">
        <f>IFERROR(VLOOKUP(A459,[1]Monitoramento_Base_somente_disp!$A:$J,8,FALSE),0)</f>
        <v>2045141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96</v>
      </c>
      <c r="C461">
        <f>IFERROR(VLOOKUP(A461,[1]Monitoramento_Base_somente_disp!$A:$J,6,FALSE),0)</f>
        <v>1887750</v>
      </c>
      <c r="D461">
        <f>IFERROR(VLOOKUP(A461,[1]Monitoramento_Base_somente_disp!$A:$J,7,FALSE),0)</f>
        <v>153</v>
      </c>
      <c r="E461">
        <f>IFERROR(VLOOKUP(A461,[1]Monitoramento_Base_somente_disp!$A:$J,8,FALSE),0)</f>
        <v>1407466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2375164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1280</v>
      </c>
      <c r="C463">
        <f>IFERROR(VLOOKUP(A463,[1]Monitoramento_Base_somente_disp!$A:$J,6,FALSE),0)</f>
        <v>1874954</v>
      </c>
      <c r="D463">
        <f>IFERROR(VLOOKUP(A463,[1]Monitoramento_Base_somente_disp!$A:$J,7,FALSE),0)</f>
        <v>4852</v>
      </c>
      <c r="E463">
        <f>IFERROR(VLOOKUP(A463,[1]Monitoramento_Base_somente_disp!$A:$J,8,FALSE),0)</f>
        <v>1786563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63710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6375</v>
      </c>
      <c r="C465">
        <f>IFERROR(VLOOKUP(A465,[1]Monitoramento_Base_somente_disp!$A:$J,6,FALSE),0)</f>
        <v>2442606</v>
      </c>
      <c r="D465">
        <f>IFERROR(VLOOKUP(A465,[1]Monitoramento_Base_somente_disp!$A:$J,7,FALSE),0)</f>
        <v>1865</v>
      </c>
      <c r="E465">
        <f>IFERROR(VLOOKUP(A465,[1]Monitoramento_Base_somente_disp!$A:$J,8,FALSE),0)</f>
        <v>1719366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17452</v>
      </c>
      <c r="C466">
        <f>IFERROR(VLOOKUP(A466,[1]Monitoramento_Base_somente_disp!$A:$J,6,FALSE),0)</f>
        <v>51738759</v>
      </c>
      <c r="D466">
        <f>IFERROR(VLOOKUP(A466,[1]Monitoramento_Base_somente_disp!$A:$J,7,FALSE),0)</f>
        <v>16765</v>
      </c>
      <c r="E466">
        <f>IFERROR(VLOOKUP(A466,[1]Monitoramento_Base_somente_disp!$A:$J,8,FALSE),0)</f>
        <v>39897791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290</v>
      </c>
      <c r="C467">
        <f>IFERROR(VLOOKUP(A467,[1]Monitoramento_Base_somente_disp!$A:$J,6,FALSE),0)</f>
        <v>6210116</v>
      </c>
      <c r="D467">
        <f>IFERROR(VLOOKUP(A467,[1]Monitoramento_Base_somente_disp!$A:$J,7,FALSE),0)</f>
        <v>4</v>
      </c>
      <c r="E467">
        <f>IFERROR(VLOOKUP(A467,[1]Monitoramento_Base_somente_disp!$A:$J,8,FALSE),0)</f>
        <v>4702812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4217</v>
      </c>
      <c r="C468">
        <f>IFERROR(VLOOKUP(A468,[1]Monitoramento_Base_somente_disp!$A:$J,6,FALSE),0)</f>
        <v>842330</v>
      </c>
      <c r="D468">
        <f>IFERROR(VLOOKUP(A468,[1]Monitoramento_Base_somente_disp!$A:$J,7,FALSE),0)</f>
        <v>1535</v>
      </c>
      <c r="E468">
        <f>IFERROR(VLOOKUP(A468,[1]Monitoramento_Base_somente_disp!$A:$J,8,FALSE),0)</f>
        <v>591526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31</v>
      </c>
      <c r="C469">
        <f>IFERROR(VLOOKUP(A469,[1]Monitoramento_Base_somente_disp!$A:$J,6,FALSE),0)</f>
        <v>12671428</v>
      </c>
      <c r="D469">
        <f>IFERROR(VLOOKUP(A469,[1]Monitoramento_Base_somente_disp!$A:$J,7,FALSE),0)</f>
        <v>411</v>
      </c>
      <c r="E469">
        <f>IFERROR(VLOOKUP(A469,[1]Monitoramento_Base_somente_disp!$A:$J,8,FALSE),0)</f>
        <v>9526793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4986860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311</v>
      </c>
      <c r="C471">
        <f>IFERROR(VLOOKUP(A471,[1]Monitoramento_Base_somente_disp!$A:$J,6,FALSE),0)</f>
        <v>12125071</v>
      </c>
      <c r="D471">
        <f>IFERROR(VLOOKUP(A471,[1]Monitoramento_Base_somente_disp!$A:$J,7,FALSE),0)</f>
        <v>511</v>
      </c>
      <c r="E471">
        <f>IFERROR(VLOOKUP(A471,[1]Monitoramento_Base_somente_disp!$A:$J,8,FALSE),0)</f>
        <v>10488489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3103</v>
      </c>
      <c r="C472">
        <f>IFERROR(VLOOKUP(A472,[1]Monitoramento_Base_somente_disp!$A:$J,6,FALSE),0)</f>
        <v>6155370</v>
      </c>
      <c r="D472">
        <f>IFERROR(VLOOKUP(A472,[1]Monitoramento_Base_somente_disp!$A:$J,7,FALSE),0)</f>
        <v>1082</v>
      </c>
      <c r="E472">
        <f>IFERROR(VLOOKUP(A472,[1]Monitoramento_Base_somente_disp!$A:$J,8,FALSE),0)</f>
        <v>5130157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Sim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5680</v>
      </c>
      <c r="C473">
        <f>IFERROR(VLOOKUP(A473,[1]Monitoramento_Base_somente_disp!$A:$J,6,FALSE),0)</f>
        <v>20784320</v>
      </c>
      <c r="D473">
        <f>IFERROR(VLOOKUP(A473,[1]Monitoramento_Base_somente_disp!$A:$J,7,FALSE),0)</f>
        <v>10249</v>
      </c>
      <c r="E473">
        <f>IFERROR(VLOOKUP(A473,[1]Monitoramento_Base_somente_disp!$A:$J,8,FALSE),0)</f>
        <v>15248417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11296</v>
      </c>
      <c r="C474">
        <f>IFERROR(VLOOKUP(A474,[1]Monitoramento_Base_somente_disp!$A:$J,6,FALSE),0)</f>
        <v>1724733</v>
      </c>
      <c r="D474">
        <f>IFERROR(VLOOKUP(A474,[1]Monitoramento_Base_somente_disp!$A:$J,7,FALSE),0)</f>
        <v>1044</v>
      </c>
      <c r="E474">
        <f>IFERROR(VLOOKUP(A474,[1]Monitoramento_Base_somente_disp!$A:$J,8,FALSE),0)</f>
        <v>638463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1783</v>
      </c>
      <c r="C476">
        <f>IFERROR(VLOOKUP(A476,[1]Monitoramento_Base_somente_disp!$A:$J,6,FALSE),0)</f>
        <v>9701895</v>
      </c>
      <c r="D476">
        <f>IFERROR(VLOOKUP(A476,[1]Monitoramento_Base_somente_disp!$A:$J,7,FALSE),0)</f>
        <v>3090</v>
      </c>
      <c r="E476">
        <f>IFERROR(VLOOKUP(A476,[1]Monitoramento_Base_somente_disp!$A:$J,8,FALSE),0)</f>
        <v>7125212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3600</v>
      </c>
      <c r="C477">
        <f>IFERROR(VLOOKUP(A477,[1]Monitoramento_Base_somente_disp!$A:$J,6,FALSE),0)</f>
        <v>889421</v>
      </c>
      <c r="D477">
        <f>IFERROR(VLOOKUP(A477,[1]Monitoramento_Base_somente_disp!$A:$J,7,FALSE),0)</f>
        <v>5093</v>
      </c>
      <c r="E477">
        <f>IFERROR(VLOOKUP(A477,[1]Monitoramento_Base_somente_disp!$A:$J,8,FALSE),0)</f>
        <v>536565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4134</v>
      </c>
      <c r="C478">
        <f>IFERROR(VLOOKUP(A478,[1]Monitoramento_Base_somente_disp!$A:$J,6,FALSE),0)</f>
        <v>9839351</v>
      </c>
      <c r="D478">
        <f>IFERROR(VLOOKUP(A478,[1]Monitoramento_Base_somente_disp!$A:$J,7,FALSE),0)</f>
        <v>13495</v>
      </c>
      <c r="E478">
        <f>IFERROR(VLOOKUP(A478,[1]Monitoramento_Base_somente_disp!$A:$J,8,FALSE),0)</f>
        <v>7811963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2554035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22351</v>
      </c>
      <c r="C480">
        <f>IFERROR(VLOOKUP(A480,[1]Monitoramento_Base_somente_disp!$A:$J,6,FALSE),0)</f>
        <v>7430263</v>
      </c>
      <c r="D480">
        <f>IFERROR(VLOOKUP(A480,[1]Monitoramento_Base_somente_disp!$A:$J,7,FALSE),0)</f>
        <v>15334</v>
      </c>
      <c r="E480">
        <f>IFERROR(VLOOKUP(A480,[1]Monitoramento_Base_somente_disp!$A:$J,8,FALSE),0)</f>
        <v>5678208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9361</v>
      </c>
      <c r="C481">
        <f>IFERROR(VLOOKUP(A481,[1]Monitoramento_Base_somente_disp!$A:$J,6,FALSE),0)</f>
        <v>1423908</v>
      </c>
      <c r="D481">
        <f>IFERROR(VLOOKUP(A481,[1]Monitoramento_Base_somente_disp!$A:$J,7,FALSE),0)</f>
        <v>6688</v>
      </c>
      <c r="E481">
        <f>IFERROR(VLOOKUP(A481,[1]Monitoramento_Base_somente_disp!$A:$J,8,FALSE),0)</f>
        <v>1256012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6454</v>
      </c>
      <c r="C482">
        <f>IFERROR(VLOOKUP(A482,[1]Monitoramento_Base_somente_disp!$A:$J,6,FALSE),0)</f>
        <v>6661133</v>
      </c>
      <c r="D482">
        <f>IFERROR(VLOOKUP(A482,[1]Monitoramento_Base_somente_disp!$A:$J,7,FALSE),0)</f>
        <v>1499</v>
      </c>
      <c r="E482">
        <f>IFERROR(VLOOKUP(A482,[1]Monitoramento_Base_somente_disp!$A:$J,8,FALSE),0)</f>
        <v>4939114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12034</v>
      </c>
      <c r="C483">
        <f>IFERROR(VLOOKUP(A483,[1]Monitoramento_Base_somente_disp!$A:$J,6,FALSE),0)</f>
        <v>9874015</v>
      </c>
      <c r="D483">
        <f>IFERROR(VLOOKUP(A483,[1]Monitoramento_Base_somente_disp!$A:$J,7,FALSE),0)</f>
        <v>7037</v>
      </c>
      <c r="E483">
        <f>IFERROR(VLOOKUP(A483,[1]Monitoramento_Base_somente_disp!$A:$J,8,FALSE),0)</f>
        <v>7613839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1731555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524</v>
      </c>
      <c r="C485">
        <f>IFERROR(VLOOKUP(A485,[1]Monitoramento_Base_somente_disp!$A:$J,6,FALSE),0)</f>
        <v>19127772</v>
      </c>
      <c r="D485">
        <f>IFERROR(VLOOKUP(A485,[1]Monitoramento_Base_somente_disp!$A:$J,7,FALSE),0)</f>
        <v>106</v>
      </c>
      <c r="E485">
        <f>IFERROR(VLOOKUP(A485,[1]Monitoramento_Base_somente_disp!$A:$J,8,FALSE),0)</f>
        <v>14184492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6541</v>
      </c>
      <c r="C486">
        <f>IFERROR(VLOOKUP(A486,[1]Monitoramento_Base_somente_disp!$A:$J,6,FALSE),0)</f>
        <v>2148788</v>
      </c>
      <c r="D486">
        <f>IFERROR(VLOOKUP(A486,[1]Monitoramento_Base_somente_disp!$A:$J,7,FALSE),0)</f>
        <v>0</v>
      </c>
      <c r="E486">
        <f>IFERROR(VLOOKUP(A486,[1]Monitoramento_Base_somente_disp!$A:$J,8,FALSE),0)</f>
        <v>1160028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789</v>
      </c>
      <c r="C487">
        <f>IFERROR(VLOOKUP(A487,[1]Monitoramento_Base_somente_disp!$A:$J,6,FALSE),0)</f>
        <v>1188239</v>
      </c>
      <c r="D487">
        <f>IFERROR(VLOOKUP(A487,[1]Monitoramento_Base_somente_disp!$A:$J,7,FALSE),0)</f>
        <v>3744</v>
      </c>
      <c r="E487">
        <f>IFERROR(VLOOKUP(A487,[1]Monitoramento_Base_somente_disp!$A:$J,8,FALSE),0)</f>
        <v>1442520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493355</v>
      </c>
      <c r="D488">
        <f>IFERROR(VLOOKUP(A488,[1]Monitoramento_Base_somente_disp!$A:$J,7,FALSE),0)</f>
        <v>0</v>
      </c>
      <c r="E488">
        <f>IFERROR(VLOOKUP(A488,[1]Monitoramento_Base_somente_disp!$A:$J,8,FALSE),0)</f>
        <v>387412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3964027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71</v>
      </c>
      <c r="C490">
        <f>IFERROR(VLOOKUP(A490,[1]Monitoramento_Base_somente_disp!$A:$J,6,FALSE),0)</f>
        <v>18425816</v>
      </c>
      <c r="D490">
        <f>IFERROR(VLOOKUP(A490,[1]Monitoramento_Base_somente_disp!$A:$J,7,FALSE),0)</f>
        <v>64</v>
      </c>
      <c r="E490">
        <f>IFERROR(VLOOKUP(A490,[1]Monitoramento_Base_somente_disp!$A:$J,8,FALSE),0)</f>
        <v>13699782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881</v>
      </c>
      <c r="C491">
        <f>IFERROR(VLOOKUP(A491,[1]Monitoramento_Base_somente_disp!$A:$J,6,FALSE),0)</f>
        <v>5321105</v>
      </c>
      <c r="D491">
        <f>IFERROR(VLOOKUP(A491,[1]Monitoramento_Base_somente_disp!$A:$J,7,FALSE),0)</f>
        <v>36</v>
      </c>
      <c r="E491">
        <f>IFERROR(VLOOKUP(A491,[1]Monitoramento_Base_somente_disp!$A:$J,8,FALSE),0)</f>
        <v>3929152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7530</v>
      </c>
      <c r="C492">
        <f>IFERROR(VLOOKUP(A492,[1]Monitoramento_Base_somente_disp!$A:$J,6,FALSE),0)</f>
        <v>4750742</v>
      </c>
      <c r="D492">
        <f>IFERROR(VLOOKUP(A492,[1]Monitoramento_Base_somente_disp!$A:$J,7,FALSE),0)</f>
        <v>0</v>
      </c>
      <c r="E492">
        <f>IFERROR(VLOOKUP(A492,[1]Monitoramento_Base_somente_disp!$A:$J,8,FALSE),0)</f>
        <v>3448068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4069</v>
      </c>
      <c r="C493">
        <f>IFERROR(VLOOKUP(A493,[1]Monitoramento_Base_somente_disp!$A:$J,6,FALSE),0)</f>
        <v>6714652</v>
      </c>
      <c r="D493">
        <f>IFERROR(VLOOKUP(A493,[1]Monitoramento_Base_somente_disp!$A:$J,7,FALSE),0)</f>
        <v>7897</v>
      </c>
      <c r="E493">
        <f>IFERROR(VLOOKUP(A493,[1]Monitoramento_Base_somente_disp!$A:$J,8,FALSE),0)</f>
        <v>5670566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7238</v>
      </c>
      <c r="C495">
        <f>IFERROR(VLOOKUP(A495,[1]Monitoramento_Base_somente_disp!$A:$J,6,FALSE),0)</f>
        <v>2164226</v>
      </c>
      <c r="D495">
        <f>IFERROR(VLOOKUP(A495,[1]Monitoramento_Base_somente_disp!$A:$J,7,FALSE),0)</f>
        <v>37909</v>
      </c>
      <c r="E495">
        <f>IFERROR(VLOOKUP(A495,[1]Monitoramento_Base_somente_disp!$A:$J,8,FALSE),0)</f>
        <v>5011085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9227274</v>
      </c>
      <c r="D496">
        <f>IFERROR(VLOOKUP(A496,[1]Monitoramento_Base_somente_disp!$A:$J,7,FALSE),0)</f>
        <v>0</v>
      </c>
      <c r="E496">
        <f>IFERROR(VLOOKUP(A496,[1]Monitoramento_Base_somente_disp!$A:$J,8,FALSE),0)</f>
        <v>6846042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35340</v>
      </c>
      <c r="D497">
        <f>IFERROR(VLOOKUP(A497,[1]Monitoramento_Base_somente_disp!$A:$J,7,FALSE),0)</f>
        <v>0</v>
      </c>
      <c r="E497">
        <f>IFERROR(VLOOKUP(A497,[1]Monitoramento_Base_somente_disp!$A:$J,8,FALSE),0)</f>
        <v>26220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26541</v>
      </c>
      <c r="C498">
        <f>IFERROR(VLOOKUP(A498,[1]Monitoramento_Base_somente_disp!$A:$J,6,FALSE),0)</f>
        <v>2088782</v>
      </c>
      <c r="D498">
        <f>IFERROR(VLOOKUP(A498,[1]Monitoramento_Base_somente_disp!$A:$J,7,FALSE),0)</f>
        <v>9114</v>
      </c>
      <c r="E498">
        <f>IFERROR(VLOOKUP(A498,[1]Monitoramento_Base_somente_disp!$A:$J,8,FALSE),0)</f>
        <v>1162181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4355602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11667</v>
      </c>
      <c r="C500">
        <f>IFERROR(VLOOKUP(A500,[1]Monitoramento_Base_somente_disp!$A:$J,6,FALSE),0)</f>
        <v>1374786</v>
      </c>
      <c r="D500">
        <f>IFERROR(VLOOKUP(A500,[1]Monitoramento_Base_somente_disp!$A:$J,7,FALSE),0)</f>
        <v>5614</v>
      </c>
      <c r="E500">
        <f>IFERROR(VLOOKUP(A500,[1]Monitoramento_Base_somente_disp!$A:$J,8,FALSE),0)</f>
        <v>822219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4960</v>
      </c>
      <c r="C501">
        <f>IFERROR(VLOOKUP(A501,[1]Monitoramento_Base_somente_disp!$A:$J,6,FALSE),0)</f>
        <v>15798601</v>
      </c>
      <c r="D501">
        <f>IFERROR(VLOOKUP(A501,[1]Monitoramento_Base_somente_disp!$A:$J,7,FALSE),0)</f>
        <v>1433</v>
      </c>
      <c r="E501">
        <f>IFERROR(VLOOKUP(A501,[1]Monitoramento_Base_somente_disp!$A:$J,8,FALSE),0)</f>
        <v>11578070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32674</v>
      </c>
      <c r="C502">
        <f>IFERROR(VLOOKUP(A502,[1]Monitoramento_Base_somente_disp!$A:$J,6,FALSE),0)</f>
        <v>4052919</v>
      </c>
      <c r="D502">
        <f>IFERROR(VLOOKUP(A502,[1]Monitoramento_Base_somente_disp!$A:$J,7,FALSE),0)</f>
        <v>27032</v>
      </c>
      <c r="E502">
        <f>IFERROR(VLOOKUP(A502,[1]Monitoramento_Base_somente_disp!$A:$J,8,FALSE),0)</f>
        <v>2993698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5655702</v>
      </c>
      <c r="D503">
        <f>IFERROR(VLOOKUP(A503,[1]Monitoramento_Base_somente_disp!$A:$J,7,FALSE),0)</f>
        <v>14</v>
      </c>
      <c r="E503">
        <f>IFERROR(VLOOKUP(A503,[1]Monitoramento_Base_somente_disp!$A:$J,8,FALSE),0)</f>
        <v>4195872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Sim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0</v>
      </c>
      <c r="C504">
        <f>IFERROR(VLOOKUP(A504,[1]Monitoramento_Base_somente_disp!$A:$J,6,FALSE),0)</f>
        <v>357120</v>
      </c>
      <c r="D504">
        <f>IFERROR(VLOOKUP(A504,[1]Monitoramento_Base_somente_disp!$A:$J,7,FALSE),0)</f>
        <v>4</v>
      </c>
      <c r="E504">
        <f>IFERROR(VLOOKUP(A504,[1]Monitoramento_Base_somente_disp!$A:$J,8,FALSE),0)</f>
        <v>264932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Não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25961</v>
      </c>
      <c r="C505">
        <f>IFERROR(VLOOKUP(A505,[1]Monitoramento_Base_somente_disp!$A:$J,6,FALSE),0)</f>
        <v>2079111</v>
      </c>
      <c r="D505">
        <f>IFERROR(VLOOKUP(A505,[1]Monitoramento_Base_somente_disp!$A:$J,7,FALSE),0)</f>
        <v>15934</v>
      </c>
      <c r="E505">
        <f>IFERROR(VLOOKUP(A505,[1]Monitoramento_Base_somente_disp!$A:$J,8,FALSE),0)</f>
        <v>1727135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4819697</v>
      </c>
      <c r="D506">
        <f>IFERROR(VLOOKUP(A506,[1]Monitoramento_Base_somente_disp!$A:$J,7,FALSE),0)</f>
        <v>0</v>
      </c>
      <c r="E506">
        <f>IFERROR(VLOOKUP(A506,[1]Monitoramento_Base_somente_disp!$A:$J,8,FALSE),0)</f>
        <v>3645201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41018</v>
      </c>
      <c r="C507">
        <f>IFERROR(VLOOKUP(A507,[1]Monitoramento_Base_somente_disp!$A:$J,6,FALSE),0)</f>
        <v>2620811</v>
      </c>
      <c r="D507">
        <f>IFERROR(VLOOKUP(A507,[1]Monitoramento_Base_somente_disp!$A:$J,7,FALSE),0)</f>
        <v>21356</v>
      </c>
      <c r="E507">
        <f>IFERROR(VLOOKUP(A507,[1]Monitoramento_Base_somente_disp!$A:$J,8,FALSE),0)</f>
        <v>2332894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11452</v>
      </c>
      <c r="C508">
        <f>IFERROR(VLOOKUP(A508,[1]Monitoramento_Base_somente_disp!$A:$J,6,FALSE),0)</f>
        <v>38317901</v>
      </c>
      <c r="D508">
        <f>IFERROR(VLOOKUP(A508,[1]Monitoramento_Base_somente_disp!$A:$J,7,FALSE),0)</f>
        <v>3019</v>
      </c>
      <c r="E508">
        <f>IFERROR(VLOOKUP(A508,[1]Monitoramento_Base_somente_disp!$A:$J,8,FALSE),0)</f>
        <v>28854944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9315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5514</v>
      </c>
      <c r="C510">
        <f>IFERROR(VLOOKUP(A510,[1]Monitoramento_Base_somente_disp!$A:$J,6,FALSE),0)</f>
        <v>631544</v>
      </c>
      <c r="D510">
        <f>IFERROR(VLOOKUP(A510,[1]Monitoramento_Base_somente_disp!$A:$J,7,FALSE),0)</f>
        <v>120</v>
      </c>
      <c r="E510">
        <f>IFERROR(VLOOKUP(A510,[1]Monitoramento_Base_somente_disp!$A:$J,8,FALSE),0)</f>
        <v>410538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14869</v>
      </c>
      <c r="C511">
        <f>IFERROR(VLOOKUP(A511,[1]Monitoramento_Base_somente_disp!$A:$J,6,FALSE),0)</f>
        <v>3179429</v>
      </c>
      <c r="D511">
        <f>IFERROR(VLOOKUP(A511,[1]Monitoramento_Base_somente_disp!$A:$J,7,FALSE),0)</f>
        <v>3736</v>
      </c>
      <c r="E511">
        <f>IFERROR(VLOOKUP(A511,[1]Monitoramento_Base_somente_disp!$A:$J,8,FALSE),0)</f>
        <v>2147180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7714499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4399129</v>
      </c>
      <c r="D513">
        <f>IFERROR(VLOOKUP(A513,[1]Monitoramento_Base_somente_disp!$A:$J,7,FALSE),0)</f>
        <v>0</v>
      </c>
      <c r="E513">
        <f>IFERROR(VLOOKUP(A513,[1]Monitoramento_Base_somente_disp!$A:$J,8,FALSE),0)</f>
        <v>4861717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35178</v>
      </c>
      <c r="C514">
        <f>IFERROR(VLOOKUP(A514,[1]Monitoramento_Base_somente_disp!$A:$J,6,FALSE),0)</f>
        <v>7296526</v>
      </c>
      <c r="D514">
        <f>IFERROR(VLOOKUP(A514,[1]Monitoramento_Base_somente_disp!$A:$J,7,FALSE),0)</f>
        <v>15517</v>
      </c>
      <c r="E514">
        <f>IFERROR(VLOOKUP(A514,[1]Monitoramento_Base_somente_disp!$A:$J,8,FALSE),0)</f>
        <v>5052690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5359</v>
      </c>
      <c r="C515">
        <f>IFERROR(VLOOKUP(A515,[1]Monitoramento_Base_somente_disp!$A:$J,6,FALSE),0)</f>
        <v>6801656</v>
      </c>
      <c r="D515">
        <f>IFERROR(VLOOKUP(A515,[1]Monitoramento_Base_somente_disp!$A:$J,7,FALSE),0)</f>
        <v>3225</v>
      </c>
      <c r="E515">
        <f>IFERROR(VLOOKUP(A515,[1]Monitoramento_Base_somente_disp!$A:$J,8,FALSE),0)</f>
        <v>4939049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843111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4167991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2884</v>
      </c>
      <c r="C520">
        <f>IFERROR(VLOOKUP(A520,[1]Monitoramento_Base_somente_disp!$A:$J,6,FALSE),0)</f>
        <v>8394642</v>
      </c>
      <c r="D520">
        <f>IFERROR(VLOOKUP(A520,[1]Monitoramento_Base_somente_disp!$A:$J,7,FALSE),0)</f>
        <v>1089</v>
      </c>
      <c r="E520">
        <f>IFERROR(VLOOKUP(A520,[1]Monitoramento_Base_somente_disp!$A:$J,8,FALSE),0)</f>
        <v>6181761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8010</v>
      </c>
      <c r="C521">
        <f>IFERROR(VLOOKUP(A521,[1]Monitoramento_Base_somente_disp!$A:$J,6,FALSE),0)</f>
        <v>9002438</v>
      </c>
      <c r="D521">
        <f>IFERROR(VLOOKUP(A521,[1]Monitoramento_Base_somente_disp!$A:$J,7,FALSE),0)</f>
        <v>8220</v>
      </c>
      <c r="E521">
        <f>IFERROR(VLOOKUP(A521,[1]Monitoramento_Base_somente_disp!$A:$J,8,FALSE),0)</f>
        <v>7367815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4191</v>
      </c>
      <c r="C522">
        <f>IFERROR(VLOOKUP(A522,[1]Monitoramento_Base_somente_disp!$A:$J,6,FALSE),0)</f>
        <v>3218191</v>
      </c>
      <c r="D522">
        <f>IFERROR(VLOOKUP(A522,[1]Monitoramento_Base_somente_disp!$A:$J,7,FALSE),0)</f>
        <v>3212</v>
      </c>
      <c r="E522">
        <f>IFERROR(VLOOKUP(A522,[1]Monitoramento_Base_somente_disp!$A:$J,8,FALSE),0)</f>
        <v>2852201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96</v>
      </c>
      <c r="C523">
        <f>IFERROR(VLOOKUP(A523,[1]Monitoramento_Base_somente_disp!$A:$J,6,FALSE),0)</f>
        <v>1242123</v>
      </c>
      <c r="D523">
        <f>IFERROR(VLOOKUP(A523,[1]Monitoramento_Base_somente_disp!$A:$J,7,FALSE),0)</f>
        <v>1662</v>
      </c>
      <c r="E523">
        <f>IFERROR(VLOOKUP(A523,[1]Monitoramento_Base_somente_disp!$A:$J,8,FALSE),0)</f>
        <v>649455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5531</v>
      </c>
      <c r="C524">
        <f>IFERROR(VLOOKUP(A524,[1]Monitoramento_Base_somente_disp!$A:$J,6,FALSE),0)</f>
        <v>1759049</v>
      </c>
      <c r="D524">
        <f>IFERROR(VLOOKUP(A524,[1]Monitoramento_Base_somente_disp!$A:$J,7,FALSE),0)</f>
        <v>1672</v>
      </c>
      <c r="E524">
        <f>IFERROR(VLOOKUP(A524,[1]Monitoramento_Base_somente_disp!$A:$J,8,FALSE),0)</f>
        <v>1220705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986355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0</v>
      </c>
      <c r="C527">
        <f>IFERROR(VLOOKUP(A527,[1]Monitoramento_Base_somente_disp!$A:$J,6,FALSE),0)</f>
        <v>5890806</v>
      </c>
      <c r="D527">
        <f>IFERROR(VLOOKUP(A527,[1]Monitoramento_Base_somente_disp!$A:$J,7,FALSE),0)</f>
        <v>0</v>
      </c>
      <c r="E527">
        <f>IFERROR(VLOOKUP(A527,[1]Monitoramento_Base_somente_disp!$A:$J,8,FALSE),0)</f>
        <v>4370598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Não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6293</v>
      </c>
      <c r="C528">
        <f>IFERROR(VLOOKUP(A528,[1]Monitoramento_Base_somente_disp!$A:$J,6,FALSE),0)</f>
        <v>80943459</v>
      </c>
      <c r="D528">
        <f>IFERROR(VLOOKUP(A528,[1]Monitoramento_Base_somente_disp!$A:$J,7,FALSE),0)</f>
        <v>4427</v>
      </c>
      <c r="E528">
        <f>IFERROR(VLOOKUP(A528,[1]Monitoramento_Base_somente_disp!$A:$J,8,FALSE),0)</f>
        <v>59936351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7597</v>
      </c>
      <c r="C529">
        <f>IFERROR(VLOOKUP(A529,[1]Monitoramento_Base_somente_disp!$A:$J,6,FALSE),0)</f>
        <v>19307934</v>
      </c>
      <c r="D529">
        <f>IFERROR(VLOOKUP(A529,[1]Monitoramento_Base_somente_disp!$A:$J,7,FALSE),0)</f>
        <v>805</v>
      </c>
      <c r="E529">
        <f>IFERROR(VLOOKUP(A529,[1]Monitoramento_Base_somente_disp!$A:$J,8,FALSE),0)</f>
        <v>14254006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9195</v>
      </c>
      <c r="C530">
        <f>IFERROR(VLOOKUP(A530,[1]Monitoramento_Base_somente_disp!$A:$J,6,FALSE),0)</f>
        <v>4459269</v>
      </c>
      <c r="D530">
        <f>IFERROR(VLOOKUP(A530,[1]Monitoramento_Base_somente_disp!$A:$J,7,FALSE),0)</f>
        <v>19144</v>
      </c>
      <c r="E530">
        <f>IFERROR(VLOOKUP(A530,[1]Monitoramento_Base_somente_disp!$A:$J,8,FALSE),0)</f>
        <v>3431281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11146</v>
      </c>
      <c r="C531">
        <f>IFERROR(VLOOKUP(A531,[1]Monitoramento_Base_somente_disp!$A:$J,6,FALSE),0)</f>
        <v>10992467</v>
      </c>
      <c r="D531">
        <f>IFERROR(VLOOKUP(A531,[1]Monitoramento_Base_somente_disp!$A:$J,7,FALSE),0)</f>
        <v>7929</v>
      </c>
      <c r="E531">
        <f>IFERROR(VLOOKUP(A531,[1]Monitoramento_Base_somente_disp!$A:$J,8,FALSE),0)</f>
        <v>8122583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999</v>
      </c>
      <c r="C532">
        <f>IFERROR(VLOOKUP(A532,[1]Monitoramento_Base_somente_disp!$A:$J,6,FALSE),0)</f>
        <v>5413674</v>
      </c>
      <c r="D532">
        <f>IFERROR(VLOOKUP(A532,[1]Monitoramento_Base_somente_disp!$A:$J,7,FALSE),0)</f>
        <v>0</v>
      </c>
      <c r="E532">
        <f>IFERROR(VLOOKUP(A532,[1]Monitoramento_Base_somente_disp!$A:$J,8,FALSE),0)</f>
        <v>4315697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93</v>
      </c>
      <c r="C533">
        <f>IFERROR(VLOOKUP(A533,[1]Monitoramento_Base_somente_disp!$A:$J,6,FALSE),0)</f>
        <v>1773851</v>
      </c>
      <c r="D533">
        <f>IFERROR(VLOOKUP(A533,[1]Monitoramento_Base_somente_disp!$A:$J,7,FALSE),0)</f>
        <v>121</v>
      </c>
      <c r="E533">
        <f>IFERROR(VLOOKUP(A533,[1]Monitoramento_Base_somente_disp!$A:$J,8,FALSE),0)</f>
        <v>3500825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462300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15872</v>
      </c>
      <c r="C535">
        <f>IFERROR(VLOOKUP(A535,[1]Monitoramento_Base_somente_disp!$A:$J,6,FALSE),0)</f>
        <v>26541275</v>
      </c>
      <c r="D535">
        <f>IFERROR(VLOOKUP(A535,[1]Monitoramento_Base_somente_disp!$A:$J,7,FALSE),0)</f>
        <v>9068</v>
      </c>
      <c r="E535">
        <f>IFERROR(VLOOKUP(A535,[1]Monitoramento_Base_somente_disp!$A:$J,8,FALSE),0)</f>
        <v>19367065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322</v>
      </c>
      <c r="C536">
        <f>IFERROR(VLOOKUP(A536,[1]Monitoramento_Base_somente_disp!$A:$J,6,FALSE),0)</f>
        <v>6561829</v>
      </c>
      <c r="D536">
        <f>IFERROR(VLOOKUP(A536,[1]Monitoramento_Base_somente_disp!$A:$J,7,FALSE),0)</f>
        <v>1000</v>
      </c>
      <c r="E536">
        <f>IFERROR(VLOOKUP(A536,[1]Monitoramento_Base_somente_disp!$A:$J,8,FALSE),0)</f>
        <v>5178626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37988</v>
      </c>
      <c r="C537">
        <f>IFERROR(VLOOKUP(A537,[1]Monitoramento_Base_somente_disp!$A:$J,6,FALSE),0)</f>
        <v>2827019</v>
      </c>
      <c r="D537">
        <f>IFERROR(VLOOKUP(A537,[1]Monitoramento_Base_somente_disp!$A:$J,7,FALSE),0)</f>
        <v>26577</v>
      </c>
      <c r="E537">
        <f>IFERROR(VLOOKUP(A537,[1]Monitoramento_Base_somente_disp!$A:$J,8,FALSE),0)</f>
        <v>2129450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11494</v>
      </c>
      <c r="C538">
        <f>IFERROR(VLOOKUP(A538,[1]Monitoramento_Base_somente_disp!$A:$J,6,FALSE),0)</f>
        <v>6024925</v>
      </c>
      <c r="D538">
        <f>IFERROR(VLOOKUP(A538,[1]Monitoramento_Base_somente_disp!$A:$J,7,FALSE),0)</f>
        <v>11456</v>
      </c>
      <c r="E538">
        <f>IFERROR(VLOOKUP(A538,[1]Monitoramento_Base_somente_disp!$A:$J,8,FALSE),0)</f>
        <v>5088050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5180</v>
      </c>
      <c r="C540">
        <f>IFERROR(VLOOKUP(A540,[1]Monitoramento_Base_somente_disp!$A:$J,6,FALSE),0)</f>
        <v>638264</v>
      </c>
      <c r="D540">
        <f>IFERROR(VLOOKUP(A540,[1]Monitoramento_Base_somente_disp!$A:$J,7,FALSE),0)</f>
        <v>10510</v>
      </c>
      <c r="E540">
        <f>IFERROR(VLOOKUP(A540,[1]Monitoramento_Base_somente_disp!$A:$J,8,FALSE),0)</f>
        <v>368647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17931</v>
      </c>
      <c r="C541">
        <f>IFERROR(VLOOKUP(A541,[1]Monitoramento_Base_somente_disp!$A:$J,6,FALSE),0)</f>
        <v>19580263</v>
      </c>
      <c r="D541">
        <f>IFERROR(VLOOKUP(A541,[1]Monitoramento_Base_somente_disp!$A:$J,7,FALSE),0)</f>
        <v>21705</v>
      </c>
      <c r="E541">
        <f>IFERROR(VLOOKUP(A541,[1]Monitoramento_Base_somente_disp!$A:$J,8,FALSE),0)</f>
        <v>15326625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590</v>
      </c>
      <c r="C542">
        <f>IFERROR(VLOOKUP(A542,[1]Monitoramento_Base_somente_disp!$A:$J,6,FALSE),0)</f>
        <v>7311031</v>
      </c>
      <c r="D542">
        <f>IFERROR(VLOOKUP(A542,[1]Monitoramento_Base_somente_disp!$A:$J,7,FALSE),0)</f>
        <v>11550</v>
      </c>
      <c r="E542">
        <f>IFERROR(VLOOKUP(A542,[1]Monitoramento_Base_somente_disp!$A:$J,8,FALSE),0)</f>
        <v>3385631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2400</v>
      </c>
      <c r="C543">
        <f>IFERROR(VLOOKUP(A543,[1]Monitoramento_Base_somente_disp!$A:$J,6,FALSE),0)</f>
        <v>6758454</v>
      </c>
      <c r="D543">
        <f>IFERROR(VLOOKUP(A543,[1]Monitoramento_Base_somente_disp!$A:$J,7,FALSE),0)</f>
        <v>2400</v>
      </c>
      <c r="E543">
        <f>IFERROR(VLOOKUP(A543,[1]Monitoramento_Base_somente_disp!$A:$J,8,FALSE),0)</f>
        <v>5763102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109106</v>
      </c>
      <c r="C544">
        <f>IFERROR(VLOOKUP(A544,[1]Monitoramento_Base_somente_disp!$A:$J,6,FALSE),0)</f>
        <v>40680892</v>
      </c>
      <c r="D544">
        <f>IFERROR(VLOOKUP(A544,[1]Monitoramento_Base_somente_disp!$A:$J,7,FALSE),0)</f>
        <v>120649</v>
      </c>
      <c r="E544">
        <f>IFERROR(VLOOKUP(A544,[1]Monitoramento_Base_somente_disp!$A:$J,8,FALSE),0)</f>
        <v>29513409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22092075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665413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475295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30</v>
      </c>
      <c r="C548">
        <f>IFERROR(VLOOKUP(A548,[1]Monitoramento_Base_somente_disp!$A:$J,6,FALSE),0)</f>
        <v>1104433</v>
      </c>
      <c r="D548">
        <f>IFERROR(VLOOKUP(A548,[1]Monitoramento_Base_somente_disp!$A:$J,7,FALSE),0)</f>
        <v>30</v>
      </c>
      <c r="E548">
        <f>IFERROR(VLOOKUP(A548,[1]Monitoramento_Base_somente_disp!$A:$J,8,FALSE),0)</f>
        <v>1034009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54643</v>
      </c>
      <c r="C549">
        <f>IFERROR(VLOOKUP(A549,[1]Monitoramento_Base_somente_disp!$A:$J,6,FALSE),0)</f>
        <v>2862998</v>
      </c>
      <c r="D549">
        <f>IFERROR(VLOOKUP(A549,[1]Monitoramento_Base_somente_disp!$A:$J,7,FALSE),0)</f>
        <v>57269</v>
      </c>
      <c r="E549">
        <f>IFERROR(VLOOKUP(A549,[1]Monitoramento_Base_somente_disp!$A:$J,8,FALSE),0)</f>
        <v>3318374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31893</v>
      </c>
      <c r="C551">
        <f>IFERROR(VLOOKUP(A551,[1]Monitoramento_Base_somente_disp!$A:$J,6,FALSE),0)</f>
        <v>11235468</v>
      </c>
      <c r="D551">
        <f>IFERROR(VLOOKUP(A551,[1]Monitoramento_Base_somente_disp!$A:$J,7,FALSE),0)</f>
        <v>20404</v>
      </c>
      <c r="E551">
        <f>IFERROR(VLOOKUP(A551,[1]Monitoramento_Base_somente_disp!$A:$J,8,FALSE),0)</f>
        <v>8363832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2959</v>
      </c>
      <c r="C552">
        <f>IFERROR(VLOOKUP(A552,[1]Monitoramento_Base_somente_disp!$A:$J,6,FALSE),0)</f>
        <v>3384385</v>
      </c>
      <c r="D552">
        <f>IFERROR(VLOOKUP(A552,[1]Monitoramento_Base_somente_disp!$A:$J,7,FALSE),0)</f>
        <v>6682</v>
      </c>
      <c r="E552">
        <f>IFERROR(VLOOKUP(A552,[1]Monitoramento_Base_somente_disp!$A:$J,8,FALSE),0)</f>
        <v>2493100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33394</v>
      </c>
      <c r="C553">
        <f>IFERROR(VLOOKUP(A553,[1]Monitoramento_Base_somente_disp!$A:$J,6,FALSE),0)</f>
        <v>4846875</v>
      </c>
      <c r="D553">
        <f>IFERROR(VLOOKUP(A553,[1]Monitoramento_Base_somente_disp!$A:$J,7,FALSE),0)</f>
        <v>15375</v>
      </c>
      <c r="E553">
        <f>IFERROR(VLOOKUP(A553,[1]Monitoramento_Base_somente_disp!$A:$J,8,FALSE),0)</f>
        <v>3424145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780</v>
      </c>
      <c r="C554">
        <f>IFERROR(VLOOKUP(A554,[1]Monitoramento_Base_somente_disp!$A:$J,6,FALSE),0)</f>
        <v>770885</v>
      </c>
      <c r="D554">
        <f>IFERROR(VLOOKUP(A554,[1]Monitoramento_Base_somente_disp!$A:$J,7,FALSE),0)</f>
        <v>180</v>
      </c>
      <c r="E554">
        <f>IFERROR(VLOOKUP(A554,[1]Monitoramento_Base_somente_disp!$A:$J,8,FALSE),0)</f>
        <v>565015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271170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3690</v>
      </c>
      <c r="C556">
        <f>IFERROR(VLOOKUP(A556,[1]Monitoramento_Base_somente_disp!$A:$J,6,FALSE),0)</f>
        <v>2759064</v>
      </c>
      <c r="D556">
        <f>IFERROR(VLOOKUP(A556,[1]Monitoramento_Base_somente_disp!$A:$J,7,FALSE),0)</f>
        <v>2790</v>
      </c>
      <c r="E556">
        <f>IFERROR(VLOOKUP(A556,[1]Monitoramento_Base_somente_disp!$A:$J,8,FALSE),0)</f>
        <v>1899973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1945087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240</v>
      </c>
      <c r="C558">
        <f>IFERROR(VLOOKUP(A558,[1]Monitoramento_Base_somente_disp!$A:$J,6,FALSE),0)</f>
        <v>7225030</v>
      </c>
      <c r="D558">
        <f>IFERROR(VLOOKUP(A558,[1]Monitoramento_Base_somente_disp!$A:$J,7,FALSE),0)</f>
        <v>0</v>
      </c>
      <c r="E558">
        <f>IFERROR(VLOOKUP(A558,[1]Monitoramento_Base_somente_disp!$A:$J,8,FALSE),0)</f>
        <v>5360150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1038</v>
      </c>
      <c r="C559">
        <f>IFERROR(VLOOKUP(A559,[1]Monitoramento_Base_somente_disp!$A:$J,6,FALSE),0)</f>
        <v>3945415</v>
      </c>
      <c r="D559">
        <f>IFERROR(VLOOKUP(A559,[1]Monitoramento_Base_somente_disp!$A:$J,7,FALSE),0)</f>
        <v>2042</v>
      </c>
      <c r="E559">
        <f>IFERROR(VLOOKUP(A559,[1]Monitoramento_Base_somente_disp!$A:$J,8,FALSE),0)</f>
        <v>3045767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2084352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13507</v>
      </c>
      <c r="C561">
        <f>IFERROR(VLOOKUP(A561,[1]Monitoramento_Base_somente_disp!$A:$J,6,FALSE),0)</f>
        <v>6641899</v>
      </c>
      <c r="D561">
        <f>IFERROR(VLOOKUP(A561,[1]Monitoramento_Base_somente_disp!$A:$J,7,FALSE),0)</f>
        <v>682</v>
      </c>
      <c r="E561">
        <f>IFERROR(VLOOKUP(A561,[1]Monitoramento_Base_somente_disp!$A:$J,8,FALSE),0)</f>
        <v>4805446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1603</v>
      </c>
      <c r="C563">
        <f>IFERROR(VLOOKUP(A563,[1]Monitoramento_Base_somente_disp!$A:$J,6,FALSE),0)</f>
        <v>2727925</v>
      </c>
      <c r="D563">
        <f>IFERROR(VLOOKUP(A563,[1]Monitoramento_Base_somente_disp!$A:$J,7,FALSE),0)</f>
        <v>801</v>
      </c>
      <c r="E563">
        <f>IFERROR(VLOOKUP(A563,[1]Monitoramento_Base_somente_disp!$A:$J,8,FALSE),0)</f>
        <v>2337132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9510</v>
      </c>
      <c r="C564">
        <f>IFERROR(VLOOKUP(A564,[1]Monitoramento_Base_somente_disp!$A:$J,6,FALSE),0)</f>
        <v>2139842</v>
      </c>
      <c r="D564">
        <f>IFERROR(VLOOKUP(A564,[1]Monitoramento_Base_somente_disp!$A:$J,7,FALSE),0)</f>
        <v>5160</v>
      </c>
      <c r="E564">
        <f>IFERROR(VLOOKUP(A564,[1]Monitoramento_Base_somente_disp!$A:$J,8,FALSE),0)</f>
        <v>1411154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13106481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16827</v>
      </c>
      <c r="C566">
        <f>IFERROR(VLOOKUP(A566,[1]Monitoramento_Base_somente_disp!$A:$J,6,FALSE),0)</f>
        <v>3052011</v>
      </c>
      <c r="D566">
        <f>IFERROR(VLOOKUP(A566,[1]Monitoramento_Base_somente_disp!$A:$J,7,FALSE),0)</f>
        <v>10312</v>
      </c>
      <c r="E566">
        <f>IFERROR(VLOOKUP(A566,[1]Monitoramento_Base_somente_disp!$A:$J,8,FALSE),0)</f>
        <v>2024961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5335162</v>
      </c>
      <c r="D567">
        <f>IFERROR(VLOOKUP(A567,[1]Monitoramento_Base_somente_disp!$A:$J,7,FALSE),0)</f>
        <v>0</v>
      </c>
      <c r="E567">
        <f>IFERROR(VLOOKUP(A567,[1]Monitoramento_Base_somente_disp!$A:$J,8,FALSE),0)</f>
        <v>3958346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4015118</v>
      </c>
      <c r="D568">
        <f>IFERROR(VLOOKUP(A568,[1]Monitoramento_Base_somente_disp!$A:$J,7,FALSE),0)</f>
        <v>0</v>
      </c>
      <c r="E568">
        <f>IFERROR(VLOOKUP(A568,[1]Monitoramento_Base_somente_disp!$A:$J,8,FALSE),0)</f>
        <v>3030894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8961</v>
      </c>
      <c r="C569">
        <f>IFERROR(VLOOKUP(A569,[1]Monitoramento_Base_somente_disp!$A:$J,6,FALSE),0)</f>
        <v>1406502</v>
      </c>
      <c r="D569">
        <f>IFERROR(VLOOKUP(A569,[1]Monitoramento_Base_somente_disp!$A:$J,7,FALSE),0)</f>
        <v>3836</v>
      </c>
      <c r="E569">
        <f>IFERROR(VLOOKUP(A569,[1]Monitoramento_Base_somente_disp!$A:$J,8,FALSE),0)</f>
        <v>1017895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7558</v>
      </c>
      <c r="C570">
        <f>IFERROR(VLOOKUP(A570,[1]Monitoramento_Base_somente_disp!$A:$J,6,FALSE),0)</f>
        <v>3652051</v>
      </c>
      <c r="D570">
        <f>IFERROR(VLOOKUP(A570,[1]Monitoramento_Base_somente_disp!$A:$J,7,FALSE),0)</f>
        <v>0</v>
      </c>
      <c r="E570">
        <f>IFERROR(VLOOKUP(A570,[1]Monitoramento_Base_somente_disp!$A:$J,8,FALSE),0)</f>
        <v>2929625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Não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1891</v>
      </c>
      <c r="O571">
        <f>IFERROR(VLOOKUP(A571,[3]Sheet1!$A:$G,3,FALSE),0)</f>
        <v>28490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36358</v>
      </c>
      <c r="C572">
        <f>IFERROR(VLOOKUP(A572,[1]Monitoramento_Base_somente_disp!$A:$J,6,FALSE),0)</f>
        <v>2298414</v>
      </c>
      <c r="D572">
        <f>IFERROR(VLOOKUP(A572,[1]Monitoramento_Base_somente_disp!$A:$J,7,FALSE),0)</f>
        <v>29203</v>
      </c>
      <c r="E572">
        <f>IFERROR(VLOOKUP(A572,[1]Monitoramento_Base_somente_disp!$A:$J,8,FALSE),0)</f>
        <v>2038228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0</v>
      </c>
      <c r="C573">
        <f>IFERROR(VLOOKUP(A573,[1]Monitoramento_Base_somente_disp!$A:$J,6,FALSE),0)</f>
        <v>20818337</v>
      </c>
      <c r="D573">
        <f>IFERROR(VLOOKUP(A573,[1]Monitoramento_Base_somente_disp!$A:$J,7,FALSE),0)</f>
        <v>842</v>
      </c>
      <c r="E573">
        <f>IFERROR(VLOOKUP(A573,[1]Monitoramento_Base_somente_disp!$A:$J,8,FALSE),0)</f>
        <v>15533394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Não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117086075</v>
      </c>
      <c r="D574">
        <f>IFERROR(VLOOKUP(A574,[1]Monitoramento_Base_somente_disp!$A:$J,7,FALSE),0)</f>
        <v>0</v>
      </c>
      <c r="E574">
        <f>IFERROR(VLOOKUP(A574,[1]Monitoramento_Base_somente_disp!$A:$J,8,FALSE),0)</f>
        <v>84381732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26489</v>
      </c>
      <c r="C575">
        <f>IFERROR(VLOOKUP(A575,[1]Monitoramento_Base_somente_disp!$A:$J,6,FALSE),0)</f>
        <v>5088995</v>
      </c>
      <c r="D575">
        <f>IFERROR(VLOOKUP(A575,[1]Monitoramento_Base_somente_disp!$A:$J,7,FALSE),0)</f>
        <v>11638</v>
      </c>
      <c r="E575">
        <f>IFERROR(VLOOKUP(A575,[1]Monitoramento_Base_somente_disp!$A:$J,8,FALSE),0)</f>
        <v>3593112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52369</v>
      </c>
      <c r="C576">
        <f>IFERROR(VLOOKUP(A576,[1]Monitoramento_Base_somente_disp!$A:$J,6,FALSE),0)</f>
        <v>4993937</v>
      </c>
      <c r="D576">
        <f>IFERROR(VLOOKUP(A576,[1]Monitoramento_Base_somente_disp!$A:$J,7,FALSE),0)</f>
        <v>10621</v>
      </c>
      <c r="E576">
        <f>IFERROR(VLOOKUP(A576,[1]Monitoramento_Base_somente_disp!$A:$J,8,FALSE),0)</f>
        <v>3061804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1289</v>
      </c>
      <c r="C577">
        <f>IFERROR(VLOOKUP(A577,[1]Monitoramento_Base_somente_disp!$A:$J,6,FALSE),0)</f>
        <v>938231</v>
      </c>
      <c r="D577">
        <f>IFERROR(VLOOKUP(A577,[1]Monitoramento_Base_somente_disp!$A:$J,7,FALSE),0)</f>
        <v>155</v>
      </c>
      <c r="E577">
        <f>IFERROR(VLOOKUP(A577,[1]Monitoramento_Base_somente_disp!$A:$J,8,FALSE),0)</f>
        <v>777217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10912</v>
      </c>
      <c r="C578">
        <f>IFERROR(VLOOKUP(A578,[1]Monitoramento_Base_somente_disp!$A:$J,6,FALSE),0)</f>
        <v>3227391</v>
      </c>
      <c r="D578">
        <f>IFERROR(VLOOKUP(A578,[1]Monitoramento_Base_somente_disp!$A:$J,7,FALSE),0)</f>
        <v>14481</v>
      </c>
      <c r="E578">
        <f>IFERROR(VLOOKUP(A578,[1]Monitoramento_Base_somente_disp!$A:$J,8,FALSE),0)</f>
        <v>2165247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6415</v>
      </c>
      <c r="C579">
        <f>IFERROR(VLOOKUP(A579,[1]Monitoramento_Base_somente_disp!$A:$J,6,FALSE),0)</f>
        <v>33950045</v>
      </c>
      <c r="D579">
        <f>IFERROR(VLOOKUP(A579,[1]Monitoramento_Base_somente_disp!$A:$J,7,FALSE),0)</f>
        <v>11506</v>
      </c>
      <c r="E579">
        <f>IFERROR(VLOOKUP(A579,[1]Monitoramento_Base_somente_disp!$A:$J,8,FALSE),0)</f>
        <v>25059190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163867</v>
      </c>
      <c r="C580">
        <f>IFERROR(VLOOKUP(A580,[1]Monitoramento_Base_somente_disp!$A:$J,6,FALSE),0)</f>
        <v>101303419</v>
      </c>
      <c r="D580">
        <f>IFERROR(VLOOKUP(A580,[1]Monitoramento_Base_somente_disp!$A:$J,7,FALSE),0)</f>
        <v>115667</v>
      </c>
      <c r="E580">
        <f>IFERROR(VLOOKUP(A580,[1]Monitoramento_Base_somente_disp!$A:$J,8,FALSE),0)</f>
        <v>70566723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2411387</v>
      </c>
      <c r="D581">
        <f>IFERROR(VLOOKUP(A581,[1]Monitoramento_Base_somente_disp!$A:$J,7,FALSE),0)</f>
        <v>0</v>
      </c>
      <c r="E581">
        <f>IFERROR(VLOOKUP(A581,[1]Monitoramento_Base_somente_disp!$A:$J,8,FALSE),0)</f>
        <v>1678987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74936</v>
      </c>
      <c r="C582">
        <f>IFERROR(VLOOKUP(A582,[1]Monitoramento_Base_somente_disp!$A:$J,6,FALSE),0)</f>
        <v>35451346</v>
      </c>
      <c r="D582">
        <f>IFERROR(VLOOKUP(A582,[1]Monitoramento_Base_somente_disp!$A:$J,7,FALSE),0)</f>
        <v>56396</v>
      </c>
      <c r="E582">
        <f>IFERROR(VLOOKUP(A582,[1]Monitoramento_Base_somente_disp!$A:$J,8,FALSE),0)</f>
        <v>22697600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66757</v>
      </c>
      <c r="C583">
        <f>IFERROR(VLOOKUP(A583,[1]Monitoramento_Base_somente_disp!$A:$J,6,FALSE),0)</f>
        <v>7154710</v>
      </c>
      <c r="D583">
        <f>IFERROR(VLOOKUP(A583,[1]Monitoramento_Base_somente_disp!$A:$J,7,FALSE),0)</f>
        <v>33067</v>
      </c>
      <c r="E583">
        <f>IFERROR(VLOOKUP(A583,[1]Monitoramento_Base_somente_disp!$A:$J,8,FALSE),0)</f>
        <v>4073398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120149</v>
      </c>
      <c r="C584">
        <f>IFERROR(VLOOKUP(A584,[1]Monitoramento_Base_somente_disp!$A:$J,6,FALSE),0)</f>
        <v>12023271</v>
      </c>
      <c r="D584">
        <f>IFERROR(VLOOKUP(A584,[1]Monitoramento_Base_somente_disp!$A:$J,7,FALSE),0)</f>
        <v>59893</v>
      </c>
      <c r="E584">
        <f>IFERROR(VLOOKUP(A584,[1]Monitoramento_Base_somente_disp!$A:$J,8,FALSE),0)</f>
        <v>7111054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74390</v>
      </c>
      <c r="C585">
        <f>IFERROR(VLOOKUP(A585,[1]Monitoramento_Base_somente_disp!$A:$J,6,FALSE),0)</f>
        <v>12530370</v>
      </c>
      <c r="D585">
        <f>IFERROR(VLOOKUP(A585,[1]Monitoramento_Base_somente_disp!$A:$J,7,FALSE),0)</f>
        <v>48760</v>
      </c>
      <c r="E585">
        <f>IFERROR(VLOOKUP(A585,[1]Monitoramento_Base_somente_disp!$A:$J,8,FALSE),0)</f>
        <v>8022269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233166</v>
      </c>
      <c r="C586">
        <f>IFERROR(VLOOKUP(A586,[1]Monitoramento_Base_somente_disp!$A:$J,6,FALSE),0)</f>
        <v>78435298</v>
      </c>
      <c r="D586">
        <f>IFERROR(VLOOKUP(A586,[1]Monitoramento_Base_somente_disp!$A:$J,7,FALSE),0)</f>
        <v>180003</v>
      </c>
      <c r="E586">
        <f>IFERROR(VLOOKUP(A586,[1]Monitoramento_Base_somente_disp!$A:$J,8,FALSE),0)</f>
        <v>53668636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7303</v>
      </c>
      <c r="C587">
        <f>IFERROR(VLOOKUP(A587,[1]Monitoramento_Base_somente_disp!$A:$J,6,FALSE),0)</f>
        <v>10082708</v>
      </c>
      <c r="D587">
        <f>IFERROR(VLOOKUP(A587,[1]Monitoramento_Base_somente_disp!$A:$J,7,FALSE),0)</f>
        <v>2386</v>
      </c>
      <c r="E587">
        <f>IFERROR(VLOOKUP(A587,[1]Monitoramento_Base_somente_disp!$A:$J,8,FALSE),0)</f>
        <v>7951565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10294704</v>
      </c>
      <c r="D588">
        <f>IFERROR(VLOOKUP(A588,[1]Monitoramento_Base_somente_disp!$A:$J,7,FALSE),0)</f>
        <v>0</v>
      </c>
      <c r="E588">
        <f>IFERROR(VLOOKUP(A588,[1]Monitoramento_Base_somente_disp!$A:$J,8,FALSE),0)</f>
        <v>5642144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113299400</v>
      </c>
      <c r="D589">
        <f>IFERROR(VLOOKUP(A589,[1]Monitoramento_Base_somente_disp!$A:$J,7,FALSE),0)</f>
        <v>0</v>
      </c>
      <c r="E589">
        <f>IFERROR(VLOOKUP(A589,[1]Monitoramento_Base_somente_disp!$A:$J,8,FALSE),0)</f>
        <v>56567479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411015</v>
      </c>
      <c r="C590">
        <f>IFERROR(VLOOKUP(A590,[1]Monitoramento_Base_somente_disp!$A:$J,6,FALSE),0)</f>
        <v>42553388</v>
      </c>
      <c r="D590">
        <f>IFERROR(VLOOKUP(A590,[1]Monitoramento_Base_somente_disp!$A:$J,7,FALSE),0)</f>
        <v>140355</v>
      </c>
      <c r="E590">
        <f>IFERROR(VLOOKUP(A590,[1]Monitoramento_Base_somente_disp!$A:$J,8,FALSE),0)</f>
        <v>23163386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83464</v>
      </c>
      <c r="C591">
        <f>IFERROR(VLOOKUP(A591,[1]Monitoramento_Base_somente_disp!$A:$J,6,FALSE),0)</f>
        <v>37701802</v>
      </c>
      <c r="D591">
        <f>IFERROR(VLOOKUP(A591,[1]Monitoramento_Base_somente_disp!$A:$J,7,FALSE),0)</f>
        <v>54690</v>
      </c>
      <c r="E591">
        <f>IFERROR(VLOOKUP(A591,[1]Monitoramento_Base_somente_disp!$A:$J,8,FALSE),0)</f>
        <v>13074668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17414</v>
      </c>
      <c r="C592">
        <f>IFERROR(VLOOKUP(A592,[1]Monitoramento_Base_somente_disp!$A:$J,6,FALSE),0)</f>
        <v>63123664</v>
      </c>
      <c r="D592">
        <f>IFERROR(VLOOKUP(A592,[1]Monitoramento_Base_somente_disp!$A:$J,7,FALSE),0)</f>
        <v>17826</v>
      </c>
      <c r="E592">
        <f>IFERROR(VLOOKUP(A592,[1]Monitoramento_Base_somente_disp!$A:$J,8,FALSE),0)</f>
        <v>50749386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80635</v>
      </c>
      <c r="C593">
        <f>IFERROR(VLOOKUP(A593,[1]Monitoramento_Base_somente_disp!$A:$J,6,FALSE),0)</f>
        <v>34320829</v>
      </c>
      <c r="D593">
        <f>IFERROR(VLOOKUP(A593,[1]Monitoramento_Base_somente_disp!$A:$J,7,FALSE),0)</f>
        <v>69668</v>
      </c>
      <c r="E593">
        <f>IFERROR(VLOOKUP(A593,[1]Monitoramento_Base_somente_disp!$A:$J,8,FALSE),0)</f>
        <v>20695535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149815</v>
      </c>
      <c r="C594">
        <f>IFERROR(VLOOKUP(A594,[1]Monitoramento_Base_somente_disp!$A:$J,6,FALSE),0)</f>
        <v>12690303</v>
      </c>
      <c r="D594">
        <f>IFERROR(VLOOKUP(A594,[1]Monitoramento_Base_somente_disp!$A:$J,7,FALSE),0)</f>
        <v>101336</v>
      </c>
      <c r="E594">
        <f>IFERROR(VLOOKUP(A594,[1]Monitoramento_Base_somente_disp!$A:$J,8,FALSE),0)</f>
        <v>8169879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86884</v>
      </c>
      <c r="C595">
        <f>IFERROR(VLOOKUP(A595,[1]Monitoramento_Base_somente_disp!$A:$J,6,FALSE),0)</f>
        <v>9933520</v>
      </c>
      <c r="D595">
        <f>IFERROR(VLOOKUP(A595,[1]Monitoramento_Base_somente_disp!$A:$J,7,FALSE),0)</f>
        <v>43886</v>
      </c>
      <c r="E595">
        <f>IFERROR(VLOOKUP(A595,[1]Monitoramento_Base_somente_disp!$A:$J,8,FALSE),0)</f>
        <v>5625628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100691</v>
      </c>
      <c r="C596">
        <f>IFERROR(VLOOKUP(A596,[1]Monitoramento_Base_somente_disp!$A:$J,6,FALSE),0)</f>
        <v>26772159</v>
      </c>
      <c r="D596">
        <f>IFERROR(VLOOKUP(A596,[1]Monitoramento_Base_somente_disp!$A:$J,7,FALSE),0)</f>
        <v>72361</v>
      </c>
      <c r="E596">
        <f>IFERROR(VLOOKUP(A596,[1]Monitoramento_Base_somente_disp!$A:$J,8,FALSE),0)</f>
        <v>16759494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66775587</v>
      </c>
      <c r="D597">
        <f>IFERROR(VLOOKUP(A597,[1]Monitoramento_Base_somente_disp!$A:$J,7,FALSE),0)</f>
        <v>0</v>
      </c>
      <c r="E597">
        <f>IFERROR(VLOOKUP(A597,[1]Monitoramento_Base_somente_disp!$A:$J,8,FALSE),0)</f>
        <v>49549015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60</v>
      </c>
      <c r="C598">
        <f>IFERROR(VLOOKUP(A598,[1]Monitoramento_Base_somente_disp!$A:$J,6,FALSE),0)</f>
        <v>7743391</v>
      </c>
      <c r="D598">
        <f>IFERROR(VLOOKUP(A598,[1]Monitoramento_Base_somente_disp!$A:$J,7,FALSE),0)</f>
        <v>2498</v>
      </c>
      <c r="E598">
        <f>IFERROR(VLOOKUP(A598,[1]Monitoramento_Base_somente_disp!$A:$J,8,FALSE),0)</f>
        <v>5925654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172979</v>
      </c>
      <c r="C599">
        <f>IFERROR(VLOOKUP(A599,[1]Monitoramento_Base_somente_disp!$A:$J,6,FALSE),0)</f>
        <v>31395357</v>
      </c>
      <c r="D599">
        <f>IFERROR(VLOOKUP(A599,[1]Monitoramento_Base_somente_disp!$A:$J,7,FALSE),0)</f>
        <v>118491</v>
      </c>
      <c r="E599">
        <f>IFERROR(VLOOKUP(A599,[1]Monitoramento_Base_somente_disp!$A:$J,8,FALSE),0)</f>
        <v>17904323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508952</v>
      </c>
      <c r="C600">
        <f>IFERROR(VLOOKUP(A600,[1]Monitoramento_Base_somente_disp!$A:$J,6,FALSE),0)</f>
        <v>146810140</v>
      </c>
      <c r="D600">
        <f>IFERROR(VLOOKUP(A600,[1]Monitoramento_Base_somente_disp!$A:$J,7,FALSE),0)</f>
        <v>355987</v>
      </c>
      <c r="E600">
        <f>IFERROR(VLOOKUP(A600,[1]Monitoramento_Base_somente_disp!$A:$J,8,FALSE),0)</f>
        <v>98225231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21488</v>
      </c>
      <c r="C601">
        <f>IFERROR(VLOOKUP(A601,[1]Monitoramento_Base_somente_disp!$A:$J,6,FALSE),0)</f>
        <v>20971913</v>
      </c>
      <c r="D601">
        <f>IFERROR(VLOOKUP(A601,[1]Monitoramento_Base_somente_disp!$A:$J,7,FALSE),0)</f>
        <v>5249</v>
      </c>
      <c r="E601">
        <f>IFERROR(VLOOKUP(A601,[1]Monitoramento_Base_somente_disp!$A:$J,8,FALSE),0)</f>
        <v>9443448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190089</v>
      </c>
      <c r="C602">
        <f>IFERROR(VLOOKUP(A602,[1]Monitoramento_Base_somente_disp!$A:$J,6,FALSE),0)</f>
        <v>22111057</v>
      </c>
      <c r="D602">
        <f>IFERROR(VLOOKUP(A602,[1]Monitoramento_Base_somente_disp!$A:$J,7,FALSE),0)</f>
        <v>106843</v>
      </c>
      <c r="E602">
        <f>IFERROR(VLOOKUP(A602,[1]Monitoramento_Base_somente_disp!$A:$J,8,FALSE),0)</f>
        <v>14147283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955</v>
      </c>
      <c r="C603">
        <f>IFERROR(VLOOKUP(A603,[1]Monitoramento_Base_somente_disp!$A:$J,6,FALSE),0)</f>
        <v>4414860</v>
      </c>
      <c r="D603">
        <f>IFERROR(VLOOKUP(A603,[1]Monitoramento_Base_somente_disp!$A:$J,7,FALSE),0)</f>
        <v>261</v>
      </c>
      <c r="E603">
        <f>IFERROR(VLOOKUP(A603,[1]Monitoramento_Base_somente_disp!$A:$J,8,FALSE),0)</f>
        <v>998510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82015</v>
      </c>
      <c r="C604">
        <f>IFERROR(VLOOKUP(A604,[1]Monitoramento_Base_somente_disp!$A:$J,6,FALSE),0)</f>
        <v>30459687</v>
      </c>
      <c r="D604">
        <f>IFERROR(VLOOKUP(A604,[1]Monitoramento_Base_somente_disp!$A:$J,7,FALSE),0)</f>
        <v>43207</v>
      </c>
      <c r="E604">
        <f>IFERROR(VLOOKUP(A604,[1]Monitoramento_Base_somente_disp!$A:$J,8,FALSE),0)</f>
        <v>18663487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271488</v>
      </c>
      <c r="C605">
        <f>IFERROR(VLOOKUP(A605,[1]Monitoramento_Base_somente_disp!$A:$J,6,FALSE),0)</f>
        <v>24190434</v>
      </c>
      <c r="D605">
        <f>IFERROR(VLOOKUP(A605,[1]Monitoramento_Base_somente_disp!$A:$J,7,FALSE),0)</f>
        <v>67744</v>
      </c>
      <c r="E605">
        <f>IFERROR(VLOOKUP(A605,[1]Monitoramento_Base_somente_disp!$A:$J,8,FALSE),0)</f>
        <v>11790035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20974</v>
      </c>
      <c r="C606">
        <f>IFERROR(VLOOKUP(A606,[1]Monitoramento_Base_somente_disp!$A:$J,6,FALSE),0)</f>
        <v>16144793</v>
      </c>
      <c r="D606">
        <f>IFERROR(VLOOKUP(A606,[1]Monitoramento_Base_somente_disp!$A:$J,7,FALSE),0)</f>
        <v>3825</v>
      </c>
      <c r="E606">
        <f>IFERROR(VLOOKUP(A606,[1]Monitoramento_Base_somente_disp!$A:$J,8,FALSE),0)</f>
        <v>7675578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375965</v>
      </c>
      <c r="C607">
        <f>IFERROR(VLOOKUP(A607,[1]Monitoramento_Base_somente_disp!$A:$J,6,FALSE),0)</f>
        <v>36560088</v>
      </c>
      <c r="D607">
        <f>IFERROR(VLOOKUP(A607,[1]Monitoramento_Base_somente_disp!$A:$J,7,FALSE),0)</f>
        <v>177887</v>
      </c>
      <c r="E607">
        <f>IFERROR(VLOOKUP(A607,[1]Monitoramento_Base_somente_disp!$A:$J,8,FALSE),0)</f>
        <v>20055501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360596</v>
      </c>
      <c r="C608">
        <f>IFERROR(VLOOKUP(A608,[1]Monitoramento_Base_somente_disp!$A:$J,6,FALSE),0)</f>
        <v>46699111</v>
      </c>
      <c r="D608">
        <f>IFERROR(VLOOKUP(A608,[1]Monitoramento_Base_somente_disp!$A:$J,7,FALSE),0)</f>
        <v>175037</v>
      </c>
      <c r="E608">
        <f>IFERROR(VLOOKUP(A608,[1]Monitoramento_Base_somente_disp!$A:$J,8,FALSE),0)</f>
        <v>25746559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114444</v>
      </c>
      <c r="C609">
        <f>IFERROR(VLOOKUP(A609,[1]Monitoramento_Base_somente_disp!$A:$J,6,FALSE),0)</f>
        <v>178504998</v>
      </c>
      <c r="D609">
        <f>IFERROR(VLOOKUP(A609,[1]Monitoramento_Base_somente_disp!$A:$J,7,FALSE),0)</f>
        <v>91615</v>
      </c>
      <c r="E609">
        <f>IFERROR(VLOOKUP(A609,[1]Monitoramento_Base_somente_disp!$A:$J,8,FALSE),0)</f>
        <v>128764017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1334</v>
      </c>
      <c r="C610">
        <f>IFERROR(VLOOKUP(A610,[1]Monitoramento_Base_somente_disp!$A:$J,6,FALSE),0)</f>
        <v>324919745</v>
      </c>
      <c r="D610">
        <f>IFERROR(VLOOKUP(A610,[1]Monitoramento_Base_somente_disp!$A:$J,7,FALSE),0)</f>
        <v>1940</v>
      </c>
      <c r="E610">
        <f>IFERROR(VLOOKUP(A610,[1]Monitoramento_Base_somente_disp!$A:$J,8,FALSE),0)</f>
        <v>243989052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511851</v>
      </c>
      <c r="C611">
        <f>IFERROR(VLOOKUP(A611,[1]Monitoramento_Base_somente_disp!$A:$J,6,FALSE),0)</f>
        <v>69620584</v>
      </c>
      <c r="D611">
        <f>IFERROR(VLOOKUP(A611,[1]Monitoramento_Base_somente_disp!$A:$J,7,FALSE),0)</f>
        <v>354108</v>
      </c>
      <c r="E611">
        <f>IFERROR(VLOOKUP(A611,[1]Monitoramento_Base_somente_disp!$A:$J,8,FALSE),0)</f>
        <v>36189603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37417</v>
      </c>
      <c r="C612">
        <f>IFERROR(VLOOKUP(A612,[1]Monitoramento_Base_somente_disp!$A:$J,6,FALSE),0)</f>
        <v>11657296</v>
      </c>
      <c r="D612">
        <f>IFERROR(VLOOKUP(A612,[1]Monitoramento_Base_somente_disp!$A:$J,7,FALSE),0)</f>
        <v>5636</v>
      </c>
      <c r="E612">
        <f>IFERROR(VLOOKUP(A612,[1]Monitoramento_Base_somente_disp!$A:$J,8,FALSE),0)</f>
        <v>6269021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2155</v>
      </c>
      <c r="C613">
        <f>IFERROR(VLOOKUP(A613,[1]Monitoramento_Base_somente_disp!$A:$J,6,FALSE),0)</f>
        <v>12063638</v>
      </c>
      <c r="D613">
        <f>IFERROR(VLOOKUP(A613,[1]Monitoramento_Base_somente_disp!$A:$J,7,FALSE),0)</f>
        <v>1399</v>
      </c>
      <c r="E613">
        <f>IFERROR(VLOOKUP(A613,[1]Monitoramento_Base_somente_disp!$A:$J,8,FALSE),0)</f>
        <v>6695838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87929</v>
      </c>
      <c r="C614">
        <f>IFERROR(VLOOKUP(A614,[1]Monitoramento_Base_somente_disp!$A:$J,6,FALSE),0)</f>
        <v>8094845</v>
      </c>
      <c r="D614">
        <f>IFERROR(VLOOKUP(A614,[1]Monitoramento_Base_somente_disp!$A:$J,7,FALSE),0)</f>
        <v>30511</v>
      </c>
      <c r="E614">
        <f>IFERROR(VLOOKUP(A614,[1]Monitoramento_Base_somente_disp!$A:$J,8,FALSE),0)</f>
        <v>4459760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181949</v>
      </c>
      <c r="C615">
        <f>IFERROR(VLOOKUP(A615,[1]Monitoramento_Base_somente_disp!$A:$J,6,FALSE),0)</f>
        <v>16220965</v>
      </c>
      <c r="D615">
        <f>IFERROR(VLOOKUP(A615,[1]Monitoramento_Base_somente_disp!$A:$J,7,FALSE),0)</f>
        <v>92328</v>
      </c>
      <c r="E615">
        <f>IFERROR(VLOOKUP(A615,[1]Monitoramento_Base_somente_disp!$A:$J,8,FALSE),0)</f>
        <v>8518722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3712510</v>
      </c>
      <c r="D616">
        <f>IFERROR(VLOOKUP(A616,[1]Monitoramento_Base_somente_disp!$A:$J,7,FALSE),0)</f>
        <v>0</v>
      </c>
      <c r="E616">
        <f>IFERROR(VLOOKUP(A616,[1]Monitoramento_Base_somente_disp!$A:$J,8,FALSE),0)</f>
        <v>2717588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125212</v>
      </c>
      <c r="C617">
        <f>IFERROR(VLOOKUP(A617,[1]Monitoramento_Base_somente_disp!$A:$J,6,FALSE),0)</f>
        <v>19561117</v>
      </c>
      <c r="D617">
        <f>IFERROR(VLOOKUP(A617,[1]Monitoramento_Base_somente_disp!$A:$J,7,FALSE),0)</f>
        <v>95421</v>
      </c>
      <c r="E617">
        <f>IFERROR(VLOOKUP(A617,[1]Monitoramento_Base_somente_disp!$A:$J,8,FALSE),0)</f>
        <v>15749953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74404</v>
      </c>
      <c r="C618">
        <f>IFERROR(VLOOKUP(A618,[1]Monitoramento_Base_somente_disp!$A:$J,6,FALSE),0)</f>
        <v>48071568</v>
      </c>
      <c r="D618">
        <f>IFERROR(VLOOKUP(A618,[1]Monitoramento_Base_somente_disp!$A:$J,7,FALSE),0)</f>
        <v>18672</v>
      </c>
      <c r="E618">
        <f>IFERROR(VLOOKUP(A618,[1]Monitoramento_Base_somente_disp!$A:$J,8,FALSE),0)</f>
        <v>24205048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65171</v>
      </c>
      <c r="C619">
        <f>IFERROR(VLOOKUP(A619,[1]Monitoramento_Base_somente_disp!$A:$J,6,FALSE),0)</f>
        <v>29361506</v>
      </c>
      <c r="D619">
        <f>IFERROR(VLOOKUP(A619,[1]Monitoramento_Base_somente_disp!$A:$J,7,FALSE),0)</f>
        <v>50005</v>
      </c>
      <c r="E619">
        <f>IFERROR(VLOOKUP(A619,[1]Monitoramento_Base_somente_disp!$A:$J,8,FALSE),0)</f>
        <v>17009707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69296</v>
      </c>
      <c r="C620">
        <f>IFERROR(VLOOKUP(A620,[1]Monitoramento_Base_somente_disp!$A:$J,6,FALSE),0)</f>
        <v>35724342</v>
      </c>
      <c r="D620">
        <f>IFERROR(VLOOKUP(A620,[1]Monitoramento_Base_somente_disp!$A:$J,7,FALSE),0)</f>
        <v>36755</v>
      </c>
      <c r="E620">
        <f>IFERROR(VLOOKUP(A620,[1]Monitoramento_Base_somente_disp!$A:$J,8,FALSE),0)</f>
        <v>25709159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221922</v>
      </c>
      <c r="C621">
        <f>IFERROR(VLOOKUP(A621,[1]Monitoramento_Base_somente_disp!$A:$J,6,FALSE),0)</f>
        <v>265463797</v>
      </c>
      <c r="D621">
        <f>IFERROR(VLOOKUP(A621,[1]Monitoramento_Base_somente_disp!$A:$J,7,FALSE),0)</f>
        <v>35802</v>
      </c>
      <c r="E621">
        <f>IFERROR(VLOOKUP(A621,[1]Monitoramento_Base_somente_disp!$A:$J,8,FALSE),0)</f>
        <v>152666876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269885</v>
      </c>
      <c r="C622">
        <f>IFERROR(VLOOKUP(A622,[1]Monitoramento_Base_somente_disp!$A:$J,6,FALSE),0)</f>
        <v>38355392</v>
      </c>
      <c r="D622">
        <f>IFERROR(VLOOKUP(A622,[1]Monitoramento_Base_somente_disp!$A:$J,7,FALSE),0)</f>
        <v>145000</v>
      </c>
      <c r="E622">
        <f>IFERROR(VLOOKUP(A622,[1]Monitoramento_Base_somente_disp!$A:$J,8,FALSE),0)</f>
        <v>23647659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117976</v>
      </c>
      <c r="C623">
        <f>IFERROR(VLOOKUP(A623,[1]Monitoramento_Base_somente_disp!$A:$J,6,FALSE),0)</f>
        <v>18642174</v>
      </c>
      <c r="D623">
        <f>IFERROR(VLOOKUP(A623,[1]Monitoramento_Base_somente_disp!$A:$J,7,FALSE),0)</f>
        <v>42234</v>
      </c>
      <c r="E623">
        <f>IFERROR(VLOOKUP(A623,[1]Monitoramento_Base_somente_disp!$A:$J,8,FALSE),0)</f>
        <v>11596692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34127</v>
      </c>
      <c r="C624">
        <f>IFERROR(VLOOKUP(A624,[1]Monitoramento_Base_somente_disp!$A:$J,6,FALSE),0)</f>
        <v>38214161</v>
      </c>
      <c r="D624">
        <f>IFERROR(VLOOKUP(A624,[1]Monitoramento_Base_somente_disp!$A:$J,7,FALSE),0)</f>
        <v>46538</v>
      </c>
      <c r="E624">
        <f>IFERROR(VLOOKUP(A624,[1]Monitoramento_Base_somente_disp!$A:$J,8,FALSE),0)</f>
        <v>26143685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42003</v>
      </c>
      <c r="C625">
        <f>IFERROR(VLOOKUP(A625,[1]Monitoramento_Base_somente_disp!$A:$J,6,FALSE),0)</f>
        <v>96799023</v>
      </c>
      <c r="D625">
        <f>IFERROR(VLOOKUP(A625,[1]Monitoramento_Base_somente_disp!$A:$J,7,FALSE),0)</f>
        <v>32548</v>
      </c>
      <c r="E625">
        <f>IFERROR(VLOOKUP(A625,[1]Monitoramento_Base_somente_disp!$A:$J,8,FALSE),0)</f>
        <v>69340740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218099</v>
      </c>
      <c r="C626">
        <f>IFERROR(VLOOKUP(A626,[1]Monitoramento_Base_somente_disp!$A:$J,6,FALSE),0)</f>
        <v>20021469</v>
      </c>
      <c r="D626">
        <f>IFERROR(VLOOKUP(A626,[1]Monitoramento_Base_somente_disp!$A:$J,7,FALSE),0)</f>
        <v>102806</v>
      </c>
      <c r="E626">
        <f>IFERROR(VLOOKUP(A626,[1]Monitoramento_Base_somente_disp!$A:$J,8,FALSE),0)</f>
        <v>10516974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173297</v>
      </c>
      <c r="C627">
        <f>IFERROR(VLOOKUP(A627,[1]Monitoramento_Base_somente_disp!$A:$J,6,FALSE),0)</f>
        <v>105964274</v>
      </c>
      <c r="D627">
        <f>IFERROR(VLOOKUP(A627,[1]Monitoramento_Base_somente_disp!$A:$J,7,FALSE),0)</f>
        <v>140293</v>
      </c>
      <c r="E627">
        <f>IFERROR(VLOOKUP(A627,[1]Monitoramento_Base_somente_disp!$A:$J,8,FALSE),0)</f>
        <v>66236474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109226</v>
      </c>
      <c r="C628">
        <f>IFERROR(VLOOKUP(A628,[1]Monitoramento_Base_somente_disp!$A:$J,6,FALSE),0)</f>
        <v>43682777</v>
      </c>
      <c r="D628">
        <f>IFERROR(VLOOKUP(A628,[1]Monitoramento_Base_somente_disp!$A:$J,7,FALSE),0)</f>
        <v>44507</v>
      </c>
      <c r="E628">
        <f>IFERROR(VLOOKUP(A628,[1]Monitoramento_Base_somente_disp!$A:$J,8,FALSE),0)</f>
        <v>29935024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241951</v>
      </c>
      <c r="C629">
        <f>IFERROR(VLOOKUP(A629,[1]Monitoramento_Base_somente_disp!$A:$J,6,FALSE),0)</f>
        <v>31218742</v>
      </c>
      <c r="D629">
        <f>IFERROR(VLOOKUP(A629,[1]Monitoramento_Base_somente_disp!$A:$J,7,FALSE),0)</f>
        <v>98485</v>
      </c>
      <c r="E629">
        <f>IFERROR(VLOOKUP(A629,[1]Monitoramento_Base_somente_disp!$A:$J,8,FALSE),0)</f>
        <v>19382873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44747</v>
      </c>
      <c r="C630">
        <f>IFERROR(VLOOKUP(A630,[1]Monitoramento_Base_somente_disp!$A:$J,6,FALSE),0)</f>
        <v>11516057</v>
      </c>
      <c r="D630">
        <f>IFERROR(VLOOKUP(A630,[1]Monitoramento_Base_somente_disp!$A:$J,7,FALSE),0)</f>
        <v>22160</v>
      </c>
      <c r="E630">
        <f>IFERROR(VLOOKUP(A630,[1]Monitoramento_Base_somente_disp!$A:$J,8,FALSE),0)</f>
        <v>8289476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55218</v>
      </c>
      <c r="C631">
        <f>IFERROR(VLOOKUP(A631,[1]Monitoramento_Base_somente_disp!$A:$J,6,FALSE),0)</f>
        <v>15877600</v>
      </c>
      <c r="D631">
        <f>IFERROR(VLOOKUP(A631,[1]Monitoramento_Base_somente_disp!$A:$J,7,FALSE),0)</f>
        <v>25094</v>
      </c>
      <c r="E631">
        <f>IFERROR(VLOOKUP(A631,[1]Monitoramento_Base_somente_disp!$A:$J,8,FALSE),0)</f>
        <v>10791000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262059</v>
      </c>
      <c r="C632">
        <f>IFERROR(VLOOKUP(A632,[1]Monitoramento_Base_somente_disp!$A:$J,6,FALSE),0)</f>
        <v>51506378</v>
      </c>
      <c r="D632">
        <f>IFERROR(VLOOKUP(A632,[1]Monitoramento_Base_somente_disp!$A:$J,7,FALSE),0)</f>
        <v>198975</v>
      </c>
      <c r="E632">
        <f>IFERROR(VLOOKUP(A632,[1]Monitoramento_Base_somente_disp!$A:$J,8,FALSE),0)</f>
        <v>37732874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1458</v>
      </c>
      <c r="C633">
        <f>IFERROR(VLOOKUP(A633,[1]Monitoramento_Base_somente_disp!$A:$J,6,FALSE),0)</f>
        <v>38656951</v>
      </c>
      <c r="D633">
        <f>IFERROR(VLOOKUP(A633,[1]Monitoramento_Base_somente_disp!$A:$J,7,FALSE),0)</f>
        <v>133464</v>
      </c>
      <c r="E633">
        <f>IFERROR(VLOOKUP(A633,[1]Monitoramento_Base_somente_disp!$A:$J,8,FALSE),0)</f>
        <v>16578869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166112</v>
      </c>
      <c r="C634">
        <f>IFERROR(VLOOKUP(A634,[1]Monitoramento_Base_somente_disp!$A:$J,6,FALSE),0)</f>
        <v>19393502</v>
      </c>
      <c r="D634">
        <f>IFERROR(VLOOKUP(A634,[1]Monitoramento_Base_somente_disp!$A:$J,7,FALSE),0)</f>
        <v>100118</v>
      </c>
      <c r="E634">
        <f>IFERROR(VLOOKUP(A634,[1]Monitoramento_Base_somente_disp!$A:$J,8,FALSE),0)</f>
        <v>11603483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40686</v>
      </c>
      <c r="C635">
        <f>IFERROR(VLOOKUP(A635,[1]Monitoramento_Base_somente_disp!$A:$J,6,FALSE),0)</f>
        <v>7927265</v>
      </c>
      <c r="D635">
        <f>IFERROR(VLOOKUP(A635,[1]Monitoramento_Base_somente_disp!$A:$J,7,FALSE),0)</f>
        <v>18793</v>
      </c>
      <c r="E635">
        <f>IFERROR(VLOOKUP(A635,[1]Monitoramento_Base_somente_disp!$A:$J,8,FALSE),0)</f>
        <v>4666842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143881</v>
      </c>
      <c r="C636">
        <f>IFERROR(VLOOKUP(A636,[1]Monitoramento_Base_somente_disp!$A:$J,6,FALSE),0)</f>
        <v>9782063</v>
      </c>
      <c r="D636">
        <f>IFERROR(VLOOKUP(A636,[1]Monitoramento_Base_somente_disp!$A:$J,7,FALSE),0)</f>
        <v>46968</v>
      </c>
      <c r="E636">
        <f>IFERROR(VLOOKUP(A636,[1]Monitoramento_Base_somente_disp!$A:$J,8,FALSE),0)</f>
        <v>5198259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475484</v>
      </c>
      <c r="C637">
        <f>IFERROR(VLOOKUP(A637,[1]Monitoramento_Base_somente_disp!$A:$J,6,FALSE),0)</f>
        <v>155113800</v>
      </c>
      <c r="D637">
        <f>IFERROR(VLOOKUP(A637,[1]Monitoramento_Base_somente_disp!$A:$J,7,FALSE),0)</f>
        <v>229737</v>
      </c>
      <c r="E637">
        <f>IFERROR(VLOOKUP(A637,[1]Monitoramento_Base_somente_disp!$A:$J,8,FALSE),0)</f>
        <v>105150312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21181</v>
      </c>
      <c r="C638">
        <f>IFERROR(VLOOKUP(A638,[1]Monitoramento_Base_somente_disp!$A:$J,6,FALSE),0)</f>
        <v>6027699</v>
      </c>
      <c r="D638">
        <f>IFERROR(VLOOKUP(A638,[1]Monitoramento_Base_somente_disp!$A:$J,7,FALSE),0)</f>
        <v>16731</v>
      </c>
      <c r="E638">
        <f>IFERROR(VLOOKUP(A638,[1]Monitoramento_Base_somente_disp!$A:$J,8,FALSE),0)</f>
        <v>3419546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1457</v>
      </c>
      <c r="C639">
        <f>IFERROR(VLOOKUP(A639,[1]Monitoramento_Base_somente_disp!$A:$J,6,FALSE),0)</f>
        <v>27792219</v>
      </c>
      <c r="D639">
        <f>IFERROR(VLOOKUP(A639,[1]Monitoramento_Base_somente_disp!$A:$J,7,FALSE),0)</f>
        <v>1971</v>
      </c>
      <c r="E639">
        <f>IFERROR(VLOOKUP(A639,[1]Monitoramento_Base_somente_disp!$A:$J,8,FALSE),0)</f>
        <v>20677047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267476</v>
      </c>
      <c r="C640">
        <f>IFERROR(VLOOKUP(A640,[1]Monitoramento_Base_somente_disp!$A:$J,6,FALSE),0)</f>
        <v>31152958</v>
      </c>
      <c r="D640">
        <f>IFERROR(VLOOKUP(A640,[1]Monitoramento_Base_somente_disp!$A:$J,7,FALSE),0)</f>
        <v>155096</v>
      </c>
      <c r="E640">
        <f>IFERROR(VLOOKUP(A640,[1]Monitoramento_Base_somente_disp!$A:$J,8,FALSE),0)</f>
        <v>17563222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108319</v>
      </c>
      <c r="C641">
        <f>IFERROR(VLOOKUP(A641,[1]Monitoramento_Base_somente_disp!$A:$J,6,FALSE),0)</f>
        <v>63390382</v>
      </c>
      <c r="D641">
        <f>IFERROR(VLOOKUP(A641,[1]Monitoramento_Base_somente_disp!$A:$J,7,FALSE),0)</f>
        <v>71808</v>
      </c>
      <c r="E641">
        <f>IFERROR(VLOOKUP(A641,[1]Monitoramento_Base_somente_disp!$A:$J,8,FALSE),0)</f>
        <v>40953988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17467</v>
      </c>
      <c r="C642">
        <f>IFERROR(VLOOKUP(A642,[1]Monitoramento_Base_somente_disp!$A:$J,6,FALSE),0)</f>
        <v>8737212</v>
      </c>
      <c r="D642">
        <f>IFERROR(VLOOKUP(A642,[1]Monitoramento_Base_somente_disp!$A:$J,7,FALSE),0)</f>
        <v>6359</v>
      </c>
      <c r="E642">
        <f>IFERROR(VLOOKUP(A642,[1]Monitoramento_Base_somente_disp!$A:$J,8,FALSE),0)</f>
        <v>5611014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156761</v>
      </c>
      <c r="C643">
        <f>IFERROR(VLOOKUP(A643,[1]Monitoramento_Base_somente_disp!$A:$J,6,FALSE),0)</f>
        <v>27228315</v>
      </c>
      <c r="D643">
        <f>IFERROR(VLOOKUP(A643,[1]Monitoramento_Base_somente_disp!$A:$J,7,FALSE),0)</f>
        <v>83713</v>
      </c>
      <c r="E643">
        <f>IFERROR(VLOOKUP(A643,[1]Monitoramento_Base_somente_disp!$A:$J,8,FALSE),0)</f>
        <v>17351815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67916</v>
      </c>
      <c r="C644">
        <f>IFERROR(VLOOKUP(A644,[1]Monitoramento_Base_somente_disp!$A:$J,6,FALSE),0)</f>
        <v>8229009</v>
      </c>
      <c r="D644">
        <f>IFERROR(VLOOKUP(A644,[1]Monitoramento_Base_somente_disp!$A:$J,7,FALSE),0)</f>
        <v>26262</v>
      </c>
      <c r="E644">
        <f>IFERROR(VLOOKUP(A644,[1]Monitoramento_Base_somente_disp!$A:$J,8,FALSE),0)</f>
        <v>4834620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3153</v>
      </c>
      <c r="C645">
        <f>IFERROR(VLOOKUP(A645,[1]Monitoramento_Base_somente_disp!$A:$J,6,FALSE),0)</f>
        <v>15540642</v>
      </c>
      <c r="D645">
        <f>IFERROR(VLOOKUP(A645,[1]Monitoramento_Base_somente_disp!$A:$J,7,FALSE),0)</f>
        <v>2655</v>
      </c>
      <c r="E645">
        <f>IFERROR(VLOOKUP(A645,[1]Monitoramento_Base_somente_disp!$A:$J,8,FALSE),0)</f>
        <v>11871059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54101</v>
      </c>
      <c r="C646">
        <f>IFERROR(VLOOKUP(A646,[1]Monitoramento_Base_somente_disp!$A:$J,6,FALSE),0)</f>
        <v>8773970</v>
      </c>
      <c r="D646">
        <f>IFERROR(VLOOKUP(A646,[1]Monitoramento_Base_somente_disp!$A:$J,7,FALSE),0)</f>
        <v>21829</v>
      </c>
      <c r="E646">
        <f>IFERROR(VLOOKUP(A646,[1]Monitoramento_Base_somente_disp!$A:$J,8,FALSE),0)</f>
        <v>5291420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40877</v>
      </c>
      <c r="C647">
        <f>IFERROR(VLOOKUP(A647,[1]Monitoramento_Base_somente_disp!$A:$J,6,FALSE),0)</f>
        <v>19156850</v>
      </c>
      <c r="D647">
        <f>IFERROR(VLOOKUP(A647,[1]Monitoramento_Base_somente_disp!$A:$J,7,FALSE),0)</f>
        <v>54007</v>
      </c>
      <c r="E647">
        <f>IFERROR(VLOOKUP(A647,[1]Monitoramento_Base_somente_disp!$A:$J,8,FALSE),0)</f>
        <v>12976299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237138</v>
      </c>
      <c r="C648">
        <f>IFERROR(VLOOKUP(A648,[1]Monitoramento_Base_somente_disp!$A:$J,6,FALSE),0)</f>
        <v>70815497</v>
      </c>
      <c r="D648">
        <f>IFERROR(VLOOKUP(A648,[1]Monitoramento_Base_somente_disp!$A:$J,7,FALSE),0)</f>
        <v>168093</v>
      </c>
      <c r="E648">
        <f>IFERROR(VLOOKUP(A648,[1]Monitoramento_Base_somente_disp!$A:$J,8,FALSE),0)</f>
        <v>39292596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943763</v>
      </c>
      <c r="C649">
        <f>IFERROR(VLOOKUP(A649,[1]Monitoramento_Base_somente_disp!$A:$J,6,FALSE),0)</f>
        <v>80976813</v>
      </c>
      <c r="D649">
        <f>IFERROR(VLOOKUP(A649,[1]Monitoramento_Base_somente_disp!$A:$J,7,FALSE),0)</f>
        <v>636594</v>
      </c>
      <c r="E649">
        <f>IFERROR(VLOOKUP(A649,[1]Monitoramento_Base_somente_disp!$A:$J,8,FALSE),0)</f>
        <v>40643883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121363</v>
      </c>
      <c r="C650">
        <f>IFERROR(VLOOKUP(A650,[1]Monitoramento_Base_somente_disp!$A:$J,6,FALSE),0)</f>
        <v>39167283</v>
      </c>
      <c r="D650">
        <f>IFERROR(VLOOKUP(A650,[1]Monitoramento_Base_somente_disp!$A:$J,7,FALSE),0)</f>
        <v>85809</v>
      </c>
      <c r="E650">
        <f>IFERROR(VLOOKUP(A650,[1]Monitoramento_Base_somente_disp!$A:$J,8,FALSE),0)</f>
        <v>27090795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133720</v>
      </c>
      <c r="C651">
        <f>IFERROR(VLOOKUP(A651,[1]Monitoramento_Base_somente_disp!$A:$J,6,FALSE),0)</f>
        <v>24402603</v>
      </c>
      <c r="D651">
        <f>IFERROR(VLOOKUP(A651,[1]Monitoramento_Base_somente_disp!$A:$J,7,FALSE),0)</f>
        <v>101770</v>
      </c>
      <c r="E651">
        <f>IFERROR(VLOOKUP(A651,[1]Monitoramento_Base_somente_disp!$A:$J,8,FALSE),0)</f>
        <v>14415591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15772471</v>
      </c>
      <c r="D652">
        <f>IFERROR(VLOOKUP(A652,[1]Monitoramento_Base_somente_disp!$A:$J,7,FALSE),0)</f>
        <v>0</v>
      </c>
      <c r="E652">
        <f>IFERROR(VLOOKUP(A652,[1]Monitoramento_Base_somente_disp!$A:$J,8,FALSE),0)</f>
        <v>11599438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88676</v>
      </c>
      <c r="C653">
        <f>IFERROR(VLOOKUP(A653,[1]Monitoramento_Base_somente_disp!$A:$J,6,FALSE),0)</f>
        <v>60533365</v>
      </c>
      <c r="D653">
        <f>IFERROR(VLOOKUP(A653,[1]Monitoramento_Base_somente_disp!$A:$J,7,FALSE),0)</f>
        <v>49235</v>
      </c>
      <c r="E653">
        <f>IFERROR(VLOOKUP(A653,[1]Monitoramento_Base_somente_disp!$A:$J,8,FALSE),0)</f>
        <v>41110636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199155</v>
      </c>
      <c r="C654">
        <f>IFERROR(VLOOKUP(A654,[1]Monitoramento_Base_somente_disp!$A:$J,6,FALSE),0)</f>
        <v>52371784</v>
      </c>
      <c r="D654">
        <f>IFERROR(VLOOKUP(A654,[1]Monitoramento_Base_somente_disp!$A:$J,7,FALSE),0)</f>
        <v>141825</v>
      </c>
      <c r="E654">
        <f>IFERROR(VLOOKUP(A654,[1]Monitoramento_Base_somente_disp!$A:$J,8,FALSE),0)</f>
        <v>35060309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64341</v>
      </c>
      <c r="C655">
        <f>IFERROR(VLOOKUP(A655,[1]Monitoramento_Base_somente_disp!$A:$J,6,FALSE),0)</f>
        <v>10964027</v>
      </c>
      <c r="D655">
        <f>IFERROR(VLOOKUP(A655,[1]Monitoramento_Base_somente_disp!$A:$J,7,FALSE),0)</f>
        <v>29722</v>
      </c>
      <c r="E655">
        <f>IFERROR(VLOOKUP(A655,[1]Monitoramento_Base_somente_disp!$A:$J,8,FALSE),0)</f>
        <v>6829992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299417</v>
      </c>
      <c r="C656">
        <f>IFERROR(VLOOKUP(A656,[1]Monitoramento_Base_somente_disp!$A:$J,6,FALSE),0)</f>
        <v>27735118</v>
      </c>
      <c r="D656">
        <f>IFERROR(VLOOKUP(A656,[1]Monitoramento_Base_somente_disp!$A:$J,7,FALSE),0)</f>
        <v>199939</v>
      </c>
      <c r="E656">
        <f>IFERROR(VLOOKUP(A656,[1]Monitoramento_Base_somente_disp!$A:$J,8,FALSE),0)</f>
        <v>13738514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92475</v>
      </c>
      <c r="C657">
        <f>IFERROR(VLOOKUP(A657,[1]Monitoramento_Base_somente_disp!$A:$J,6,FALSE),0)</f>
        <v>8110201</v>
      </c>
      <c r="D657">
        <f>IFERROR(VLOOKUP(A657,[1]Monitoramento_Base_somente_disp!$A:$J,7,FALSE),0)</f>
        <v>24604</v>
      </c>
      <c r="E657">
        <f>IFERROR(VLOOKUP(A657,[1]Monitoramento_Base_somente_disp!$A:$J,8,FALSE),0)</f>
        <v>4933261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192720</v>
      </c>
      <c r="C658">
        <f>IFERROR(VLOOKUP(A658,[1]Monitoramento_Base_somente_disp!$A:$J,6,FALSE),0)</f>
        <v>15318167</v>
      </c>
      <c r="D658">
        <f>IFERROR(VLOOKUP(A658,[1]Monitoramento_Base_somente_disp!$A:$J,7,FALSE),0)</f>
        <v>53308</v>
      </c>
      <c r="E658">
        <f>IFERROR(VLOOKUP(A658,[1]Monitoramento_Base_somente_disp!$A:$J,8,FALSE),0)</f>
        <v>7209515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126724298</v>
      </c>
      <c r="D659">
        <f>IFERROR(VLOOKUP(A659,[1]Monitoramento_Base_somente_disp!$A:$J,7,FALSE),0)</f>
        <v>0</v>
      </c>
      <c r="E659">
        <f>IFERROR(VLOOKUP(A659,[1]Monitoramento_Base_somente_disp!$A:$J,8,FALSE),0)</f>
        <v>86451053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398675</v>
      </c>
      <c r="C660">
        <f>IFERROR(VLOOKUP(A660,[1]Monitoramento_Base_somente_disp!$A:$J,6,FALSE),0)</f>
        <v>169123003</v>
      </c>
      <c r="D660">
        <f>IFERROR(VLOOKUP(A660,[1]Monitoramento_Base_somente_disp!$A:$J,7,FALSE),0)</f>
        <v>295668</v>
      </c>
      <c r="E660">
        <f>IFERROR(VLOOKUP(A660,[1]Monitoramento_Base_somente_disp!$A:$J,8,FALSE),0)</f>
        <v>111404078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132266</v>
      </c>
      <c r="C661">
        <f>IFERROR(VLOOKUP(A661,[1]Monitoramento_Base_somente_disp!$A:$J,6,FALSE),0)</f>
        <v>19418377</v>
      </c>
      <c r="D661">
        <f>IFERROR(VLOOKUP(A661,[1]Monitoramento_Base_somente_disp!$A:$J,7,FALSE),0)</f>
        <v>69410</v>
      </c>
      <c r="E661">
        <f>IFERROR(VLOOKUP(A661,[1]Monitoramento_Base_somente_disp!$A:$J,8,FALSE),0)</f>
        <v>11038940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120</v>
      </c>
      <c r="C662">
        <f>IFERROR(VLOOKUP(A662,[1]Monitoramento_Base_somente_disp!$A:$J,6,FALSE),0)</f>
        <v>49774610</v>
      </c>
      <c r="D662">
        <f>IFERROR(VLOOKUP(A662,[1]Monitoramento_Base_somente_disp!$A:$J,7,FALSE),0)</f>
        <v>2</v>
      </c>
      <c r="E662">
        <f>IFERROR(VLOOKUP(A662,[1]Monitoramento_Base_somente_disp!$A:$J,8,FALSE),0)</f>
        <v>26393469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172302</v>
      </c>
      <c r="C663">
        <f>IFERROR(VLOOKUP(A663,[1]Monitoramento_Base_somente_disp!$A:$J,6,FALSE),0)</f>
        <v>45402171</v>
      </c>
      <c r="D663">
        <f>IFERROR(VLOOKUP(A663,[1]Monitoramento_Base_somente_disp!$A:$J,7,FALSE),0)</f>
        <v>105569</v>
      </c>
      <c r="E663">
        <f>IFERROR(VLOOKUP(A663,[1]Monitoramento_Base_somente_disp!$A:$J,8,FALSE),0)</f>
        <v>29786329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156663</v>
      </c>
      <c r="C664">
        <f>IFERROR(VLOOKUP(A664,[1]Monitoramento_Base_somente_disp!$A:$J,6,FALSE),0)</f>
        <v>30720146</v>
      </c>
      <c r="D664">
        <f>IFERROR(VLOOKUP(A664,[1]Monitoramento_Base_somente_disp!$A:$J,7,FALSE),0)</f>
        <v>103192</v>
      </c>
      <c r="E664">
        <f>IFERROR(VLOOKUP(A664,[1]Monitoramento_Base_somente_disp!$A:$J,8,FALSE),0)</f>
        <v>19381823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104020</v>
      </c>
      <c r="C665">
        <f>IFERROR(VLOOKUP(A665,[1]Monitoramento_Base_somente_disp!$A:$J,6,FALSE),0)</f>
        <v>19825646</v>
      </c>
      <c r="D665">
        <f>IFERROR(VLOOKUP(A665,[1]Monitoramento_Base_somente_disp!$A:$J,7,FALSE),0)</f>
        <v>47677</v>
      </c>
      <c r="E665">
        <f>IFERROR(VLOOKUP(A665,[1]Monitoramento_Base_somente_disp!$A:$J,8,FALSE),0)</f>
        <v>12611457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336327</v>
      </c>
      <c r="C666">
        <f>IFERROR(VLOOKUP(A666,[1]Monitoramento_Base_somente_disp!$A:$J,6,FALSE),0)</f>
        <v>38438623</v>
      </c>
      <c r="D666">
        <f>IFERROR(VLOOKUP(A666,[1]Monitoramento_Base_somente_disp!$A:$J,7,FALSE),0)</f>
        <v>252449</v>
      </c>
      <c r="E666">
        <f>IFERROR(VLOOKUP(A666,[1]Monitoramento_Base_somente_disp!$A:$J,8,FALSE),0)</f>
        <v>21896910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283801</v>
      </c>
      <c r="C667">
        <f>IFERROR(VLOOKUP(A667,[1]Monitoramento_Base_somente_disp!$A:$J,6,FALSE),0)</f>
        <v>50401904</v>
      </c>
      <c r="D667">
        <f>IFERROR(VLOOKUP(A667,[1]Monitoramento_Base_somente_disp!$A:$J,7,FALSE),0)</f>
        <v>265608</v>
      </c>
      <c r="E667">
        <f>IFERROR(VLOOKUP(A667,[1]Monitoramento_Base_somente_disp!$A:$J,8,FALSE),0)</f>
        <v>29196408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272809</v>
      </c>
      <c r="C668">
        <f>IFERROR(VLOOKUP(A668,[1]Monitoramento_Base_somente_disp!$A:$J,6,FALSE),0)</f>
        <v>35091016</v>
      </c>
      <c r="D668">
        <f>IFERROR(VLOOKUP(A668,[1]Monitoramento_Base_somente_disp!$A:$J,7,FALSE),0)</f>
        <v>144253</v>
      </c>
      <c r="E668">
        <f>IFERROR(VLOOKUP(A668,[1]Monitoramento_Base_somente_disp!$A:$J,8,FALSE),0)</f>
        <v>22547693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20564</v>
      </c>
      <c r="C669">
        <f>IFERROR(VLOOKUP(A669,[1]Monitoramento_Base_somente_disp!$A:$J,6,FALSE),0)</f>
        <v>51764503</v>
      </c>
      <c r="D669">
        <f>IFERROR(VLOOKUP(A669,[1]Monitoramento_Base_somente_disp!$A:$J,7,FALSE),0)</f>
        <v>3043</v>
      </c>
      <c r="E669">
        <f>IFERROR(VLOOKUP(A669,[1]Monitoramento_Base_somente_disp!$A:$J,8,FALSE),0)</f>
        <v>38453440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225325</v>
      </c>
      <c r="C670">
        <f>IFERROR(VLOOKUP(A670,[1]Monitoramento_Base_somente_disp!$A:$J,6,FALSE),0)</f>
        <v>34751177</v>
      </c>
      <c r="D670">
        <f>IFERROR(VLOOKUP(A670,[1]Monitoramento_Base_somente_disp!$A:$J,7,FALSE),0)</f>
        <v>169002</v>
      </c>
      <c r="E670">
        <f>IFERROR(VLOOKUP(A670,[1]Monitoramento_Base_somente_disp!$A:$J,8,FALSE),0)</f>
        <v>22194356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68082</v>
      </c>
      <c r="C671">
        <f>IFERROR(VLOOKUP(A671,[1]Monitoramento_Base_somente_disp!$A:$J,6,FALSE),0)</f>
        <v>65858999</v>
      </c>
      <c r="D671">
        <f>IFERROR(VLOOKUP(A671,[1]Monitoramento_Base_somente_disp!$A:$J,7,FALSE),0)</f>
        <v>39444</v>
      </c>
      <c r="E671">
        <f>IFERROR(VLOOKUP(A671,[1]Monitoramento_Base_somente_disp!$A:$J,8,FALSE),0)</f>
        <v>45782073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48463</v>
      </c>
      <c r="C672">
        <f>IFERROR(VLOOKUP(A672,[1]Monitoramento_Base_somente_disp!$A:$J,6,FALSE),0)</f>
        <v>12483655</v>
      </c>
      <c r="D672">
        <f>IFERROR(VLOOKUP(A672,[1]Monitoramento_Base_somente_disp!$A:$J,7,FALSE),0)</f>
        <v>16769</v>
      </c>
      <c r="E672">
        <f>IFERROR(VLOOKUP(A672,[1]Monitoramento_Base_somente_disp!$A:$J,8,FALSE),0)</f>
        <v>7944327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1132317</v>
      </c>
      <c r="C673">
        <f>IFERROR(VLOOKUP(A673,[1]Monitoramento_Base_somente_disp!$A:$J,6,FALSE),0)</f>
        <v>240740340</v>
      </c>
      <c r="D673">
        <f>IFERROR(VLOOKUP(A673,[1]Monitoramento_Base_somente_disp!$A:$J,7,FALSE),0)</f>
        <v>781245</v>
      </c>
      <c r="E673">
        <f>IFERROR(VLOOKUP(A673,[1]Monitoramento_Base_somente_disp!$A:$J,8,FALSE),0)</f>
        <v>169481133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262211</v>
      </c>
      <c r="C674">
        <f>IFERROR(VLOOKUP(A674,[1]Monitoramento_Base_somente_disp!$A:$J,6,FALSE),0)</f>
        <v>19190616</v>
      </c>
      <c r="D674">
        <f>IFERROR(VLOOKUP(A674,[1]Monitoramento_Base_somente_disp!$A:$J,7,FALSE),0)</f>
        <v>152440</v>
      </c>
      <c r="E674">
        <f>IFERROR(VLOOKUP(A674,[1]Monitoramento_Base_somente_disp!$A:$J,8,FALSE),0)</f>
        <v>9867094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137754</v>
      </c>
      <c r="C675">
        <f>IFERROR(VLOOKUP(A675,[1]Monitoramento_Base_somente_disp!$A:$J,6,FALSE),0)</f>
        <v>12909325</v>
      </c>
      <c r="D675">
        <f>IFERROR(VLOOKUP(A675,[1]Monitoramento_Base_somente_disp!$A:$J,7,FALSE),0)</f>
        <v>31796</v>
      </c>
      <c r="E675">
        <f>IFERROR(VLOOKUP(A675,[1]Monitoramento_Base_somente_disp!$A:$J,8,FALSE),0)</f>
        <v>7953707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97306</v>
      </c>
      <c r="C676">
        <f>IFERROR(VLOOKUP(A676,[1]Monitoramento_Base_somente_disp!$A:$J,6,FALSE),0)</f>
        <v>72960616</v>
      </c>
      <c r="D676">
        <f>IFERROR(VLOOKUP(A676,[1]Monitoramento_Base_somente_disp!$A:$J,7,FALSE),0)</f>
        <v>79768</v>
      </c>
      <c r="E676">
        <f>IFERROR(VLOOKUP(A676,[1]Monitoramento_Base_somente_disp!$A:$J,8,FALSE),0)</f>
        <v>47323351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211305</v>
      </c>
      <c r="C677">
        <f>IFERROR(VLOOKUP(A677,[1]Monitoramento_Base_somente_disp!$A:$J,6,FALSE),0)</f>
        <v>53310458</v>
      </c>
      <c r="D677">
        <f>IFERROR(VLOOKUP(A677,[1]Monitoramento_Base_somente_disp!$A:$J,7,FALSE),0)</f>
        <v>155893</v>
      </c>
      <c r="E677">
        <f>IFERROR(VLOOKUP(A677,[1]Monitoramento_Base_somente_disp!$A:$J,8,FALSE),0)</f>
        <v>34541902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14791</v>
      </c>
      <c r="C678">
        <f>IFERROR(VLOOKUP(A678,[1]Monitoramento_Base_somente_disp!$A:$J,6,FALSE),0)</f>
        <v>17607537</v>
      </c>
      <c r="D678">
        <f>IFERROR(VLOOKUP(A678,[1]Monitoramento_Base_somente_disp!$A:$J,7,FALSE),0)</f>
        <v>8151</v>
      </c>
      <c r="E678">
        <f>IFERROR(VLOOKUP(A678,[1]Monitoramento_Base_somente_disp!$A:$J,8,FALSE),0)</f>
        <v>10850984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158614</v>
      </c>
      <c r="C679">
        <f>IFERROR(VLOOKUP(A679,[1]Monitoramento_Base_somente_disp!$A:$J,6,FALSE),0)</f>
        <v>13224201</v>
      </c>
      <c r="D679">
        <f>IFERROR(VLOOKUP(A679,[1]Monitoramento_Base_somente_disp!$A:$J,7,FALSE),0)</f>
        <v>124966</v>
      </c>
      <c r="E679">
        <f>IFERROR(VLOOKUP(A679,[1]Monitoramento_Base_somente_disp!$A:$J,8,FALSE),0)</f>
        <v>6656399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28946033</v>
      </c>
      <c r="D680">
        <f>IFERROR(VLOOKUP(A680,[1]Monitoramento_Base_somente_disp!$A:$J,7,FALSE),0)</f>
        <v>0</v>
      </c>
      <c r="E680">
        <f>IFERROR(VLOOKUP(A680,[1]Monitoramento_Base_somente_disp!$A:$J,8,FALSE),0)</f>
        <v>21476089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11463</v>
      </c>
      <c r="C681">
        <f>IFERROR(VLOOKUP(A681,[1]Monitoramento_Base_somente_disp!$A:$J,6,FALSE),0)</f>
        <v>35474605</v>
      </c>
      <c r="D681">
        <f>IFERROR(VLOOKUP(A681,[1]Monitoramento_Base_somente_disp!$A:$J,7,FALSE),0)</f>
        <v>5914</v>
      </c>
      <c r="E681">
        <f>IFERROR(VLOOKUP(A681,[1]Monitoramento_Base_somente_disp!$A:$J,8,FALSE),0)</f>
        <v>22141885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75050</v>
      </c>
      <c r="C682">
        <f>IFERROR(VLOOKUP(A682,[1]Monitoramento_Base_somente_disp!$A:$J,6,FALSE),0)</f>
        <v>32091680</v>
      </c>
      <c r="D682">
        <f>IFERROR(VLOOKUP(A682,[1]Monitoramento_Base_somente_disp!$A:$J,7,FALSE),0)</f>
        <v>37981</v>
      </c>
      <c r="E682">
        <f>IFERROR(VLOOKUP(A682,[1]Monitoramento_Base_somente_disp!$A:$J,8,FALSE),0)</f>
        <v>21687505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67280</v>
      </c>
      <c r="C683">
        <f>IFERROR(VLOOKUP(A683,[1]Monitoramento_Base_somente_disp!$A:$J,6,FALSE),0)</f>
        <v>29209334</v>
      </c>
      <c r="D683">
        <f>IFERROR(VLOOKUP(A683,[1]Monitoramento_Base_somente_disp!$A:$J,7,FALSE),0)</f>
        <v>42156</v>
      </c>
      <c r="E683">
        <f>IFERROR(VLOOKUP(A683,[1]Monitoramento_Base_somente_disp!$A:$J,8,FALSE),0)</f>
        <v>20898679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19164</v>
      </c>
      <c r="C684">
        <f>IFERROR(VLOOKUP(A684,[1]Monitoramento_Base_somente_disp!$A:$J,6,FALSE),0)</f>
        <v>57214980</v>
      </c>
      <c r="D684">
        <f>IFERROR(VLOOKUP(A684,[1]Monitoramento_Base_somente_disp!$A:$J,7,FALSE),0)</f>
        <v>10967</v>
      </c>
      <c r="E684">
        <f>IFERROR(VLOOKUP(A684,[1]Monitoramento_Base_somente_disp!$A:$J,8,FALSE),0)</f>
        <v>28790438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24737</v>
      </c>
      <c r="C685">
        <f>IFERROR(VLOOKUP(A685,[1]Monitoramento_Base_somente_disp!$A:$J,6,FALSE),0)</f>
        <v>6744801</v>
      </c>
      <c r="D685">
        <f>IFERROR(VLOOKUP(A685,[1]Monitoramento_Base_somente_disp!$A:$J,7,FALSE),0)</f>
        <v>12746</v>
      </c>
      <c r="E685">
        <f>IFERROR(VLOOKUP(A685,[1]Monitoramento_Base_somente_disp!$A:$J,8,FALSE),0)</f>
        <v>4125706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125542</v>
      </c>
      <c r="C686">
        <f>IFERROR(VLOOKUP(A686,[1]Monitoramento_Base_somente_disp!$A:$J,6,FALSE),0)</f>
        <v>19269960</v>
      </c>
      <c r="D686">
        <f>IFERROR(VLOOKUP(A686,[1]Monitoramento_Base_somente_disp!$A:$J,7,FALSE),0)</f>
        <v>60491</v>
      </c>
      <c r="E686">
        <f>IFERROR(VLOOKUP(A686,[1]Monitoramento_Base_somente_disp!$A:$J,8,FALSE),0)</f>
        <v>11880419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170825</v>
      </c>
      <c r="C687">
        <f>IFERROR(VLOOKUP(A687,[1]Monitoramento_Base_somente_disp!$A:$J,6,FALSE),0)</f>
        <v>12433542</v>
      </c>
      <c r="D687">
        <f>IFERROR(VLOOKUP(A687,[1]Monitoramento_Base_somente_disp!$A:$J,7,FALSE),0)</f>
        <v>75537</v>
      </c>
      <c r="E687">
        <f>IFERROR(VLOOKUP(A687,[1]Monitoramento_Base_somente_disp!$A:$J,8,FALSE),0)</f>
        <v>6407622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2071743</v>
      </c>
      <c r="D688">
        <f>IFERROR(VLOOKUP(A688,[1]Monitoramento_Base_somente_disp!$A:$J,7,FALSE),0)</f>
        <v>0</v>
      </c>
      <c r="E688">
        <f>IFERROR(VLOOKUP(A688,[1]Monitoramento_Base_somente_disp!$A:$J,8,FALSE),0)</f>
        <v>1650319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36385</v>
      </c>
      <c r="C689">
        <f>IFERROR(VLOOKUP(A689,[1]Monitoramento_Base_somente_disp!$A:$J,6,FALSE),0)</f>
        <v>21841779</v>
      </c>
      <c r="D689">
        <f>IFERROR(VLOOKUP(A689,[1]Monitoramento_Base_somente_disp!$A:$J,7,FALSE),0)</f>
        <v>34542</v>
      </c>
      <c r="E689">
        <f>IFERROR(VLOOKUP(A689,[1]Monitoramento_Base_somente_disp!$A:$J,8,FALSE),0)</f>
        <v>14383408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352822</v>
      </c>
      <c r="C690">
        <f>IFERROR(VLOOKUP(A690,[1]Monitoramento_Base_somente_disp!$A:$J,6,FALSE),0)</f>
        <v>20668558</v>
      </c>
      <c r="D690">
        <f>IFERROR(VLOOKUP(A690,[1]Monitoramento_Base_somente_disp!$A:$J,7,FALSE),0)</f>
        <v>142142</v>
      </c>
      <c r="E690">
        <f>IFERROR(VLOOKUP(A690,[1]Monitoramento_Base_somente_disp!$A:$J,8,FALSE),0)</f>
        <v>10753542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20165</v>
      </c>
      <c r="C691">
        <f>IFERROR(VLOOKUP(A691,[1]Monitoramento_Base_somente_disp!$A:$J,6,FALSE),0)</f>
        <v>20850449</v>
      </c>
      <c r="D691">
        <f>IFERROR(VLOOKUP(A691,[1]Monitoramento_Base_somente_disp!$A:$J,7,FALSE),0)</f>
        <v>7433</v>
      </c>
      <c r="E691">
        <f>IFERROR(VLOOKUP(A691,[1]Monitoramento_Base_somente_disp!$A:$J,8,FALSE),0)</f>
        <v>12852513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149560</v>
      </c>
      <c r="C692">
        <f>IFERROR(VLOOKUP(A692,[1]Monitoramento_Base_somente_disp!$A:$J,6,FALSE),0)</f>
        <v>31135183</v>
      </c>
      <c r="D692">
        <f>IFERROR(VLOOKUP(A692,[1]Monitoramento_Base_somente_disp!$A:$J,7,FALSE),0)</f>
        <v>70237</v>
      </c>
      <c r="E692">
        <f>IFERROR(VLOOKUP(A692,[1]Monitoramento_Base_somente_disp!$A:$J,8,FALSE),0)</f>
        <v>17771143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257544</v>
      </c>
      <c r="C693">
        <f>IFERROR(VLOOKUP(A693,[1]Monitoramento_Base_somente_disp!$A:$J,6,FALSE),0)</f>
        <v>22973949</v>
      </c>
      <c r="D693">
        <f>IFERROR(VLOOKUP(A693,[1]Monitoramento_Base_somente_disp!$A:$J,7,FALSE),0)</f>
        <v>221534</v>
      </c>
      <c r="E693">
        <f>IFERROR(VLOOKUP(A693,[1]Monitoramento_Base_somente_disp!$A:$J,8,FALSE),0)</f>
        <v>12965258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479912</v>
      </c>
      <c r="C694">
        <f>IFERROR(VLOOKUP(A694,[1]Monitoramento_Base_somente_disp!$A:$J,6,FALSE),0)</f>
        <v>52500597</v>
      </c>
      <c r="D694">
        <f>IFERROR(VLOOKUP(A694,[1]Monitoramento_Base_somente_disp!$A:$J,7,FALSE),0)</f>
        <v>204799</v>
      </c>
      <c r="E694">
        <f>IFERROR(VLOOKUP(A694,[1]Monitoramento_Base_somente_disp!$A:$J,8,FALSE),0)</f>
        <v>30406781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50521</v>
      </c>
      <c r="C695">
        <f>IFERROR(VLOOKUP(A695,[1]Monitoramento_Base_somente_disp!$A:$J,6,FALSE),0)</f>
        <v>10490101</v>
      </c>
      <c r="D695">
        <f>IFERROR(VLOOKUP(A695,[1]Monitoramento_Base_somente_disp!$A:$J,7,FALSE),0)</f>
        <v>33250</v>
      </c>
      <c r="E695">
        <f>IFERROR(VLOOKUP(A695,[1]Monitoramento_Base_somente_disp!$A:$J,8,FALSE),0)</f>
        <v>5346093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47679</v>
      </c>
      <c r="C696">
        <f>IFERROR(VLOOKUP(A696,[1]Monitoramento_Base_somente_disp!$A:$J,6,FALSE),0)</f>
        <v>4239245</v>
      </c>
      <c r="D696">
        <f>IFERROR(VLOOKUP(A696,[1]Monitoramento_Base_somente_disp!$A:$J,7,FALSE),0)</f>
        <v>16978</v>
      </c>
      <c r="E696">
        <f>IFERROR(VLOOKUP(A696,[1]Monitoramento_Base_somente_disp!$A:$J,8,FALSE),0)</f>
        <v>2604012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25481</v>
      </c>
      <c r="C697">
        <f>IFERROR(VLOOKUP(A697,[1]Monitoramento_Base_somente_disp!$A:$J,6,FALSE),0)</f>
        <v>14673618</v>
      </c>
      <c r="D697">
        <f>IFERROR(VLOOKUP(A697,[1]Monitoramento_Base_somente_disp!$A:$J,7,FALSE),0)</f>
        <v>3923</v>
      </c>
      <c r="E697">
        <f>IFERROR(VLOOKUP(A697,[1]Monitoramento_Base_somente_disp!$A:$J,8,FALSE),0)</f>
        <v>10615096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294</v>
      </c>
      <c r="C698">
        <f>IFERROR(VLOOKUP(A698,[1]Monitoramento_Base_somente_disp!$A:$J,6,FALSE),0)</f>
        <v>31966307</v>
      </c>
      <c r="D698">
        <f>IFERROR(VLOOKUP(A698,[1]Monitoramento_Base_somente_disp!$A:$J,7,FALSE),0)</f>
        <v>150</v>
      </c>
      <c r="E698">
        <f>IFERROR(VLOOKUP(A698,[1]Monitoramento_Base_somente_disp!$A:$J,8,FALSE),0)</f>
        <v>24326549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4362289</v>
      </c>
      <c r="D699">
        <f>IFERROR(VLOOKUP(A699,[1]Monitoramento_Base_somente_disp!$A:$J,7,FALSE),0)</f>
        <v>0</v>
      </c>
      <c r="E699">
        <f>IFERROR(VLOOKUP(A699,[1]Monitoramento_Base_somente_disp!$A:$J,8,FALSE),0)</f>
        <v>1940941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118711</v>
      </c>
      <c r="C700">
        <f>IFERROR(VLOOKUP(A700,[1]Monitoramento_Base_somente_disp!$A:$J,6,FALSE),0)</f>
        <v>14994506</v>
      </c>
      <c r="D700">
        <f>IFERROR(VLOOKUP(A700,[1]Monitoramento_Base_somente_disp!$A:$J,7,FALSE),0)</f>
        <v>46273</v>
      </c>
      <c r="E700">
        <f>IFERROR(VLOOKUP(A700,[1]Monitoramento_Base_somente_disp!$A:$J,8,FALSE),0)</f>
        <v>9170351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376122</v>
      </c>
      <c r="C701">
        <f>IFERROR(VLOOKUP(A701,[1]Monitoramento_Base_somente_disp!$A:$J,6,FALSE),0)</f>
        <v>69339994</v>
      </c>
      <c r="D701">
        <f>IFERROR(VLOOKUP(A701,[1]Monitoramento_Base_somente_disp!$A:$J,7,FALSE),0)</f>
        <v>227030</v>
      </c>
      <c r="E701">
        <f>IFERROR(VLOOKUP(A701,[1]Monitoramento_Base_somente_disp!$A:$J,8,FALSE),0)</f>
        <v>43748673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1541</v>
      </c>
      <c r="C702">
        <f>IFERROR(VLOOKUP(A702,[1]Monitoramento_Base_somente_disp!$A:$J,6,FALSE),0)</f>
        <v>53313067</v>
      </c>
      <c r="D702">
        <f>IFERROR(VLOOKUP(A702,[1]Monitoramento_Base_somente_disp!$A:$J,7,FALSE),0)</f>
        <v>631</v>
      </c>
      <c r="E702">
        <f>IFERROR(VLOOKUP(A702,[1]Monitoramento_Base_somente_disp!$A:$J,8,FALSE),0)</f>
        <v>39750814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45167</v>
      </c>
      <c r="C703">
        <f>IFERROR(VLOOKUP(A703,[1]Monitoramento_Base_somente_disp!$A:$J,6,FALSE),0)</f>
        <v>14258719</v>
      </c>
      <c r="D703">
        <f>IFERROR(VLOOKUP(A703,[1]Monitoramento_Base_somente_disp!$A:$J,7,FALSE),0)</f>
        <v>44934</v>
      </c>
      <c r="E703">
        <f>IFERROR(VLOOKUP(A703,[1]Monitoramento_Base_somente_disp!$A:$J,8,FALSE),0)</f>
        <v>8504668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38033</v>
      </c>
      <c r="C704">
        <f>IFERROR(VLOOKUP(A704,[1]Monitoramento_Base_somente_disp!$A:$J,6,FALSE),0)</f>
        <v>16344305</v>
      </c>
      <c r="D704">
        <f>IFERROR(VLOOKUP(A704,[1]Monitoramento_Base_somente_disp!$A:$J,7,FALSE),0)</f>
        <v>24748</v>
      </c>
      <c r="E704">
        <f>IFERROR(VLOOKUP(A704,[1]Monitoramento_Base_somente_disp!$A:$J,8,FALSE),0)</f>
        <v>11973717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24089</v>
      </c>
      <c r="C705">
        <f>IFERROR(VLOOKUP(A705,[1]Monitoramento_Base_somente_disp!$A:$J,6,FALSE),0)</f>
        <v>17235026</v>
      </c>
      <c r="D705">
        <f>IFERROR(VLOOKUP(A705,[1]Monitoramento_Base_somente_disp!$A:$J,7,FALSE),0)</f>
        <v>14859</v>
      </c>
      <c r="E705">
        <f>IFERROR(VLOOKUP(A705,[1]Monitoramento_Base_somente_disp!$A:$J,8,FALSE),0)</f>
        <v>8702860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270</v>
      </c>
      <c r="C706">
        <f>IFERROR(VLOOKUP(A706,[1]Monitoramento_Base_somente_disp!$A:$J,6,FALSE),0)</f>
        <v>68454803</v>
      </c>
      <c r="D706">
        <f>IFERROR(VLOOKUP(A706,[1]Monitoramento_Base_somente_disp!$A:$J,7,FALSE),0)</f>
        <v>0</v>
      </c>
      <c r="E706">
        <f>IFERROR(VLOOKUP(A706,[1]Monitoramento_Base_somente_disp!$A:$J,8,FALSE),0)</f>
        <v>48517925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89441</v>
      </c>
      <c r="C707">
        <f>IFERROR(VLOOKUP(A707,[1]Monitoramento_Base_somente_disp!$A:$J,6,FALSE),0)</f>
        <v>8488426</v>
      </c>
      <c r="D707">
        <f>IFERROR(VLOOKUP(A707,[1]Monitoramento_Base_somente_disp!$A:$J,7,FALSE),0)</f>
        <v>42337</v>
      </c>
      <c r="E707">
        <f>IFERROR(VLOOKUP(A707,[1]Monitoramento_Base_somente_disp!$A:$J,8,FALSE),0)</f>
        <v>4912113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31259</v>
      </c>
      <c r="C708">
        <f>IFERROR(VLOOKUP(A708,[1]Monitoramento_Base_somente_disp!$A:$J,6,FALSE),0)</f>
        <v>5953168</v>
      </c>
      <c r="D708">
        <f>IFERROR(VLOOKUP(A708,[1]Monitoramento_Base_somente_disp!$A:$J,7,FALSE),0)</f>
        <v>15140</v>
      </c>
      <c r="E708">
        <f>IFERROR(VLOOKUP(A708,[1]Monitoramento_Base_somente_disp!$A:$J,8,FALSE),0)</f>
        <v>3767849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70693</v>
      </c>
      <c r="C709">
        <f>IFERROR(VLOOKUP(A709,[1]Monitoramento_Base_somente_disp!$A:$J,6,FALSE),0)</f>
        <v>55376724</v>
      </c>
      <c r="D709">
        <f>IFERROR(VLOOKUP(A709,[1]Monitoramento_Base_somente_disp!$A:$J,7,FALSE),0)</f>
        <v>49862</v>
      </c>
      <c r="E709">
        <f>IFERROR(VLOOKUP(A709,[1]Monitoramento_Base_somente_disp!$A:$J,8,FALSE),0)</f>
        <v>37219333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313393</v>
      </c>
      <c r="C710">
        <f>IFERROR(VLOOKUP(A710,[1]Monitoramento_Base_somente_disp!$A:$J,6,FALSE),0)</f>
        <v>86928090</v>
      </c>
      <c r="D710">
        <f>IFERROR(VLOOKUP(A710,[1]Monitoramento_Base_somente_disp!$A:$J,7,FALSE),0)</f>
        <v>120721</v>
      </c>
      <c r="E710">
        <f>IFERROR(VLOOKUP(A710,[1]Monitoramento_Base_somente_disp!$A:$J,8,FALSE),0)</f>
        <v>61222606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56511819</v>
      </c>
      <c r="D711">
        <f>IFERROR(VLOOKUP(A711,[1]Monitoramento_Base_somente_disp!$A:$J,7,FALSE),0)</f>
        <v>2517</v>
      </c>
      <c r="E711">
        <f>IFERROR(VLOOKUP(A711,[1]Monitoramento_Base_somente_disp!$A:$J,8,FALSE),0)</f>
        <v>46695736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Não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227169</v>
      </c>
      <c r="C712">
        <f>IFERROR(VLOOKUP(A712,[1]Monitoramento_Base_somente_disp!$A:$J,6,FALSE),0)</f>
        <v>82069071</v>
      </c>
      <c r="D712">
        <f>IFERROR(VLOOKUP(A712,[1]Monitoramento_Base_somente_disp!$A:$J,7,FALSE),0)</f>
        <v>156607</v>
      </c>
      <c r="E712">
        <f>IFERROR(VLOOKUP(A712,[1]Monitoramento_Base_somente_disp!$A:$J,8,FALSE),0)</f>
        <v>49433387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251047</v>
      </c>
      <c r="C713">
        <f>IFERROR(VLOOKUP(A713,[1]Monitoramento_Base_somente_disp!$A:$J,6,FALSE),0)</f>
        <v>22547973</v>
      </c>
      <c r="D713">
        <f>IFERROR(VLOOKUP(A713,[1]Monitoramento_Base_somente_disp!$A:$J,7,FALSE),0)</f>
        <v>123786</v>
      </c>
      <c r="E713">
        <f>IFERROR(VLOOKUP(A713,[1]Monitoramento_Base_somente_disp!$A:$J,8,FALSE),0)</f>
        <v>11765573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3894</v>
      </c>
      <c r="C714">
        <f>IFERROR(VLOOKUP(A714,[1]Monitoramento_Base_somente_disp!$A:$J,6,FALSE),0)</f>
        <v>97874133</v>
      </c>
      <c r="D714">
        <f>IFERROR(VLOOKUP(A714,[1]Monitoramento_Base_somente_disp!$A:$J,7,FALSE),0)</f>
        <v>0</v>
      </c>
      <c r="E714">
        <f>IFERROR(VLOOKUP(A714,[1]Monitoramento_Base_somente_disp!$A:$J,8,FALSE),0)</f>
        <v>66005693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Não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103547</v>
      </c>
      <c r="C715">
        <f>IFERROR(VLOOKUP(A715,[1]Monitoramento_Base_somente_disp!$A:$J,6,FALSE),0)</f>
        <v>64841823</v>
      </c>
      <c r="D715">
        <f>IFERROR(VLOOKUP(A715,[1]Monitoramento_Base_somente_disp!$A:$J,7,FALSE),0)</f>
        <v>71742</v>
      </c>
      <c r="E715">
        <f>IFERROR(VLOOKUP(A715,[1]Monitoramento_Base_somente_disp!$A:$J,8,FALSE),0)</f>
        <v>44798523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534170</v>
      </c>
      <c r="C716">
        <f>IFERROR(VLOOKUP(A716,[1]Monitoramento_Base_somente_disp!$A:$J,6,FALSE),0)</f>
        <v>43367675</v>
      </c>
      <c r="D716">
        <f>IFERROR(VLOOKUP(A716,[1]Monitoramento_Base_somente_disp!$A:$J,7,FALSE),0)</f>
        <v>313119</v>
      </c>
      <c r="E716">
        <f>IFERROR(VLOOKUP(A716,[1]Monitoramento_Base_somente_disp!$A:$J,8,FALSE),0)</f>
        <v>26820945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513</v>
      </c>
      <c r="C718">
        <f>IFERROR(VLOOKUP(A718,[1]Monitoramento_Base_somente_disp!$A:$J,6,FALSE),0)</f>
        <v>128336800</v>
      </c>
      <c r="D718">
        <f>IFERROR(VLOOKUP(A718,[1]Monitoramento_Base_somente_disp!$A:$J,7,FALSE),0)</f>
        <v>1970</v>
      </c>
      <c r="E718">
        <f>IFERROR(VLOOKUP(A718,[1]Monitoramento_Base_somente_disp!$A:$J,8,FALSE),0)</f>
        <v>95194869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226789</v>
      </c>
      <c r="C719">
        <f>IFERROR(VLOOKUP(A719,[1]Monitoramento_Base_somente_disp!$A:$J,6,FALSE),0)</f>
        <v>31705713</v>
      </c>
      <c r="D719">
        <f>IFERROR(VLOOKUP(A719,[1]Monitoramento_Base_somente_disp!$A:$J,7,FALSE),0)</f>
        <v>94324</v>
      </c>
      <c r="E719">
        <f>IFERROR(VLOOKUP(A719,[1]Monitoramento_Base_somente_disp!$A:$J,8,FALSE),0)</f>
        <v>20028547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93251</v>
      </c>
      <c r="C720">
        <f>IFERROR(VLOOKUP(A720,[1]Monitoramento_Base_somente_disp!$A:$J,6,FALSE),0)</f>
        <v>23971894</v>
      </c>
      <c r="D720">
        <f>IFERROR(VLOOKUP(A720,[1]Monitoramento_Base_somente_disp!$A:$J,7,FALSE),0)</f>
        <v>45432</v>
      </c>
      <c r="E720">
        <f>IFERROR(VLOOKUP(A720,[1]Monitoramento_Base_somente_disp!$A:$J,8,FALSE),0)</f>
        <v>14933893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127268</v>
      </c>
      <c r="C721">
        <f>IFERROR(VLOOKUP(A721,[1]Monitoramento_Base_somente_disp!$A:$J,6,FALSE),0)</f>
        <v>43557549</v>
      </c>
      <c r="D721">
        <f>IFERROR(VLOOKUP(A721,[1]Monitoramento_Base_somente_disp!$A:$J,7,FALSE),0)</f>
        <v>87603</v>
      </c>
      <c r="E721">
        <f>IFERROR(VLOOKUP(A721,[1]Monitoramento_Base_somente_disp!$A:$J,8,FALSE),0)</f>
        <v>25434628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386315</v>
      </c>
      <c r="C722">
        <f>IFERROR(VLOOKUP(A722,[1]Monitoramento_Base_somente_disp!$A:$J,6,FALSE),0)</f>
        <v>67647877</v>
      </c>
      <c r="D722">
        <f>IFERROR(VLOOKUP(A722,[1]Monitoramento_Base_somente_disp!$A:$J,7,FALSE),0)</f>
        <v>203416</v>
      </c>
      <c r="E722">
        <f>IFERROR(VLOOKUP(A722,[1]Monitoramento_Base_somente_disp!$A:$J,8,FALSE),0)</f>
        <v>41558215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97901</v>
      </c>
      <c r="C723">
        <f>IFERROR(VLOOKUP(A723,[1]Monitoramento_Base_somente_disp!$A:$J,6,FALSE),0)</f>
        <v>5914251</v>
      </c>
      <c r="D723">
        <f>IFERROR(VLOOKUP(A723,[1]Monitoramento_Base_somente_disp!$A:$J,7,FALSE),0)</f>
        <v>47223</v>
      </c>
      <c r="E723">
        <f>IFERROR(VLOOKUP(A723,[1]Monitoramento_Base_somente_disp!$A:$J,8,FALSE),0)</f>
        <v>2553661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113561</v>
      </c>
      <c r="C724">
        <f>IFERROR(VLOOKUP(A724,[1]Monitoramento_Base_somente_disp!$A:$J,6,FALSE),0)</f>
        <v>53044610</v>
      </c>
      <c r="D724">
        <f>IFERROR(VLOOKUP(A724,[1]Monitoramento_Base_somente_disp!$A:$J,7,FALSE),0)</f>
        <v>37299</v>
      </c>
      <c r="E724">
        <f>IFERROR(VLOOKUP(A724,[1]Monitoramento_Base_somente_disp!$A:$J,8,FALSE),0)</f>
        <v>37850746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214025</v>
      </c>
      <c r="C725">
        <f>IFERROR(VLOOKUP(A725,[1]Monitoramento_Base_somente_disp!$A:$J,6,FALSE),0)</f>
        <v>18813431</v>
      </c>
      <c r="D725">
        <f>IFERROR(VLOOKUP(A725,[1]Monitoramento_Base_somente_disp!$A:$J,7,FALSE),0)</f>
        <v>134461</v>
      </c>
      <c r="E725">
        <f>IFERROR(VLOOKUP(A725,[1]Monitoramento_Base_somente_disp!$A:$J,8,FALSE),0)</f>
        <v>9754536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105102</v>
      </c>
      <c r="C726">
        <f>IFERROR(VLOOKUP(A726,[1]Monitoramento_Base_somente_disp!$A:$J,6,FALSE),0)</f>
        <v>13615306</v>
      </c>
      <c r="D726">
        <f>IFERROR(VLOOKUP(A726,[1]Monitoramento_Base_somente_disp!$A:$J,7,FALSE),0)</f>
        <v>80799</v>
      </c>
      <c r="E726">
        <f>IFERROR(VLOOKUP(A726,[1]Monitoramento_Base_somente_disp!$A:$J,8,FALSE),0)</f>
        <v>7843435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118052</v>
      </c>
      <c r="C727">
        <f>IFERROR(VLOOKUP(A727,[1]Monitoramento_Base_somente_disp!$A:$J,6,FALSE),0)</f>
        <v>21636032</v>
      </c>
      <c r="D727">
        <f>IFERROR(VLOOKUP(A727,[1]Monitoramento_Base_somente_disp!$A:$J,7,FALSE),0)</f>
        <v>99618</v>
      </c>
      <c r="E727">
        <f>IFERROR(VLOOKUP(A727,[1]Monitoramento_Base_somente_disp!$A:$J,8,FALSE),0)</f>
        <v>12152479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40019</v>
      </c>
      <c r="C728">
        <f>IFERROR(VLOOKUP(A728,[1]Monitoramento_Base_somente_disp!$A:$J,6,FALSE),0)</f>
        <v>223772774</v>
      </c>
      <c r="D728">
        <f>IFERROR(VLOOKUP(A728,[1]Monitoramento_Base_somente_disp!$A:$J,7,FALSE),0)</f>
        <v>21958</v>
      </c>
      <c r="E728">
        <f>IFERROR(VLOOKUP(A728,[1]Monitoramento_Base_somente_disp!$A:$J,8,FALSE),0)</f>
        <v>163862798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156073</v>
      </c>
      <c r="C729">
        <f>IFERROR(VLOOKUP(A729,[1]Monitoramento_Base_somente_disp!$A:$J,6,FALSE),0)</f>
        <v>22353746</v>
      </c>
      <c r="D729">
        <f>IFERROR(VLOOKUP(A729,[1]Monitoramento_Base_somente_disp!$A:$J,7,FALSE),0)</f>
        <v>86895</v>
      </c>
      <c r="E729">
        <f>IFERROR(VLOOKUP(A729,[1]Monitoramento_Base_somente_disp!$A:$J,8,FALSE),0)</f>
        <v>11148446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10127</v>
      </c>
      <c r="C730">
        <f>IFERROR(VLOOKUP(A730,[1]Monitoramento_Base_somente_disp!$A:$J,6,FALSE),0)</f>
        <v>6453855</v>
      </c>
      <c r="D730">
        <f>IFERROR(VLOOKUP(A730,[1]Monitoramento_Base_somente_disp!$A:$J,7,FALSE),0)</f>
        <v>3253</v>
      </c>
      <c r="E730">
        <f>IFERROR(VLOOKUP(A730,[1]Monitoramento_Base_somente_disp!$A:$J,8,FALSE),0)</f>
        <v>5299149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408207</v>
      </c>
      <c r="C731">
        <f>IFERROR(VLOOKUP(A731,[1]Monitoramento_Base_somente_disp!$A:$J,6,FALSE),0)</f>
        <v>84421618</v>
      </c>
      <c r="D731">
        <f>IFERROR(VLOOKUP(A731,[1]Monitoramento_Base_somente_disp!$A:$J,7,FALSE),0)</f>
        <v>229557</v>
      </c>
      <c r="E731">
        <f>IFERROR(VLOOKUP(A731,[1]Monitoramento_Base_somente_disp!$A:$J,8,FALSE),0)</f>
        <v>50669866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26189</v>
      </c>
      <c r="C732">
        <f>IFERROR(VLOOKUP(A732,[1]Monitoramento_Base_somente_disp!$A:$J,6,FALSE),0)</f>
        <v>70538476</v>
      </c>
      <c r="D732">
        <f>IFERROR(VLOOKUP(A732,[1]Monitoramento_Base_somente_disp!$A:$J,7,FALSE),0)</f>
        <v>200</v>
      </c>
      <c r="E732">
        <f>IFERROR(VLOOKUP(A732,[1]Monitoramento_Base_somente_disp!$A:$J,8,FALSE),0)</f>
        <v>48162283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210675</v>
      </c>
      <c r="C733">
        <f>IFERROR(VLOOKUP(A733,[1]Monitoramento_Base_somente_disp!$A:$J,6,FALSE),0)</f>
        <v>214020195</v>
      </c>
      <c r="D733">
        <f>IFERROR(VLOOKUP(A733,[1]Monitoramento_Base_somente_disp!$A:$J,7,FALSE),0)</f>
        <v>161424</v>
      </c>
      <c r="E733">
        <f>IFERROR(VLOOKUP(A733,[1]Monitoramento_Base_somente_disp!$A:$J,8,FALSE),0)</f>
        <v>162295199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299555</v>
      </c>
      <c r="C734">
        <f>IFERROR(VLOOKUP(A734,[1]Monitoramento_Base_somente_disp!$A:$J,6,FALSE),0)</f>
        <v>94931722</v>
      </c>
      <c r="D734">
        <f>IFERROR(VLOOKUP(A734,[1]Monitoramento_Base_somente_disp!$A:$J,7,FALSE),0)</f>
        <v>242555</v>
      </c>
      <c r="E734">
        <f>IFERROR(VLOOKUP(A734,[1]Monitoramento_Base_somente_disp!$A:$J,8,FALSE),0)</f>
        <v>56660687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46233</v>
      </c>
      <c r="C735">
        <f>IFERROR(VLOOKUP(A735,[1]Monitoramento_Base_somente_disp!$A:$J,6,FALSE),0)</f>
        <v>39481783</v>
      </c>
      <c r="D735">
        <f>IFERROR(VLOOKUP(A735,[1]Monitoramento_Base_somente_disp!$A:$J,7,FALSE),0)</f>
        <v>20352</v>
      </c>
      <c r="E735">
        <f>IFERROR(VLOOKUP(A735,[1]Monitoramento_Base_somente_disp!$A:$J,8,FALSE),0)</f>
        <v>27379435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4635</v>
      </c>
      <c r="C736">
        <f>IFERROR(VLOOKUP(A736,[1]Monitoramento_Base_somente_disp!$A:$J,6,FALSE),0)</f>
        <v>39907464</v>
      </c>
      <c r="D736">
        <f>IFERROR(VLOOKUP(A736,[1]Monitoramento_Base_somente_disp!$A:$J,7,FALSE),0)</f>
        <v>1964</v>
      </c>
      <c r="E736">
        <f>IFERROR(VLOOKUP(A736,[1]Monitoramento_Base_somente_disp!$A:$J,8,FALSE),0)</f>
        <v>26219531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20147</v>
      </c>
      <c r="C737">
        <f>IFERROR(VLOOKUP(A737,[1]Monitoramento_Base_somente_disp!$A:$J,6,FALSE),0)</f>
        <v>5496633</v>
      </c>
      <c r="D737">
        <f>IFERROR(VLOOKUP(A737,[1]Monitoramento_Base_somente_disp!$A:$J,7,FALSE),0)</f>
        <v>8793</v>
      </c>
      <c r="E737">
        <f>IFERROR(VLOOKUP(A737,[1]Monitoramento_Base_somente_disp!$A:$J,8,FALSE),0)</f>
        <v>3373104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57843</v>
      </c>
      <c r="C738">
        <f>IFERROR(VLOOKUP(A738,[1]Monitoramento_Base_somente_disp!$A:$J,6,FALSE),0)</f>
        <v>22639268</v>
      </c>
      <c r="D738">
        <f>IFERROR(VLOOKUP(A738,[1]Monitoramento_Base_somente_disp!$A:$J,7,FALSE),0)</f>
        <v>36378</v>
      </c>
      <c r="E738">
        <f>IFERROR(VLOOKUP(A738,[1]Monitoramento_Base_somente_disp!$A:$J,8,FALSE),0)</f>
        <v>10879083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91628</v>
      </c>
      <c r="C739">
        <f>IFERROR(VLOOKUP(A739,[1]Monitoramento_Base_somente_disp!$A:$J,6,FALSE),0)</f>
        <v>24476031</v>
      </c>
      <c r="D739">
        <f>IFERROR(VLOOKUP(A739,[1]Monitoramento_Base_somente_disp!$A:$J,7,FALSE),0)</f>
        <v>58696</v>
      </c>
      <c r="E739">
        <f>IFERROR(VLOOKUP(A739,[1]Monitoramento_Base_somente_disp!$A:$J,8,FALSE),0)</f>
        <v>17175938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89273</v>
      </c>
      <c r="C740">
        <f>IFERROR(VLOOKUP(A740,[1]Monitoramento_Base_somente_disp!$A:$J,6,FALSE),0)</f>
        <v>13221689</v>
      </c>
      <c r="D740">
        <f>IFERROR(VLOOKUP(A740,[1]Monitoramento_Base_somente_disp!$A:$J,7,FALSE),0)</f>
        <v>74619</v>
      </c>
      <c r="E740">
        <f>IFERROR(VLOOKUP(A740,[1]Monitoramento_Base_somente_disp!$A:$J,8,FALSE),0)</f>
        <v>7288810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60571</v>
      </c>
      <c r="C741">
        <f>IFERROR(VLOOKUP(A741,[1]Monitoramento_Base_somente_disp!$A:$J,6,FALSE),0)</f>
        <v>13282601</v>
      </c>
      <c r="D741">
        <f>IFERROR(VLOOKUP(A741,[1]Monitoramento_Base_somente_disp!$A:$J,7,FALSE),0)</f>
        <v>8555</v>
      </c>
      <c r="E741">
        <f>IFERROR(VLOOKUP(A741,[1]Monitoramento_Base_somente_disp!$A:$J,8,FALSE),0)</f>
        <v>9395828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196753</v>
      </c>
      <c r="C742">
        <f>IFERROR(VLOOKUP(A742,[1]Monitoramento_Base_somente_disp!$A:$J,6,FALSE),0)</f>
        <v>48037924</v>
      </c>
      <c r="D742">
        <f>IFERROR(VLOOKUP(A742,[1]Monitoramento_Base_somente_disp!$A:$J,7,FALSE),0)</f>
        <v>108406</v>
      </c>
      <c r="E742">
        <f>IFERROR(VLOOKUP(A742,[1]Monitoramento_Base_somente_disp!$A:$J,8,FALSE),0)</f>
        <v>26137042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274180</v>
      </c>
      <c r="C743">
        <f>IFERROR(VLOOKUP(A743,[1]Monitoramento_Base_somente_disp!$A:$J,6,FALSE),0)</f>
        <v>41103409</v>
      </c>
      <c r="D743">
        <f>IFERROR(VLOOKUP(A743,[1]Monitoramento_Base_somente_disp!$A:$J,7,FALSE),0)</f>
        <v>95026</v>
      </c>
      <c r="E743">
        <f>IFERROR(VLOOKUP(A743,[1]Monitoramento_Base_somente_disp!$A:$J,8,FALSE),0)</f>
        <v>26214733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118455</v>
      </c>
      <c r="C744">
        <f>IFERROR(VLOOKUP(A744,[1]Monitoramento_Base_somente_disp!$A:$J,6,FALSE),0)</f>
        <v>8411683</v>
      </c>
      <c r="D744">
        <f>IFERROR(VLOOKUP(A744,[1]Monitoramento_Base_somente_disp!$A:$J,7,FALSE),0)</f>
        <v>85816</v>
      </c>
      <c r="E744">
        <f>IFERROR(VLOOKUP(A744,[1]Monitoramento_Base_somente_disp!$A:$J,8,FALSE),0)</f>
        <v>7085351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177680</v>
      </c>
      <c r="C745">
        <f>IFERROR(VLOOKUP(A745,[1]Monitoramento_Base_somente_disp!$A:$J,6,FALSE),0)</f>
        <v>100893250</v>
      </c>
      <c r="D745">
        <f>IFERROR(VLOOKUP(A745,[1]Monitoramento_Base_somente_disp!$A:$J,7,FALSE),0)</f>
        <v>78329</v>
      </c>
      <c r="E745">
        <f>IFERROR(VLOOKUP(A745,[1]Monitoramento_Base_somente_disp!$A:$J,8,FALSE),0)</f>
        <v>75343244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11112634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12460</v>
      </c>
      <c r="C747">
        <f>IFERROR(VLOOKUP(A747,[1]Monitoramento_Base_somente_disp!$A:$J,6,FALSE),0)</f>
        <v>2826106</v>
      </c>
      <c r="D747">
        <f>IFERROR(VLOOKUP(A747,[1]Monitoramento_Base_somente_disp!$A:$J,7,FALSE),0)</f>
        <v>3996</v>
      </c>
      <c r="E747">
        <f>IFERROR(VLOOKUP(A747,[1]Monitoramento_Base_somente_disp!$A:$J,8,FALSE),0)</f>
        <v>1956196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29834</v>
      </c>
      <c r="C748">
        <f>IFERROR(VLOOKUP(A748,[1]Monitoramento_Base_somente_disp!$A:$J,6,FALSE),0)</f>
        <v>2633568</v>
      </c>
      <c r="D748">
        <f>IFERROR(VLOOKUP(A748,[1]Monitoramento_Base_somente_disp!$A:$J,7,FALSE),0)</f>
        <v>12458</v>
      </c>
      <c r="E748">
        <f>IFERROR(VLOOKUP(A748,[1]Monitoramento_Base_somente_disp!$A:$J,8,FALSE),0)</f>
        <v>1733440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1424</v>
      </c>
      <c r="C749">
        <f>IFERROR(VLOOKUP(A749,[1]Monitoramento_Base_somente_disp!$A:$J,6,FALSE),0)</f>
        <v>1461848</v>
      </c>
      <c r="D749">
        <f>IFERROR(VLOOKUP(A749,[1]Monitoramento_Base_somente_disp!$A:$J,7,FALSE),0)</f>
        <v>968</v>
      </c>
      <c r="E749">
        <f>IFERROR(VLOOKUP(A749,[1]Monitoramento_Base_somente_disp!$A:$J,8,FALSE),0)</f>
        <v>1060697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60190</v>
      </c>
      <c r="C750">
        <f>IFERROR(VLOOKUP(A750,[1]Monitoramento_Base_somente_disp!$A:$J,6,FALSE),0)</f>
        <v>35706846</v>
      </c>
      <c r="D750">
        <f>IFERROR(VLOOKUP(A750,[1]Monitoramento_Base_somente_disp!$A:$J,7,FALSE),0)</f>
        <v>32006</v>
      </c>
      <c r="E750">
        <f>IFERROR(VLOOKUP(A750,[1]Monitoramento_Base_somente_disp!$A:$J,8,FALSE),0)</f>
        <v>23611173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56115</v>
      </c>
      <c r="C751">
        <f>IFERROR(VLOOKUP(A751,[1]Monitoramento_Base_somente_disp!$A:$J,6,FALSE),0)</f>
        <v>30852303</v>
      </c>
      <c r="D751">
        <f>IFERROR(VLOOKUP(A751,[1]Monitoramento_Base_somente_disp!$A:$J,7,FALSE),0)</f>
        <v>39315</v>
      </c>
      <c r="E751">
        <f>IFERROR(VLOOKUP(A751,[1]Monitoramento_Base_somente_disp!$A:$J,8,FALSE),0)</f>
        <v>22587745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7357</v>
      </c>
      <c r="C752">
        <f>IFERROR(VLOOKUP(A752,[1]Monitoramento_Base_somente_disp!$A:$J,6,FALSE),0)</f>
        <v>3740518</v>
      </c>
      <c r="D752">
        <f>IFERROR(VLOOKUP(A752,[1]Monitoramento_Base_somente_disp!$A:$J,7,FALSE),0)</f>
        <v>13152</v>
      </c>
      <c r="E752">
        <f>IFERROR(VLOOKUP(A752,[1]Monitoramento_Base_somente_disp!$A:$J,8,FALSE),0)</f>
        <v>3598713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48857</v>
      </c>
      <c r="C753">
        <f>IFERROR(VLOOKUP(A753,[1]Monitoramento_Base_somente_disp!$A:$J,6,FALSE),0)</f>
        <v>45749488</v>
      </c>
      <c r="D753">
        <f>IFERROR(VLOOKUP(A753,[1]Monitoramento_Base_somente_disp!$A:$J,7,FALSE),0)</f>
        <v>47249</v>
      </c>
      <c r="E753">
        <f>IFERROR(VLOOKUP(A753,[1]Monitoramento_Base_somente_disp!$A:$J,8,FALSE),0)</f>
        <v>35661869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16936</v>
      </c>
      <c r="C754">
        <f>IFERROR(VLOOKUP(A754,[1]Monitoramento_Base_somente_disp!$A:$J,6,FALSE),0)</f>
        <v>45852823</v>
      </c>
      <c r="D754">
        <f>IFERROR(VLOOKUP(A754,[1]Monitoramento_Base_somente_disp!$A:$J,7,FALSE),0)</f>
        <v>17225</v>
      </c>
      <c r="E754">
        <f>IFERROR(VLOOKUP(A754,[1]Monitoramento_Base_somente_disp!$A:$J,8,FALSE),0)</f>
        <v>34480223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8685950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43829</v>
      </c>
      <c r="C756">
        <f>IFERROR(VLOOKUP(A756,[1]Monitoramento_Base_somente_disp!$A:$J,6,FALSE),0)</f>
        <v>36716185</v>
      </c>
      <c r="D756">
        <f>IFERROR(VLOOKUP(A756,[1]Monitoramento_Base_somente_disp!$A:$J,7,FALSE),0)</f>
        <v>55594</v>
      </c>
      <c r="E756">
        <f>IFERROR(VLOOKUP(A756,[1]Monitoramento_Base_somente_disp!$A:$J,8,FALSE),0)</f>
        <v>28265737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21524</v>
      </c>
      <c r="C757">
        <f>IFERROR(VLOOKUP(A757,[1]Monitoramento_Base_somente_disp!$A:$J,6,FALSE),0)</f>
        <v>8773713</v>
      </c>
      <c r="D757">
        <f>IFERROR(VLOOKUP(A757,[1]Monitoramento_Base_somente_disp!$A:$J,7,FALSE),0)</f>
        <v>17704</v>
      </c>
      <c r="E757">
        <f>IFERROR(VLOOKUP(A757,[1]Monitoramento_Base_somente_disp!$A:$J,8,FALSE),0)</f>
        <v>6512002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1666</v>
      </c>
      <c r="C758">
        <f>IFERROR(VLOOKUP(A758,[1]Monitoramento_Base_somente_disp!$A:$J,6,FALSE),0)</f>
        <v>15486346</v>
      </c>
      <c r="D758">
        <f>IFERROR(VLOOKUP(A758,[1]Monitoramento_Base_somente_disp!$A:$J,7,FALSE),0)</f>
        <v>808</v>
      </c>
      <c r="E758">
        <f>IFERROR(VLOOKUP(A758,[1]Monitoramento_Base_somente_disp!$A:$J,8,FALSE),0)</f>
        <v>11457022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2915687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877036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2334</v>
      </c>
      <c r="O760">
        <f>IFERROR(VLOOKUP(A760,[3]Sheet1!$A:$G,3,FALSE),0)</f>
        <v>11294</v>
      </c>
      <c r="P760">
        <f>IFERROR(VLOOKUP(A760,[3]Sheet1!$A:$G,4,FALSE),0)</f>
        <v>0</v>
      </c>
      <c r="Q760">
        <f>IFERROR(VLOOKUP(A760,[3]Sheet1!$A:$G,5,FALSE),0)</f>
        <v>7807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48585</v>
      </c>
      <c r="C761">
        <f>IFERROR(VLOOKUP(A761,[1]Monitoramento_Base_somente_disp!$A:$J,6,FALSE),0)</f>
        <v>12218930</v>
      </c>
      <c r="D761">
        <f>IFERROR(VLOOKUP(A761,[1]Monitoramento_Base_somente_disp!$A:$J,7,FALSE),0)</f>
        <v>31061</v>
      </c>
      <c r="E761">
        <f>IFERROR(VLOOKUP(A761,[1]Monitoramento_Base_somente_disp!$A:$J,8,FALSE),0)</f>
        <v>9218186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25269</v>
      </c>
      <c r="C762">
        <f>IFERROR(VLOOKUP(A762,[1]Monitoramento_Base_somente_disp!$A:$J,6,FALSE),0)</f>
        <v>11536039</v>
      </c>
      <c r="D762">
        <f>IFERROR(VLOOKUP(A762,[1]Monitoramento_Base_somente_disp!$A:$J,7,FALSE),0)</f>
        <v>16638</v>
      </c>
      <c r="E762">
        <f>IFERROR(VLOOKUP(A762,[1]Monitoramento_Base_somente_disp!$A:$J,8,FALSE),0)</f>
        <v>8082843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58529</v>
      </c>
      <c r="C763">
        <f>IFERROR(VLOOKUP(A763,[1]Monitoramento_Base_somente_disp!$A:$J,6,FALSE),0)</f>
        <v>12496613</v>
      </c>
      <c r="D763">
        <f>IFERROR(VLOOKUP(A763,[1]Monitoramento_Base_somente_disp!$A:$J,7,FALSE),0)</f>
        <v>39813</v>
      </c>
      <c r="E763">
        <f>IFERROR(VLOOKUP(A763,[1]Monitoramento_Base_somente_disp!$A:$J,8,FALSE),0)</f>
        <v>8136836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410197</v>
      </c>
      <c r="C764">
        <f>IFERROR(VLOOKUP(A764,[1]Monitoramento_Base_somente_disp!$A:$J,6,FALSE),0)</f>
        <v>54993745</v>
      </c>
      <c r="D764">
        <f>IFERROR(VLOOKUP(A764,[1]Monitoramento_Base_somente_disp!$A:$J,7,FALSE),0)</f>
        <v>325217</v>
      </c>
      <c r="E764">
        <f>IFERROR(VLOOKUP(A764,[1]Monitoramento_Base_somente_disp!$A:$J,8,FALSE),0)</f>
        <v>35088237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19708</v>
      </c>
      <c r="C765">
        <f>IFERROR(VLOOKUP(A765,[1]Monitoramento_Base_somente_disp!$A:$J,6,FALSE),0)</f>
        <v>976090</v>
      </c>
      <c r="D765">
        <f>IFERROR(VLOOKUP(A765,[1]Monitoramento_Base_somente_disp!$A:$J,7,FALSE),0)</f>
        <v>25251</v>
      </c>
      <c r="E765">
        <f>IFERROR(VLOOKUP(A765,[1]Monitoramento_Base_somente_disp!$A:$J,8,FALSE),0)</f>
        <v>678848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34705</v>
      </c>
      <c r="C766">
        <f>IFERROR(VLOOKUP(A766,[1]Monitoramento_Base_somente_disp!$A:$J,6,FALSE),0)</f>
        <v>3660212</v>
      </c>
      <c r="D766">
        <f>IFERROR(VLOOKUP(A766,[1]Monitoramento_Base_somente_disp!$A:$J,7,FALSE),0)</f>
        <v>30820</v>
      </c>
      <c r="E766">
        <f>IFERROR(VLOOKUP(A766,[1]Monitoramento_Base_somente_disp!$A:$J,8,FALSE),0)</f>
        <v>2375762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40086</v>
      </c>
      <c r="C767">
        <f>IFERROR(VLOOKUP(A767,[1]Monitoramento_Base_somente_disp!$A:$J,6,FALSE),0)</f>
        <v>5958563</v>
      </c>
      <c r="D767">
        <f>IFERROR(VLOOKUP(A767,[1]Monitoramento_Base_somente_disp!$A:$J,7,FALSE),0)</f>
        <v>35647</v>
      </c>
      <c r="E767">
        <f>IFERROR(VLOOKUP(A767,[1]Monitoramento_Base_somente_disp!$A:$J,8,FALSE),0)</f>
        <v>6276926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4812285</v>
      </c>
      <c r="D768">
        <f>IFERROR(VLOOKUP(A768,[1]Monitoramento_Base_somente_disp!$A:$J,7,FALSE),0)</f>
        <v>470</v>
      </c>
      <c r="E768">
        <f>IFERROR(VLOOKUP(A768,[1]Monitoramento_Base_somente_disp!$A:$J,8,FALSE),0)</f>
        <v>3685160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38883</v>
      </c>
      <c r="C770">
        <f>IFERROR(VLOOKUP(A770,[1]Monitoramento_Base_somente_disp!$A:$J,6,FALSE),0)</f>
        <v>63078439</v>
      </c>
      <c r="D770">
        <f>IFERROR(VLOOKUP(A770,[1]Monitoramento_Base_somente_disp!$A:$J,7,FALSE),0)</f>
        <v>38507</v>
      </c>
      <c r="E770">
        <f>IFERROR(VLOOKUP(A770,[1]Monitoramento_Base_somente_disp!$A:$J,8,FALSE),0)</f>
        <v>45920355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4160813</v>
      </c>
      <c r="D771">
        <f>IFERROR(VLOOKUP(A771,[1]Monitoramento_Base_somente_disp!$A:$J,7,FALSE),0)</f>
        <v>0</v>
      </c>
      <c r="E771">
        <f>IFERROR(VLOOKUP(A771,[1]Monitoramento_Base_somente_disp!$A:$J,8,FALSE),0)</f>
        <v>3054630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399</v>
      </c>
      <c r="C772">
        <f>IFERROR(VLOOKUP(A772,[1]Monitoramento_Base_somente_disp!$A:$J,6,FALSE),0)</f>
        <v>391278</v>
      </c>
      <c r="D772">
        <f>IFERROR(VLOOKUP(A772,[1]Monitoramento_Base_somente_disp!$A:$J,7,FALSE),0)</f>
        <v>0</v>
      </c>
      <c r="E772">
        <f>IFERROR(VLOOKUP(A772,[1]Monitoramento_Base_somente_disp!$A:$J,8,FALSE),0)</f>
        <v>285361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Não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711</v>
      </c>
      <c r="C773">
        <f>IFERROR(VLOOKUP(A773,[1]Monitoramento_Base_somente_disp!$A:$J,6,FALSE),0)</f>
        <v>497635</v>
      </c>
      <c r="D773">
        <f>IFERROR(VLOOKUP(A773,[1]Monitoramento_Base_somente_disp!$A:$J,7,FALSE),0)</f>
        <v>717</v>
      </c>
      <c r="E773">
        <f>IFERROR(VLOOKUP(A773,[1]Monitoramento_Base_somente_disp!$A:$J,8,FALSE),0)</f>
        <v>309201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25862</v>
      </c>
      <c r="C774">
        <f>IFERROR(VLOOKUP(A774,[1]Monitoramento_Base_somente_disp!$A:$J,6,FALSE),0)</f>
        <v>1392506</v>
      </c>
      <c r="D774">
        <f>IFERROR(VLOOKUP(A774,[1]Monitoramento_Base_somente_disp!$A:$J,7,FALSE),0)</f>
        <v>19818</v>
      </c>
      <c r="E774">
        <f>IFERROR(VLOOKUP(A774,[1]Monitoramento_Base_somente_disp!$A:$J,8,FALSE),0)</f>
        <v>822362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5748</v>
      </c>
      <c r="C775">
        <f>IFERROR(VLOOKUP(A775,[1]Monitoramento_Base_somente_disp!$A:$J,6,FALSE),0)</f>
        <v>4121234</v>
      </c>
      <c r="D775">
        <f>IFERROR(VLOOKUP(A775,[1]Monitoramento_Base_somente_disp!$A:$J,7,FALSE),0)</f>
        <v>4028</v>
      </c>
      <c r="E775">
        <f>IFERROR(VLOOKUP(A775,[1]Monitoramento_Base_somente_disp!$A:$J,8,FALSE),0)</f>
        <v>3035013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34962</v>
      </c>
      <c r="C776">
        <f>IFERROR(VLOOKUP(A776,[1]Monitoramento_Base_somente_disp!$A:$J,6,FALSE),0)</f>
        <v>6358609</v>
      </c>
      <c r="D776">
        <f>IFERROR(VLOOKUP(A776,[1]Monitoramento_Base_somente_disp!$A:$J,7,FALSE),0)</f>
        <v>27593</v>
      </c>
      <c r="E776">
        <f>IFERROR(VLOOKUP(A776,[1]Monitoramento_Base_somente_disp!$A:$J,8,FALSE),0)</f>
        <v>4719670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3822</v>
      </c>
      <c r="C777">
        <f>IFERROR(VLOOKUP(A777,[1]Monitoramento_Base_somente_disp!$A:$J,6,FALSE),0)</f>
        <v>5122891</v>
      </c>
      <c r="D777">
        <f>IFERROR(VLOOKUP(A777,[1]Monitoramento_Base_somente_disp!$A:$J,7,FALSE),0)</f>
        <v>665</v>
      </c>
      <c r="E777">
        <f>IFERROR(VLOOKUP(A777,[1]Monitoramento_Base_somente_disp!$A:$J,8,FALSE),0)</f>
        <v>3862995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32744</v>
      </c>
      <c r="C778">
        <f>IFERROR(VLOOKUP(A778,[1]Monitoramento_Base_somente_disp!$A:$J,6,FALSE),0)</f>
        <v>11932428</v>
      </c>
      <c r="D778">
        <f>IFERROR(VLOOKUP(A778,[1]Monitoramento_Base_somente_disp!$A:$J,7,FALSE),0)</f>
        <v>10030</v>
      </c>
      <c r="E778">
        <f>IFERROR(VLOOKUP(A778,[1]Monitoramento_Base_somente_disp!$A:$J,8,FALSE),0)</f>
        <v>8785581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31811</v>
      </c>
      <c r="C779">
        <f>IFERROR(VLOOKUP(A779,[1]Monitoramento_Base_somente_disp!$A:$J,6,FALSE),0)</f>
        <v>4368156</v>
      </c>
      <c r="D779">
        <f>IFERROR(VLOOKUP(A779,[1]Monitoramento_Base_somente_disp!$A:$J,7,FALSE),0)</f>
        <v>26104</v>
      </c>
      <c r="E779">
        <f>IFERROR(VLOOKUP(A779,[1]Monitoramento_Base_somente_disp!$A:$J,8,FALSE),0)</f>
        <v>3083492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1578</v>
      </c>
      <c r="C780">
        <f>IFERROR(VLOOKUP(A780,[1]Monitoramento_Base_somente_disp!$A:$J,6,FALSE),0)</f>
        <v>2625679</v>
      </c>
      <c r="D780">
        <f>IFERROR(VLOOKUP(A780,[1]Monitoramento_Base_somente_disp!$A:$J,7,FALSE),0)</f>
        <v>1390</v>
      </c>
      <c r="E780">
        <f>IFERROR(VLOOKUP(A780,[1]Monitoramento_Base_somente_disp!$A:$J,8,FALSE),0)</f>
        <v>2023867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2701373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57003</v>
      </c>
      <c r="C782">
        <f>IFERROR(VLOOKUP(A782,[1]Monitoramento_Base_somente_disp!$A:$J,6,FALSE),0)</f>
        <v>6287267</v>
      </c>
      <c r="D782">
        <f>IFERROR(VLOOKUP(A782,[1]Monitoramento_Base_somente_disp!$A:$J,7,FALSE),0)</f>
        <v>48202</v>
      </c>
      <c r="E782">
        <f>IFERROR(VLOOKUP(A782,[1]Monitoramento_Base_somente_disp!$A:$J,8,FALSE),0)</f>
        <v>5389805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3545</v>
      </c>
      <c r="C783">
        <f>IFERROR(VLOOKUP(A783,[1]Monitoramento_Base_somente_disp!$A:$J,6,FALSE),0)</f>
        <v>24701368</v>
      </c>
      <c r="D783">
        <f>IFERROR(VLOOKUP(A783,[1]Monitoramento_Base_somente_disp!$A:$J,7,FALSE),0)</f>
        <v>1294</v>
      </c>
      <c r="E783">
        <f>IFERROR(VLOOKUP(A783,[1]Monitoramento_Base_somente_disp!$A:$J,8,FALSE),0)</f>
        <v>18288842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4914</v>
      </c>
      <c r="C784">
        <f>IFERROR(VLOOKUP(A784,[1]Monitoramento_Base_somente_disp!$A:$J,6,FALSE),0)</f>
        <v>8473067</v>
      </c>
      <c r="D784">
        <f>IFERROR(VLOOKUP(A784,[1]Monitoramento_Base_somente_disp!$A:$J,7,FALSE),0)</f>
        <v>4434</v>
      </c>
      <c r="E784">
        <f>IFERROR(VLOOKUP(A784,[1]Monitoramento_Base_somente_disp!$A:$J,8,FALSE),0)</f>
        <v>5578075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86479</v>
      </c>
      <c r="C785">
        <f>IFERROR(VLOOKUP(A785,[1]Monitoramento_Base_somente_disp!$A:$J,6,FALSE),0)</f>
        <v>22818303</v>
      </c>
      <c r="D785">
        <f>IFERROR(VLOOKUP(A785,[1]Monitoramento_Base_somente_disp!$A:$J,7,FALSE),0)</f>
        <v>49195</v>
      </c>
      <c r="E785">
        <f>IFERROR(VLOOKUP(A785,[1]Monitoramento_Base_somente_disp!$A:$J,8,FALSE),0)</f>
        <v>14602730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5515101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22603</v>
      </c>
      <c r="C787">
        <f>IFERROR(VLOOKUP(A787,[1]Monitoramento_Base_somente_disp!$A:$J,6,FALSE),0)</f>
        <v>3734400</v>
      </c>
      <c r="D787">
        <f>IFERROR(VLOOKUP(A787,[1]Monitoramento_Base_somente_disp!$A:$J,7,FALSE),0)</f>
        <v>18203</v>
      </c>
      <c r="E787">
        <f>IFERROR(VLOOKUP(A787,[1]Monitoramento_Base_somente_disp!$A:$J,8,FALSE),0)</f>
        <v>2724923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602</v>
      </c>
      <c r="C788">
        <f>IFERROR(VLOOKUP(A788,[1]Monitoramento_Base_somente_disp!$A:$J,6,FALSE),0)</f>
        <v>4865740</v>
      </c>
      <c r="D788">
        <f>IFERROR(VLOOKUP(A788,[1]Monitoramento_Base_somente_disp!$A:$J,7,FALSE),0)</f>
        <v>2</v>
      </c>
      <c r="E788">
        <f>IFERROR(VLOOKUP(A788,[1]Monitoramento_Base_somente_disp!$A:$J,8,FALSE),0)</f>
        <v>3274994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23960</v>
      </c>
      <c r="C789">
        <f>IFERROR(VLOOKUP(A789,[1]Monitoramento_Base_somente_disp!$A:$J,6,FALSE),0)</f>
        <v>14830712</v>
      </c>
      <c r="D789">
        <f>IFERROR(VLOOKUP(A789,[1]Monitoramento_Base_somente_disp!$A:$J,7,FALSE),0)</f>
        <v>35207</v>
      </c>
      <c r="E789">
        <f>IFERROR(VLOOKUP(A789,[1]Monitoramento_Base_somente_disp!$A:$J,8,FALSE),0)</f>
        <v>12197673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5527</v>
      </c>
      <c r="C790">
        <f>IFERROR(VLOOKUP(A790,[1]Monitoramento_Base_somente_disp!$A:$J,6,FALSE),0)</f>
        <v>554336</v>
      </c>
      <c r="D790">
        <f>IFERROR(VLOOKUP(A790,[1]Monitoramento_Base_somente_disp!$A:$J,7,FALSE),0)</f>
        <v>4379</v>
      </c>
      <c r="E790">
        <f>IFERROR(VLOOKUP(A790,[1]Monitoramento_Base_somente_disp!$A:$J,8,FALSE),0)</f>
        <v>406162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65044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39726</v>
      </c>
      <c r="C792">
        <f>IFERROR(VLOOKUP(A792,[1]Monitoramento_Base_somente_disp!$A:$J,6,FALSE),0)</f>
        <v>8138214</v>
      </c>
      <c r="D792">
        <f>IFERROR(VLOOKUP(A792,[1]Monitoramento_Base_somente_disp!$A:$J,7,FALSE),0)</f>
        <v>24971</v>
      </c>
      <c r="E792">
        <f>IFERROR(VLOOKUP(A792,[1]Monitoramento_Base_somente_disp!$A:$J,8,FALSE),0)</f>
        <v>5956014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27652</v>
      </c>
      <c r="C793">
        <f>IFERROR(VLOOKUP(A793,[1]Monitoramento_Base_somente_disp!$A:$J,6,FALSE),0)</f>
        <v>1921576</v>
      </c>
      <c r="D793">
        <f>IFERROR(VLOOKUP(A793,[1]Monitoramento_Base_somente_disp!$A:$J,7,FALSE),0)</f>
        <v>22932</v>
      </c>
      <c r="E793">
        <f>IFERROR(VLOOKUP(A793,[1]Monitoramento_Base_somente_disp!$A:$J,8,FALSE),0)</f>
        <v>1566560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3498</v>
      </c>
      <c r="C794">
        <f>IFERROR(VLOOKUP(A794,[1]Monitoramento_Base_somente_disp!$A:$J,6,FALSE),0)</f>
        <v>268422</v>
      </c>
      <c r="D794">
        <f>IFERROR(VLOOKUP(A794,[1]Monitoramento_Base_somente_disp!$A:$J,7,FALSE),0)</f>
        <v>8316</v>
      </c>
      <c r="E794">
        <f>IFERROR(VLOOKUP(A794,[1]Monitoramento_Base_somente_disp!$A:$J,8,FALSE),0)</f>
        <v>345821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315</v>
      </c>
      <c r="C795">
        <f>IFERROR(VLOOKUP(A795,[1]Monitoramento_Base_somente_disp!$A:$J,6,FALSE),0)</f>
        <v>47274</v>
      </c>
      <c r="D795">
        <f>IFERROR(VLOOKUP(A795,[1]Monitoramento_Base_somente_disp!$A:$J,7,FALSE),0)</f>
        <v>88</v>
      </c>
      <c r="E795">
        <f>IFERROR(VLOOKUP(A795,[1]Monitoramento_Base_somente_disp!$A:$J,8,FALSE),0)</f>
        <v>29000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48266</v>
      </c>
      <c r="C796">
        <f>IFERROR(VLOOKUP(A796,[1]Monitoramento_Base_somente_disp!$A:$J,6,FALSE),0)</f>
        <v>4142863</v>
      </c>
      <c r="D796">
        <f>IFERROR(VLOOKUP(A796,[1]Monitoramento_Base_somente_disp!$A:$J,7,FALSE),0)</f>
        <v>28316</v>
      </c>
      <c r="E796">
        <f>IFERROR(VLOOKUP(A796,[1]Monitoramento_Base_somente_disp!$A:$J,8,FALSE),0)</f>
        <v>2671468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19283</v>
      </c>
      <c r="C797">
        <f>IFERROR(VLOOKUP(A797,[1]Monitoramento_Base_somente_disp!$A:$J,6,FALSE),0)</f>
        <v>7879600</v>
      </c>
      <c r="D797">
        <f>IFERROR(VLOOKUP(A797,[1]Monitoramento_Base_somente_disp!$A:$J,7,FALSE),0)</f>
        <v>17369</v>
      </c>
      <c r="E797">
        <f>IFERROR(VLOOKUP(A797,[1]Monitoramento_Base_somente_disp!$A:$J,8,FALSE),0)</f>
        <v>6583086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98226</v>
      </c>
      <c r="C798">
        <f>IFERROR(VLOOKUP(A798,[1]Monitoramento_Base_somente_disp!$A:$J,6,FALSE),0)</f>
        <v>17410847</v>
      </c>
      <c r="D798">
        <f>IFERROR(VLOOKUP(A798,[1]Monitoramento_Base_somente_disp!$A:$J,7,FALSE),0)</f>
        <v>71644</v>
      </c>
      <c r="E798">
        <f>IFERROR(VLOOKUP(A798,[1]Monitoramento_Base_somente_disp!$A:$J,8,FALSE),0)</f>
        <v>11545040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5922</v>
      </c>
      <c r="C799">
        <f>IFERROR(VLOOKUP(A799,[1]Monitoramento_Base_somente_disp!$A:$J,6,FALSE),0)</f>
        <v>3391108</v>
      </c>
      <c r="D799">
        <f>IFERROR(VLOOKUP(A799,[1]Monitoramento_Base_somente_disp!$A:$J,7,FALSE),0)</f>
        <v>4900</v>
      </c>
      <c r="E799">
        <f>IFERROR(VLOOKUP(A799,[1]Monitoramento_Base_somente_disp!$A:$J,8,FALSE),0)</f>
        <v>2361225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18390</v>
      </c>
      <c r="C800">
        <f>IFERROR(VLOOKUP(A800,[1]Monitoramento_Base_somente_disp!$A:$J,6,FALSE),0)</f>
        <v>3588882</v>
      </c>
      <c r="D800">
        <f>IFERROR(VLOOKUP(A800,[1]Monitoramento_Base_somente_disp!$A:$J,7,FALSE),0)</f>
        <v>3614</v>
      </c>
      <c r="E800">
        <f>IFERROR(VLOOKUP(A800,[1]Monitoramento_Base_somente_disp!$A:$J,8,FALSE),0)</f>
        <v>2543724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77927</v>
      </c>
      <c r="C801">
        <f>IFERROR(VLOOKUP(A801,[1]Monitoramento_Base_somente_disp!$A:$J,6,FALSE),0)</f>
        <v>14975118</v>
      </c>
      <c r="D801">
        <f>IFERROR(VLOOKUP(A801,[1]Monitoramento_Base_somente_disp!$A:$J,7,FALSE),0)</f>
        <v>65259</v>
      </c>
      <c r="E801">
        <f>IFERROR(VLOOKUP(A801,[1]Monitoramento_Base_somente_disp!$A:$J,8,FALSE),0)</f>
        <v>11656162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9288</v>
      </c>
      <c r="C802">
        <f>IFERROR(VLOOKUP(A802,[1]Monitoramento_Base_somente_disp!$A:$J,6,FALSE),0)</f>
        <v>1098925</v>
      </c>
      <c r="D802">
        <f>IFERROR(VLOOKUP(A802,[1]Monitoramento_Base_somente_disp!$A:$J,7,FALSE),0)</f>
        <v>4630</v>
      </c>
      <c r="E802">
        <f>IFERROR(VLOOKUP(A802,[1]Monitoramento_Base_somente_disp!$A:$J,8,FALSE),0)</f>
        <v>645086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2046</v>
      </c>
      <c r="C803">
        <f>IFERROR(VLOOKUP(A803,[1]Monitoramento_Base_somente_disp!$A:$J,6,FALSE),0)</f>
        <v>18319839</v>
      </c>
      <c r="D803">
        <f>IFERROR(VLOOKUP(A803,[1]Monitoramento_Base_somente_disp!$A:$J,7,FALSE),0)</f>
        <v>1556</v>
      </c>
      <c r="E803">
        <f>IFERROR(VLOOKUP(A803,[1]Monitoramento_Base_somente_disp!$A:$J,8,FALSE),0)</f>
        <v>13565963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3844</v>
      </c>
      <c r="C804">
        <f>IFERROR(VLOOKUP(A804,[1]Monitoramento_Base_somente_disp!$A:$J,6,FALSE),0)</f>
        <v>2602854</v>
      </c>
      <c r="D804">
        <f>IFERROR(VLOOKUP(A804,[1]Monitoramento_Base_somente_disp!$A:$J,7,FALSE),0)</f>
        <v>3293</v>
      </c>
      <c r="E804">
        <f>IFERROR(VLOOKUP(A804,[1]Monitoramento_Base_somente_disp!$A:$J,8,FALSE),0)</f>
        <v>1680455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1946</v>
      </c>
      <c r="C805">
        <f>IFERROR(VLOOKUP(A805,[1]Monitoramento_Base_somente_disp!$A:$J,6,FALSE),0)</f>
        <v>2225843</v>
      </c>
      <c r="D805">
        <f>IFERROR(VLOOKUP(A805,[1]Monitoramento_Base_somente_disp!$A:$J,7,FALSE),0)</f>
        <v>724</v>
      </c>
      <c r="E805">
        <f>IFERROR(VLOOKUP(A805,[1]Monitoramento_Base_somente_disp!$A:$J,8,FALSE),0)</f>
        <v>1635453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24478</v>
      </c>
      <c r="C806">
        <f>IFERROR(VLOOKUP(A806,[1]Monitoramento_Base_somente_disp!$A:$J,6,FALSE),0)</f>
        <v>39429431</v>
      </c>
      <c r="D806">
        <f>IFERROR(VLOOKUP(A806,[1]Monitoramento_Base_somente_disp!$A:$J,7,FALSE),0)</f>
        <v>22084</v>
      </c>
      <c r="E806">
        <f>IFERROR(VLOOKUP(A806,[1]Monitoramento_Base_somente_disp!$A:$J,8,FALSE),0)</f>
        <v>28778652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28822</v>
      </c>
      <c r="C807">
        <f>IFERROR(VLOOKUP(A807,[1]Monitoramento_Base_somente_disp!$A:$J,6,FALSE),0)</f>
        <v>2704218</v>
      </c>
      <c r="D807">
        <f>IFERROR(VLOOKUP(A807,[1]Monitoramento_Base_somente_disp!$A:$J,7,FALSE),0)</f>
        <v>22739</v>
      </c>
      <c r="E807">
        <f>IFERROR(VLOOKUP(A807,[1]Monitoramento_Base_somente_disp!$A:$J,8,FALSE),0)</f>
        <v>2088425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25784</v>
      </c>
      <c r="C808">
        <f>IFERROR(VLOOKUP(A808,[1]Monitoramento_Base_somente_disp!$A:$J,6,FALSE),0)</f>
        <v>3108742</v>
      </c>
      <c r="D808">
        <f>IFERROR(VLOOKUP(A808,[1]Monitoramento_Base_somente_disp!$A:$J,7,FALSE),0)</f>
        <v>27473</v>
      </c>
      <c r="E808">
        <f>IFERROR(VLOOKUP(A808,[1]Monitoramento_Base_somente_disp!$A:$J,8,FALSE),0)</f>
        <v>2312974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3170</v>
      </c>
      <c r="C809">
        <f>IFERROR(VLOOKUP(A809,[1]Monitoramento_Base_somente_disp!$A:$J,6,FALSE),0)</f>
        <v>3885123</v>
      </c>
      <c r="D809">
        <f>IFERROR(VLOOKUP(A809,[1]Monitoramento_Base_somente_disp!$A:$J,7,FALSE),0)</f>
        <v>720</v>
      </c>
      <c r="E809">
        <f>IFERROR(VLOOKUP(A809,[1]Monitoramento_Base_somente_disp!$A:$J,8,FALSE),0)</f>
        <v>2735175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3277</v>
      </c>
      <c r="C810">
        <f>IFERROR(VLOOKUP(A810,[1]Monitoramento_Base_somente_disp!$A:$J,6,FALSE),0)</f>
        <v>566100</v>
      </c>
      <c r="D810">
        <f>IFERROR(VLOOKUP(A810,[1]Monitoramento_Base_somente_disp!$A:$J,7,FALSE),0)</f>
        <v>538</v>
      </c>
      <c r="E810">
        <f>IFERROR(VLOOKUP(A810,[1]Monitoramento_Base_somente_disp!$A:$J,8,FALSE),0)</f>
        <v>546138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56413</v>
      </c>
      <c r="O810">
        <f>IFERROR(VLOOKUP(A810,[3]Sheet1!$A:$G,3,FALSE),0)</f>
        <v>0</v>
      </c>
      <c r="P810">
        <f>IFERROR(VLOOKUP(A810,[3]Sheet1!$A:$G,4,FALSE),0)</f>
        <v>98080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9105</v>
      </c>
      <c r="C811">
        <f>IFERROR(VLOOKUP(A811,[1]Monitoramento_Base_somente_disp!$A:$J,6,FALSE),0)</f>
        <v>1655957</v>
      </c>
      <c r="D811">
        <f>IFERROR(VLOOKUP(A811,[1]Monitoramento_Base_somente_disp!$A:$J,7,FALSE),0)</f>
        <v>14411</v>
      </c>
      <c r="E811">
        <f>IFERROR(VLOOKUP(A811,[1]Monitoramento_Base_somente_disp!$A:$J,8,FALSE),0)</f>
        <v>1440634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24027</v>
      </c>
      <c r="C812">
        <f>IFERROR(VLOOKUP(A812,[1]Monitoramento_Base_somente_disp!$A:$J,6,FALSE),0)</f>
        <v>2916570</v>
      </c>
      <c r="D812">
        <f>IFERROR(VLOOKUP(A812,[1]Monitoramento_Base_somente_disp!$A:$J,7,FALSE),0)</f>
        <v>48805</v>
      </c>
      <c r="E812">
        <f>IFERROR(VLOOKUP(A812,[1]Monitoramento_Base_somente_disp!$A:$J,8,FALSE),0)</f>
        <v>3651427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22935</v>
      </c>
      <c r="C813">
        <f>IFERROR(VLOOKUP(A813,[1]Monitoramento_Base_somente_disp!$A:$J,6,FALSE),0)</f>
        <v>13253096</v>
      </c>
      <c r="D813">
        <f>IFERROR(VLOOKUP(A813,[1]Monitoramento_Base_somente_disp!$A:$J,7,FALSE),0)</f>
        <v>10370</v>
      </c>
      <c r="E813">
        <f>IFERROR(VLOOKUP(A813,[1]Monitoramento_Base_somente_disp!$A:$J,8,FALSE),0)</f>
        <v>9467727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40759</v>
      </c>
      <c r="C814">
        <f>IFERROR(VLOOKUP(A814,[1]Monitoramento_Base_somente_disp!$A:$J,6,FALSE),0)</f>
        <v>5801937</v>
      </c>
      <c r="D814">
        <f>IFERROR(VLOOKUP(A814,[1]Monitoramento_Base_somente_disp!$A:$J,7,FALSE),0)</f>
        <v>29451</v>
      </c>
      <c r="E814">
        <f>IFERROR(VLOOKUP(A814,[1]Monitoramento_Base_somente_disp!$A:$J,8,FALSE),0)</f>
        <v>5274579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0</v>
      </c>
      <c r="C815">
        <f>IFERROR(VLOOKUP(A815,[1]Monitoramento_Base_somente_disp!$A:$J,6,FALSE),0)</f>
        <v>935952</v>
      </c>
      <c r="D815">
        <f>IFERROR(VLOOKUP(A815,[1]Monitoramento_Base_somente_disp!$A:$J,7,FALSE),0)</f>
        <v>0</v>
      </c>
      <c r="E815">
        <f>IFERROR(VLOOKUP(A815,[1]Monitoramento_Base_somente_disp!$A:$J,8,FALSE),0)</f>
        <v>810142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Não</v>
      </c>
      <c r="U815" t="str">
        <f t="shared" si="74"/>
        <v>Sim</v>
      </c>
      <c r="V815" t="str">
        <f t="shared" si="75"/>
        <v>Não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77361</v>
      </c>
      <c r="C816">
        <f>IFERROR(VLOOKUP(A816,[1]Monitoramento_Base_somente_disp!$A:$J,6,FALSE),0)</f>
        <v>9242929</v>
      </c>
      <c r="D816">
        <f>IFERROR(VLOOKUP(A816,[1]Monitoramento_Base_somente_disp!$A:$J,7,FALSE),0)</f>
        <v>33722</v>
      </c>
      <c r="E816">
        <f>IFERROR(VLOOKUP(A816,[1]Monitoramento_Base_somente_disp!$A:$J,8,FALSE),0)</f>
        <v>3890021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6888</v>
      </c>
      <c r="C817">
        <f>IFERROR(VLOOKUP(A817,[1]Monitoramento_Base_somente_disp!$A:$J,6,FALSE),0)</f>
        <v>110477863</v>
      </c>
      <c r="D817">
        <f>IFERROR(VLOOKUP(A817,[1]Monitoramento_Base_somente_disp!$A:$J,7,FALSE),0)</f>
        <v>6363</v>
      </c>
      <c r="E817">
        <f>IFERROR(VLOOKUP(A817,[1]Monitoramento_Base_somente_disp!$A:$J,8,FALSE),0)</f>
        <v>83582320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6536</v>
      </c>
      <c r="C818">
        <f>IFERROR(VLOOKUP(A818,[1]Monitoramento_Base_somente_disp!$A:$J,6,FALSE),0)</f>
        <v>8961503</v>
      </c>
      <c r="D818">
        <f>IFERROR(VLOOKUP(A818,[1]Monitoramento_Base_somente_disp!$A:$J,7,FALSE),0)</f>
        <v>15631</v>
      </c>
      <c r="E818">
        <f>IFERROR(VLOOKUP(A818,[1]Monitoramento_Base_somente_disp!$A:$J,8,FALSE),0)</f>
        <v>6298666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48337099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83085</v>
      </c>
      <c r="C820">
        <f>IFERROR(VLOOKUP(A820,[1]Monitoramento_Base_somente_disp!$A:$J,6,FALSE),0)</f>
        <v>10852701</v>
      </c>
      <c r="D820">
        <f>IFERROR(VLOOKUP(A820,[1]Monitoramento_Base_somente_disp!$A:$J,7,FALSE),0)</f>
        <v>82061</v>
      </c>
      <c r="E820">
        <f>IFERROR(VLOOKUP(A820,[1]Monitoramento_Base_somente_disp!$A:$J,8,FALSE),0)</f>
        <v>9070408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32865</v>
      </c>
      <c r="C821">
        <f>IFERROR(VLOOKUP(A821,[1]Monitoramento_Base_somente_disp!$A:$J,6,FALSE),0)</f>
        <v>9965879</v>
      </c>
      <c r="D821">
        <f>IFERROR(VLOOKUP(A821,[1]Monitoramento_Base_somente_disp!$A:$J,7,FALSE),0)</f>
        <v>40845</v>
      </c>
      <c r="E821">
        <f>IFERROR(VLOOKUP(A821,[1]Monitoramento_Base_somente_disp!$A:$J,8,FALSE),0)</f>
        <v>6340072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149</v>
      </c>
      <c r="C822">
        <f>IFERROR(VLOOKUP(A822,[1]Monitoramento_Base_somente_disp!$A:$J,6,FALSE),0)</f>
        <v>70243710</v>
      </c>
      <c r="D822">
        <f>IFERROR(VLOOKUP(A822,[1]Monitoramento_Base_somente_disp!$A:$J,7,FALSE),0)</f>
        <v>24</v>
      </c>
      <c r="E822">
        <f>IFERROR(VLOOKUP(A822,[1]Monitoramento_Base_somente_disp!$A:$J,8,FALSE),0)</f>
        <v>66531756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6130305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10513</v>
      </c>
      <c r="C824">
        <f>IFERROR(VLOOKUP(A824,[1]Monitoramento_Base_somente_disp!$A:$J,6,FALSE),0)</f>
        <v>2772664</v>
      </c>
      <c r="D824">
        <f>IFERROR(VLOOKUP(A824,[1]Monitoramento_Base_somente_disp!$A:$J,7,FALSE),0)</f>
        <v>9534</v>
      </c>
      <c r="E824">
        <f>IFERROR(VLOOKUP(A824,[1]Monitoramento_Base_somente_disp!$A:$J,8,FALSE),0)</f>
        <v>2217123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76899</v>
      </c>
      <c r="C825">
        <f>IFERROR(VLOOKUP(A825,[1]Monitoramento_Base_somente_disp!$A:$J,6,FALSE),0)</f>
        <v>10227195</v>
      </c>
      <c r="D825">
        <f>IFERROR(VLOOKUP(A825,[1]Monitoramento_Base_somente_disp!$A:$J,7,FALSE),0)</f>
        <v>69073</v>
      </c>
      <c r="E825">
        <f>IFERROR(VLOOKUP(A825,[1]Monitoramento_Base_somente_disp!$A:$J,8,FALSE),0)</f>
        <v>7520911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1630</v>
      </c>
      <c r="C826">
        <f>IFERROR(VLOOKUP(A826,[1]Monitoramento_Base_somente_disp!$A:$J,6,FALSE),0)</f>
        <v>4440295</v>
      </c>
      <c r="D826">
        <f>IFERROR(VLOOKUP(A826,[1]Monitoramento_Base_somente_disp!$A:$J,7,FALSE),0)</f>
        <v>1240</v>
      </c>
      <c r="E826">
        <f>IFERROR(VLOOKUP(A826,[1]Monitoramento_Base_somente_disp!$A:$J,8,FALSE),0)</f>
        <v>3482069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0</v>
      </c>
      <c r="E827">
        <f>IFERROR(VLOOKUP(A827,[1]Monitoramento_Base_somente_disp!$A:$J,8,FALSE),0)</f>
        <v>15442108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52</v>
      </c>
      <c r="C828">
        <f>IFERROR(VLOOKUP(A828,[1]Monitoramento_Base_somente_disp!$A:$J,6,FALSE),0)</f>
        <v>1318787</v>
      </c>
      <c r="D828">
        <f>IFERROR(VLOOKUP(A828,[1]Monitoramento_Base_somente_disp!$A:$J,7,FALSE),0)</f>
        <v>0</v>
      </c>
      <c r="E828">
        <f>IFERROR(VLOOKUP(A828,[1]Monitoramento_Base_somente_disp!$A:$J,8,FALSE),0)</f>
        <v>978325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311259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989322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2969</v>
      </c>
      <c r="C831">
        <f>IFERROR(VLOOKUP(A831,[1]Monitoramento_Base_somente_disp!$A:$J,6,FALSE),0)</f>
        <v>13499199</v>
      </c>
      <c r="D831">
        <f>IFERROR(VLOOKUP(A831,[1]Monitoramento_Base_somente_disp!$A:$J,7,FALSE),0)</f>
        <v>5760</v>
      </c>
      <c r="E831">
        <f>IFERROR(VLOOKUP(A831,[1]Monitoramento_Base_somente_disp!$A:$J,8,FALSE),0)</f>
        <v>10077614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4632499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6608</v>
      </c>
      <c r="C833">
        <f>IFERROR(VLOOKUP(A833,[1]Monitoramento_Base_somente_disp!$A:$J,6,FALSE),0)</f>
        <v>1199222</v>
      </c>
      <c r="D833">
        <f>IFERROR(VLOOKUP(A833,[1]Monitoramento_Base_somente_disp!$A:$J,7,FALSE),0)</f>
        <v>120</v>
      </c>
      <c r="E833">
        <f>IFERROR(VLOOKUP(A833,[1]Monitoramento_Base_somente_disp!$A:$J,8,FALSE),0)</f>
        <v>776896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24307</v>
      </c>
      <c r="C834">
        <f>IFERROR(VLOOKUP(A834,[1]Monitoramento_Base_somente_disp!$A:$J,6,FALSE),0)</f>
        <v>14178538</v>
      </c>
      <c r="D834">
        <f>IFERROR(VLOOKUP(A834,[1]Monitoramento_Base_somente_disp!$A:$J,7,FALSE),0)</f>
        <v>11853</v>
      </c>
      <c r="E834">
        <f>IFERROR(VLOOKUP(A834,[1]Monitoramento_Base_somente_disp!$A:$J,8,FALSE),0)</f>
        <v>10565482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5429</v>
      </c>
      <c r="C835">
        <f>IFERROR(VLOOKUP(A835,[1]Monitoramento_Base_somente_disp!$A:$J,6,FALSE),0)</f>
        <v>6912868</v>
      </c>
      <c r="D835">
        <f>IFERROR(VLOOKUP(A835,[1]Monitoramento_Base_somente_disp!$A:$J,7,FALSE),0)</f>
        <v>0</v>
      </c>
      <c r="E835">
        <f>IFERROR(VLOOKUP(A835,[1]Monitoramento_Base_somente_disp!$A:$J,8,FALSE),0)</f>
        <v>5028858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7865</v>
      </c>
      <c r="C836">
        <f>IFERROR(VLOOKUP(A836,[1]Monitoramento_Base_somente_disp!$A:$J,6,FALSE),0)</f>
        <v>2381039</v>
      </c>
      <c r="D836">
        <f>IFERROR(VLOOKUP(A836,[1]Monitoramento_Base_somente_disp!$A:$J,7,FALSE),0)</f>
        <v>4445</v>
      </c>
      <c r="E836">
        <f>IFERROR(VLOOKUP(A836,[1]Monitoramento_Base_somente_disp!$A:$J,8,FALSE),0)</f>
        <v>1739406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6286</v>
      </c>
      <c r="C837">
        <f>IFERROR(VLOOKUP(A837,[1]Monitoramento_Base_somente_disp!$A:$J,6,FALSE),0)</f>
        <v>1422780</v>
      </c>
      <c r="D837">
        <f>IFERROR(VLOOKUP(A837,[1]Monitoramento_Base_somente_disp!$A:$J,7,FALSE),0)</f>
        <v>29128</v>
      </c>
      <c r="E837">
        <f>IFERROR(VLOOKUP(A837,[1]Monitoramento_Base_somente_disp!$A:$J,8,FALSE),0)</f>
        <v>1198095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4176</v>
      </c>
      <c r="C838">
        <f>IFERROR(VLOOKUP(A838,[1]Monitoramento_Base_somente_disp!$A:$J,6,FALSE),0)</f>
        <v>8232673</v>
      </c>
      <c r="D838">
        <f>IFERROR(VLOOKUP(A838,[1]Monitoramento_Base_somente_disp!$A:$J,7,FALSE),0)</f>
        <v>8</v>
      </c>
      <c r="E838">
        <f>IFERROR(VLOOKUP(A838,[1]Monitoramento_Base_somente_disp!$A:$J,8,FALSE),0)</f>
        <v>6118370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3150</v>
      </c>
      <c r="C839">
        <f>IFERROR(VLOOKUP(A839,[1]Monitoramento_Base_somente_disp!$A:$J,6,FALSE),0)</f>
        <v>3821526</v>
      </c>
      <c r="D839">
        <f>IFERROR(VLOOKUP(A839,[1]Monitoramento_Base_somente_disp!$A:$J,7,FALSE),0)</f>
        <v>148</v>
      </c>
      <c r="E839">
        <f>IFERROR(VLOOKUP(A839,[1]Monitoramento_Base_somente_disp!$A:$J,8,FALSE),0)</f>
        <v>2783423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8768</v>
      </c>
      <c r="C840">
        <f>IFERROR(VLOOKUP(A840,[1]Monitoramento_Base_somente_disp!$A:$J,6,FALSE),0)</f>
        <v>19666669</v>
      </c>
      <c r="D840">
        <f>IFERROR(VLOOKUP(A840,[1]Monitoramento_Base_somente_disp!$A:$J,7,FALSE),0)</f>
        <v>5355</v>
      </c>
      <c r="E840">
        <f>IFERROR(VLOOKUP(A840,[1]Monitoramento_Base_somente_disp!$A:$J,8,FALSE),0)</f>
        <v>14421081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2219520</v>
      </c>
      <c r="D841">
        <f>IFERROR(VLOOKUP(A841,[1]Monitoramento_Base_somente_disp!$A:$J,7,FALSE),0)</f>
        <v>0</v>
      </c>
      <c r="E841">
        <f>IFERROR(VLOOKUP(A841,[1]Monitoramento_Base_somente_disp!$A:$J,8,FALSE),0)</f>
        <v>1742027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11083</v>
      </c>
      <c r="C842">
        <f>IFERROR(VLOOKUP(A842,[1]Monitoramento_Base_somente_disp!$A:$J,6,FALSE),0)</f>
        <v>11529310</v>
      </c>
      <c r="D842">
        <f>IFERROR(VLOOKUP(A842,[1]Monitoramento_Base_somente_disp!$A:$J,7,FALSE),0)</f>
        <v>18102</v>
      </c>
      <c r="E842">
        <f>IFERROR(VLOOKUP(A842,[1]Monitoramento_Base_somente_disp!$A:$J,8,FALSE),0)</f>
        <v>8863211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1227</v>
      </c>
      <c r="C843">
        <f>IFERROR(VLOOKUP(A843,[1]Monitoramento_Base_somente_disp!$A:$J,6,FALSE),0)</f>
        <v>2382173</v>
      </c>
      <c r="D843">
        <f>IFERROR(VLOOKUP(A843,[1]Monitoramento_Base_somente_disp!$A:$J,7,FALSE),0)</f>
        <v>753</v>
      </c>
      <c r="E843">
        <f>IFERROR(VLOOKUP(A843,[1]Monitoramento_Base_somente_disp!$A:$J,8,FALSE),0)</f>
        <v>1742492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33449</v>
      </c>
      <c r="C844">
        <f>IFERROR(VLOOKUP(A844,[1]Monitoramento_Base_somente_disp!$A:$J,6,FALSE),0)</f>
        <v>16310865</v>
      </c>
      <c r="D844">
        <f>IFERROR(VLOOKUP(A844,[1]Monitoramento_Base_somente_disp!$A:$J,7,FALSE),0)</f>
        <v>20015</v>
      </c>
      <c r="E844">
        <f>IFERROR(VLOOKUP(A844,[1]Monitoramento_Base_somente_disp!$A:$J,8,FALSE),0)</f>
        <v>12096781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366</v>
      </c>
      <c r="C845">
        <f>IFERROR(VLOOKUP(A845,[1]Monitoramento_Base_somente_disp!$A:$J,6,FALSE),0)</f>
        <v>1204330</v>
      </c>
      <c r="D845">
        <f>IFERROR(VLOOKUP(A845,[1]Monitoramento_Base_somente_disp!$A:$J,7,FALSE),0)</f>
        <v>150</v>
      </c>
      <c r="E845">
        <f>IFERROR(VLOOKUP(A845,[1]Monitoramento_Base_somente_disp!$A:$J,8,FALSE),0)</f>
        <v>774402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4029</v>
      </c>
      <c r="C846">
        <f>IFERROR(VLOOKUP(A846,[1]Monitoramento_Base_somente_disp!$A:$J,6,FALSE),0)</f>
        <v>1310944</v>
      </c>
      <c r="D846">
        <f>IFERROR(VLOOKUP(A846,[1]Monitoramento_Base_somente_disp!$A:$J,7,FALSE),0)</f>
        <v>8825</v>
      </c>
      <c r="E846">
        <f>IFERROR(VLOOKUP(A846,[1]Monitoramento_Base_somente_disp!$A:$J,8,FALSE),0)</f>
        <v>1072167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0</v>
      </c>
      <c r="C847">
        <f>IFERROR(VLOOKUP(A847,[1]Monitoramento_Base_somente_disp!$A:$J,6,FALSE),0)</f>
        <v>7999674</v>
      </c>
      <c r="D847">
        <f>IFERROR(VLOOKUP(A847,[1]Monitoramento_Base_somente_disp!$A:$J,7,FALSE),0)</f>
        <v>0</v>
      </c>
      <c r="E847">
        <f>IFERROR(VLOOKUP(A847,[1]Monitoramento_Base_somente_disp!$A:$J,8,FALSE),0)</f>
        <v>5935242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Não</v>
      </c>
      <c r="U847" t="str">
        <f t="shared" si="80"/>
        <v>Sim</v>
      </c>
      <c r="V847" t="str">
        <f t="shared" si="81"/>
        <v>Não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74658</v>
      </c>
      <c r="C848">
        <f>IFERROR(VLOOKUP(A848,[1]Monitoramento_Base_somente_disp!$A:$J,6,FALSE),0)</f>
        <v>45726635</v>
      </c>
      <c r="D848">
        <f>IFERROR(VLOOKUP(A848,[1]Monitoramento_Base_somente_disp!$A:$J,7,FALSE),0)</f>
        <v>40247</v>
      </c>
      <c r="E848">
        <f>IFERROR(VLOOKUP(A848,[1]Monitoramento_Base_somente_disp!$A:$J,8,FALSE),0)</f>
        <v>27541336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14146</v>
      </c>
      <c r="C849">
        <f>IFERROR(VLOOKUP(A849,[1]Monitoramento_Base_somente_disp!$A:$J,6,FALSE),0)</f>
        <v>1858337</v>
      </c>
      <c r="D849">
        <f>IFERROR(VLOOKUP(A849,[1]Monitoramento_Base_somente_disp!$A:$J,7,FALSE),0)</f>
        <v>8153</v>
      </c>
      <c r="E849">
        <f>IFERROR(VLOOKUP(A849,[1]Monitoramento_Base_somente_disp!$A:$J,8,FALSE),0)</f>
        <v>1155783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9695</v>
      </c>
      <c r="C850">
        <f>IFERROR(VLOOKUP(A850,[1]Monitoramento_Base_somente_disp!$A:$J,6,FALSE),0)</f>
        <v>4014162</v>
      </c>
      <c r="D850">
        <f>IFERROR(VLOOKUP(A850,[1]Monitoramento_Base_somente_disp!$A:$J,7,FALSE),0)</f>
        <v>1984</v>
      </c>
      <c r="E850">
        <f>IFERROR(VLOOKUP(A850,[1]Monitoramento_Base_somente_disp!$A:$J,8,FALSE),0)</f>
        <v>3180066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5818701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22372</v>
      </c>
      <c r="C852">
        <f>IFERROR(VLOOKUP(A852,[1]Monitoramento_Base_somente_disp!$A:$J,6,FALSE),0)</f>
        <v>8292575</v>
      </c>
      <c r="D852">
        <f>IFERROR(VLOOKUP(A852,[1]Monitoramento_Base_somente_disp!$A:$J,7,FALSE),0)</f>
        <v>16617</v>
      </c>
      <c r="E852">
        <f>IFERROR(VLOOKUP(A852,[1]Monitoramento_Base_somente_disp!$A:$J,8,FALSE),0)</f>
        <v>6103232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1920</v>
      </c>
      <c r="C853">
        <f>IFERROR(VLOOKUP(A853,[1]Monitoramento_Base_somente_disp!$A:$J,6,FALSE),0)</f>
        <v>18276969</v>
      </c>
      <c r="D853">
        <f>IFERROR(VLOOKUP(A853,[1]Monitoramento_Base_somente_disp!$A:$J,7,FALSE),0)</f>
        <v>0</v>
      </c>
      <c r="E853">
        <f>IFERROR(VLOOKUP(A853,[1]Monitoramento_Base_somente_disp!$A:$J,8,FALSE),0)</f>
        <v>13530417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825240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3210</v>
      </c>
      <c r="C855">
        <f>IFERROR(VLOOKUP(A855,[1]Monitoramento_Base_somente_disp!$A:$J,6,FALSE),0)</f>
        <v>254956</v>
      </c>
      <c r="D855">
        <f>IFERROR(VLOOKUP(A855,[1]Monitoramento_Base_somente_disp!$A:$J,7,FALSE),0)</f>
        <v>5385</v>
      </c>
      <c r="E855">
        <f>IFERROR(VLOOKUP(A855,[1]Monitoramento_Base_somente_disp!$A:$J,8,FALSE),0)</f>
        <v>254284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415</v>
      </c>
      <c r="C856">
        <f>IFERROR(VLOOKUP(A856,[1]Monitoramento_Base_somente_disp!$A:$J,6,FALSE),0)</f>
        <v>26219099</v>
      </c>
      <c r="D856">
        <f>IFERROR(VLOOKUP(A856,[1]Monitoramento_Base_somente_disp!$A:$J,7,FALSE),0)</f>
        <v>120</v>
      </c>
      <c r="E856">
        <f>IFERROR(VLOOKUP(A856,[1]Monitoramento_Base_somente_disp!$A:$J,8,FALSE),0)</f>
        <v>20770139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35960</v>
      </c>
      <c r="C857">
        <f>IFERROR(VLOOKUP(A857,[1]Monitoramento_Base_somente_disp!$A:$J,6,FALSE),0)</f>
        <v>2701361</v>
      </c>
      <c r="D857">
        <f>IFERROR(VLOOKUP(A857,[1]Monitoramento_Base_somente_disp!$A:$J,7,FALSE),0)</f>
        <v>30752</v>
      </c>
      <c r="E857">
        <f>IFERROR(VLOOKUP(A857,[1]Monitoramento_Base_somente_disp!$A:$J,8,FALSE),0)</f>
        <v>1972834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350120</v>
      </c>
      <c r="C858">
        <f>IFERROR(VLOOKUP(A858,[1]Monitoramento_Base_somente_disp!$A:$J,6,FALSE),0)</f>
        <v>1391629768</v>
      </c>
      <c r="D858">
        <f>IFERROR(VLOOKUP(A858,[1]Monitoramento_Base_somente_disp!$A:$J,7,FALSE),0)</f>
        <v>231862</v>
      </c>
      <c r="E858">
        <f>IFERROR(VLOOKUP(A858,[1]Monitoramento_Base_somente_disp!$A:$J,8,FALSE),0)</f>
        <v>1017874980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3486</v>
      </c>
      <c r="C859">
        <f>IFERROR(VLOOKUP(A859,[1]Monitoramento_Base_somente_disp!$A:$J,6,FALSE),0)</f>
        <v>518930</v>
      </c>
      <c r="D859">
        <f>IFERROR(VLOOKUP(A859,[1]Monitoramento_Base_somente_disp!$A:$J,7,FALSE),0)</f>
        <v>2494</v>
      </c>
      <c r="E859">
        <f>IFERROR(VLOOKUP(A859,[1]Monitoramento_Base_somente_disp!$A:$J,8,FALSE),0)</f>
        <v>394545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123490</v>
      </c>
      <c r="C860">
        <f>IFERROR(VLOOKUP(A860,[1]Monitoramento_Base_somente_disp!$A:$J,6,FALSE),0)</f>
        <v>22478284</v>
      </c>
      <c r="D860">
        <f>IFERROR(VLOOKUP(A860,[1]Monitoramento_Base_somente_disp!$A:$J,7,FALSE),0)</f>
        <v>67443</v>
      </c>
      <c r="E860">
        <f>IFERROR(VLOOKUP(A860,[1]Monitoramento_Base_somente_disp!$A:$J,8,FALSE),0)</f>
        <v>16687586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2041365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9715</v>
      </c>
      <c r="C862">
        <f>IFERROR(VLOOKUP(A862,[1]Monitoramento_Base_somente_disp!$A:$J,6,FALSE),0)</f>
        <v>1756530</v>
      </c>
      <c r="D862">
        <f>IFERROR(VLOOKUP(A862,[1]Monitoramento_Base_somente_disp!$A:$J,7,FALSE),0)</f>
        <v>10696</v>
      </c>
      <c r="E862">
        <f>IFERROR(VLOOKUP(A862,[1]Monitoramento_Base_somente_disp!$A:$J,8,FALSE),0)</f>
        <v>1480661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8734</v>
      </c>
      <c r="C863">
        <f>IFERROR(VLOOKUP(A863,[1]Monitoramento_Base_somente_disp!$A:$J,6,FALSE),0)</f>
        <v>23375473</v>
      </c>
      <c r="D863">
        <f>IFERROR(VLOOKUP(A863,[1]Monitoramento_Base_somente_disp!$A:$J,7,FALSE),0)</f>
        <v>3283</v>
      </c>
      <c r="E863">
        <f>IFERROR(VLOOKUP(A863,[1]Monitoramento_Base_somente_disp!$A:$J,8,FALSE),0)</f>
        <v>17222508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2617</v>
      </c>
      <c r="C864">
        <f>IFERROR(VLOOKUP(A864,[1]Monitoramento_Base_somente_disp!$A:$J,6,FALSE),0)</f>
        <v>22180577</v>
      </c>
      <c r="D864">
        <f>IFERROR(VLOOKUP(A864,[1]Monitoramento_Base_somente_disp!$A:$J,7,FALSE),0)</f>
        <v>2795</v>
      </c>
      <c r="E864">
        <f>IFERROR(VLOOKUP(A864,[1]Monitoramento_Base_somente_disp!$A:$J,8,FALSE),0)</f>
        <v>16460342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93992</v>
      </c>
      <c r="C865">
        <f>IFERROR(VLOOKUP(A865,[1]Monitoramento_Base_somente_disp!$A:$J,6,FALSE),0)</f>
        <v>12072946</v>
      </c>
      <c r="D865">
        <f>IFERROR(VLOOKUP(A865,[1]Monitoramento_Base_somente_disp!$A:$J,7,FALSE),0)</f>
        <v>69948</v>
      </c>
      <c r="E865">
        <f>IFERROR(VLOOKUP(A865,[1]Monitoramento_Base_somente_disp!$A:$J,8,FALSE),0)</f>
        <v>9080033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1534</v>
      </c>
      <c r="C866">
        <f>IFERROR(VLOOKUP(A866,[1]Monitoramento_Base_somente_disp!$A:$J,6,FALSE),0)</f>
        <v>325300</v>
      </c>
      <c r="D866">
        <f>IFERROR(VLOOKUP(A866,[1]Monitoramento_Base_somente_disp!$A:$J,7,FALSE),0)</f>
        <v>1258</v>
      </c>
      <c r="E866">
        <f>IFERROR(VLOOKUP(A866,[1]Monitoramento_Base_somente_disp!$A:$J,8,FALSE),0)</f>
        <v>202973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4779032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16875</v>
      </c>
      <c r="C868">
        <f>IFERROR(VLOOKUP(A868,[1]Monitoramento_Base_somente_disp!$A:$J,6,FALSE),0)</f>
        <v>4244704</v>
      </c>
      <c r="D868">
        <f>IFERROR(VLOOKUP(A868,[1]Monitoramento_Base_somente_disp!$A:$J,7,FALSE),0)</f>
        <v>4158</v>
      </c>
      <c r="E868">
        <f>IFERROR(VLOOKUP(A868,[1]Monitoramento_Base_somente_disp!$A:$J,8,FALSE),0)</f>
        <v>4026235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1596</v>
      </c>
      <c r="C869">
        <f>IFERROR(VLOOKUP(A869,[1]Monitoramento_Base_somente_disp!$A:$J,6,FALSE),0)</f>
        <v>6168250</v>
      </c>
      <c r="D869">
        <f>IFERROR(VLOOKUP(A869,[1]Monitoramento_Base_somente_disp!$A:$J,7,FALSE),0)</f>
        <v>909</v>
      </c>
      <c r="E869">
        <f>IFERROR(VLOOKUP(A869,[1]Monitoramento_Base_somente_disp!$A:$J,8,FALSE),0)</f>
        <v>4550328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5334735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7315</v>
      </c>
      <c r="C871">
        <f>IFERROR(VLOOKUP(A871,[1]Monitoramento_Base_somente_disp!$A:$J,6,FALSE),0)</f>
        <v>7557378</v>
      </c>
      <c r="D871">
        <f>IFERROR(VLOOKUP(A871,[1]Monitoramento_Base_somente_disp!$A:$J,7,FALSE),0)</f>
        <v>4351</v>
      </c>
      <c r="E871">
        <f>IFERROR(VLOOKUP(A871,[1]Monitoramento_Base_somente_disp!$A:$J,8,FALSE),0)</f>
        <v>5040593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13478</v>
      </c>
      <c r="C872">
        <f>IFERROR(VLOOKUP(A872,[1]Monitoramento_Base_somente_disp!$A:$J,6,FALSE),0)</f>
        <v>2078136</v>
      </c>
      <c r="D872">
        <f>IFERROR(VLOOKUP(A872,[1]Monitoramento_Base_somente_disp!$A:$J,7,FALSE),0)</f>
        <v>10073</v>
      </c>
      <c r="E872">
        <f>IFERROR(VLOOKUP(A872,[1]Monitoramento_Base_somente_disp!$A:$J,8,FALSE),0)</f>
        <v>1731610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9565861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80688</v>
      </c>
      <c r="C874">
        <f>IFERROR(VLOOKUP(A874,[1]Monitoramento_Base_somente_disp!$A:$J,6,FALSE),0)</f>
        <v>27861660</v>
      </c>
      <c r="D874">
        <f>IFERROR(VLOOKUP(A874,[1]Monitoramento_Base_somente_disp!$A:$J,7,FALSE),0)</f>
        <v>66042</v>
      </c>
      <c r="E874">
        <f>IFERROR(VLOOKUP(A874,[1]Monitoramento_Base_somente_disp!$A:$J,8,FALSE),0)</f>
        <v>22118414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27165</v>
      </c>
      <c r="C875">
        <f>IFERROR(VLOOKUP(A875,[1]Monitoramento_Base_somente_disp!$A:$J,6,FALSE),0)</f>
        <v>13618532</v>
      </c>
      <c r="D875">
        <f>IFERROR(VLOOKUP(A875,[1]Monitoramento_Base_somente_disp!$A:$J,7,FALSE),0)</f>
        <v>19972</v>
      </c>
      <c r="E875">
        <f>IFERROR(VLOOKUP(A875,[1]Monitoramento_Base_somente_disp!$A:$J,8,FALSE),0)</f>
        <v>9865147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343</v>
      </c>
      <c r="C876">
        <f>IFERROR(VLOOKUP(A876,[1]Monitoramento_Base_somente_disp!$A:$J,6,FALSE),0)</f>
        <v>1649981</v>
      </c>
      <c r="D876">
        <f>IFERROR(VLOOKUP(A876,[1]Monitoramento_Base_somente_disp!$A:$J,7,FALSE),0)</f>
        <v>936</v>
      </c>
      <c r="E876">
        <f>IFERROR(VLOOKUP(A876,[1]Monitoramento_Base_somente_disp!$A:$J,8,FALSE),0)</f>
        <v>1240852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13495</v>
      </c>
      <c r="C877">
        <f>IFERROR(VLOOKUP(A877,[1]Monitoramento_Base_somente_disp!$A:$J,6,FALSE),0)</f>
        <v>26052968</v>
      </c>
      <c r="D877">
        <f>IFERROR(VLOOKUP(A877,[1]Monitoramento_Base_somente_disp!$A:$J,7,FALSE),0)</f>
        <v>10042</v>
      </c>
      <c r="E877">
        <f>IFERROR(VLOOKUP(A877,[1]Monitoramento_Base_somente_disp!$A:$J,8,FALSE),0)</f>
        <v>19114635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0</v>
      </c>
      <c r="C878">
        <f>IFERROR(VLOOKUP(A878,[1]Monitoramento_Base_somente_disp!$A:$J,6,FALSE),0)</f>
        <v>3670307</v>
      </c>
      <c r="D878">
        <f>IFERROR(VLOOKUP(A878,[1]Monitoramento_Base_somente_disp!$A:$J,7,FALSE),0)</f>
        <v>0</v>
      </c>
      <c r="E878">
        <f>IFERROR(VLOOKUP(A878,[1]Monitoramento_Base_somente_disp!$A:$J,8,FALSE),0)</f>
        <v>2723131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Não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25180</v>
      </c>
      <c r="C879">
        <f>IFERROR(VLOOKUP(A879,[1]Monitoramento_Base_somente_disp!$A:$J,6,FALSE),0)</f>
        <v>5946823</v>
      </c>
      <c r="D879">
        <f>IFERROR(VLOOKUP(A879,[1]Monitoramento_Base_somente_disp!$A:$J,7,FALSE),0)</f>
        <v>20587</v>
      </c>
      <c r="E879">
        <f>IFERROR(VLOOKUP(A879,[1]Monitoramento_Base_somente_disp!$A:$J,8,FALSE),0)</f>
        <v>4493307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46939</v>
      </c>
      <c r="C880">
        <f>IFERROR(VLOOKUP(A880,[1]Monitoramento_Base_somente_disp!$A:$J,6,FALSE),0)</f>
        <v>11294423</v>
      </c>
      <c r="D880">
        <f>IFERROR(VLOOKUP(A880,[1]Monitoramento_Base_somente_disp!$A:$J,7,FALSE),0)</f>
        <v>38752</v>
      </c>
      <c r="E880">
        <f>IFERROR(VLOOKUP(A880,[1]Monitoramento_Base_somente_disp!$A:$J,8,FALSE),0)</f>
        <v>8514900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1180</v>
      </c>
      <c r="C881">
        <f>IFERROR(VLOOKUP(A881,[1]Monitoramento_Base_somente_disp!$A:$J,6,FALSE),0)</f>
        <v>1605736</v>
      </c>
      <c r="D881">
        <f>IFERROR(VLOOKUP(A881,[1]Monitoramento_Base_somente_disp!$A:$J,7,FALSE),0)</f>
        <v>5044</v>
      </c>
      <c r="E881">
        <f>IFERROR(VLOOKUP(A881,[1]Monitoramento_Base_somente_disp!$A:$J,8,FALSE),0)</f>
        <v>1550195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20674</v>
      </c>
      <c r="C882">
        <f>IFERROR(VLOOKUP(A882,[1]Monitoramento_Base_somente_disp!$A:$J,6,FALSE),0)</f>
        <v>4062390</v>
      </c>
      <c r="D882">
        <f>IFERROR(VLOOKUP(A882,[1]Monitoramento_Base_somente_disp!$A:$J,7,FALSE),0)</f>
        <v>12620</v>
      </c>
      <c r="E882">
        <f>IFERROR(VLOOKUP(A882,[1]Monitoramento_Base_somente_disp!$A:$J,8,FALSE),0)</f>
        <v>2645822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32419</v>
      </c>
      <c r="C883">
        <f>IFERROR(VLOOKUP(A883,[1]Monitoramento_Base_somente_disp!$A:$J,6,FALSE),0)</f>
        <v>29581075</v>
      </c>
      <c r="D883">
        <f>IFERROR(VLOOKUP(A883,[1]Monitoramento_Base_somente_disp!$A:$J,7,FALSE),0)</f>
        <v>29085</v>
      </c>
      <c r="E883">
        <f>IFERROR(VLOOKUP(A883,[1]Monitoramento_Base_somente_disp!$A:$J,8,FALSE),0)</f>
        <v>21958831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29190</v>
      </c>
      <c r="C884">
        <f>IFERROR(VLOOKUP(A884,[1]Monitoramento_Base_somente_disp!$A:$J,6,FALSE),0)</f>
        <v>23071592</v>
      </c>
      <c r="D884">
        <f>IFERROR(VLOOKUP(A884,[1]Monitoramento_Base_somente_disp!$A:$J,7,FALSE),0)</f>
        <v>22440</v>
      </c>
      <c r="E884">
        <f>IFERROR(VLOOKUP(A884,[1]Monitoramento_Base_somente_disp!$A:$J,8,FALSE),0)</f>
        <v>16967051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17387</v>
      </c>
      <c r="C885">
        <f>IFERROR(VLOOKUP(A885,[1]Monitoramento_Base_somente_disp!$A:$J,6,FALSE),0)</f>
        <v>9124333</v>
      </c>
      <c r="D885">
        <f>IFERROR(VLOOKUP(A885,[1]Monitoramento_Base_somente_disp!$A:$J,7,FALSE),0)</f>
        <v>12244</v>
      </c>
      <c r="E885">
        <f>IFERROR(VLOOKUP(A885,[1]Monitoramento_Base_somente_disp!$A:$J,8,FALSE),0)</f>
        <v>7660901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28</v>
      </c>
      <c r="C886">
        <f>IFERROR(VLOOKUP(A886,[1]Monitoramento_Base_somente_disp!$A:$J,6,FALSE),0)</f>
        <v>881076040</v>
      </c>
      <c r="D886">
        <f>IFERROR(VLOOKUP(A886,[1]Monitoramento_Base_somente_disp!$A:$J,7,FALSE),0)</f>
        <v>0</v>
      </c>
      <c r="E886">
        <f>IFERROR(VLOOKUP(A886,[1]Monitoramento_Base_somente_disp!$A:$J,8,FALSE),0)</f>
        <v>653701492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180</v>
      </c>
      <c r="C887">
        <f>IFERROR(VLOOKUP(A887,[1]Monitoramento_Base_somente_disp!$A:$J,6,FALSE),0)</f>
        <v>16284</v>
      </c>
      <c r="D887">
        <f>IFERROR(VLOOKUP(A887,[1]Monitoramento_Base_somente_disp!$A:$J,7,FALSE),0)</f>
        <v>192</v>
      </c>
      <c r="E887">
        <f>IFERROR(VLOOKUP(A887,[1]Monitoramento_Base_somente_disp!$A:$J,8,FALSE),0)</f>
        <v>8224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42548</v>
      </c>
      <c r="C888">
        <f>IFERROR(VLOOKUP(A888,[1]Monitoramento_Base_somente_disp!$A:$J,6,FALSE),0)</f>
        <v>12142822</v>
      </c>
      <c r="D888">
        <f>IFERROR(VLOOKUP(A888,[1]Monitoramento_Base_somente_disp!$A:$J,7,FALSE),0)</f>
        <v>39266</v>
      </c>
      <c r="E888">
        <f>IFERROR(VLOOKUP(A888,[1]Monitoramento_Base_somente_disp!$A:$J,8,FALSE),0)</f>
        <v>8824459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974556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13706</v>
      </c>
      <c r="C890">
        <f>IFERROR(VLOOKUP(A890,[1]Monitoramento_Base_somente_disp!$A:$J,6,FALSE),0)</f>
        <v>2702467</v>
      </c>
      <c r="D890">
        <f>IFERROR(VLOOKUP(A890,[1]Monitoramento_Base_somente_disp!$A:$J,7,FALSE),0)</f>
        <v>5687</v>
      </c>
      <c r="E890">
        <f>IFERROR(VLOOKUP(A890,[1]Monitoramento_Base_somente_disp!$A:$J,8,FALSE),0)</f>
        <v>2432230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51104</v>
      </c>
      <c r="C891">
        <f>IFERROR(VLOOKUP(A891,[1]Monitoramento_Base_somente_disp!$A:$J,6,FALSE),0)</f>
        <v>7303447</v>
      </c>
      <c r="D891">
        <f>IFERROR(VLOOKUP(A891,[1]Monitoramento_Base_somente_disp!$A:$J,7,FALSE),0)</f>
        <v>30988</v>
      </c>
      <c r="E891">
        <f>IFERROR(VLOOKUP(A891,[1]Monitoramento_Base_somente_disp!$A:$J,8,FALSE),0)</f>
        <v>5758651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2174</v>
      </c>
      <c r="C892">
        <f>IFERROR(VLOOKUP(A892,[1]Monitoramento_Base_somente_disp!$A:$J,6,FALSE),0)</f>
        <v>849434</v>
      </c>
      <c r="D892">
        <f>IFERROR(VLOOKUP(A892,[1]Monitoramento_Base_somente_disp!$A:$J,7,FALSE),0)</f>
        <v>2801</v>
      </c>
      <c r="E892">
        <f>IFERROR(VLOOKUP(A892,[1]Monitoramento_Base_somente_disp!$A:$J,8,FALSE),0)</f>
        <v>934112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63711</v>
      </c>
      <c r="C894">
        <f>IFERROR(VLOOKUP(A894,[1]Monitoramento_Base_somente_disp!$A:$J,6,FALSE),0)</f>
        <v>48540094</v>
      </c>
      <c r="D894">
        <f>IFERROR(VLOOKUP(A894,[1]Monitoramento_Base_somente_disp!$A:$J,7,FALSE),0)</f>
        <v>62696</v>
      </c>
      <c r="E894">
        <f>IFERROR(VLOOKUP(A894,[1]Monitoramento_Base_somente_disp!$A:$J,8,FALSE),0)</f>
        <v>36308616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61567</v>
      </c>
      <c r="C895">
        <f>IFERROR(VLOOKUP(A895,[1]Monitoramento_Base_somente_disp!$A:$J,6,FALSE),0)</f>
        <v>13042711</v>
      </c>
      <c r="D895">
        <f>IFERROR(VLOOKUP(A895,[1]Monitoramento_Base_somente_disp!$A:$J,7,FALSE),0)</f>
        <v>32444</v>
      </c>
      <c r="E895">
        <f>IFERROR(VLOOKUP(A895,[1]Monitoramento_Base_somente_disp!$A:$J,8,FALSE),0)</f>
        <v>9338578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1368</v>
      </c>
      <c r="C896">
        <f>IFERROR(VLOOKUP(A896,[1]Monitoramento_Base_somente_disp!$A:$J,6,FALSE),0)</f>
        <v>2320203</v>
      </c>
      <c r="D896">
        <f>IFERROR(VLOOKUP(A896,[1]Monitoramento_Base_somente_disp!$A:$J,7,FALSE),0)</f>
        <v>13280</v>
      </c>
      <c r="E896">
        <f>IFERROR(VLOOKUP(A896,[1]Monitoramento_Base_somente_disp!$A:$J,8,FALSE),0)</f>
        <v>2679213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12982</v>
      </c>
      <c r="C897">
        <f>IFERROR(VLOOKUP(A897,[1]Monitoramento_Base_somente_disp!$A:$J,6,FALSE),0)</f>
        <v>13028211</v>
      </c>
      <c r="D897">
        <f>IFERROR(VLOOKUP(A897,[1]Monitoramento_Base_somente_disp!$A:$J,7,FALSE),0)</f>
        <v>5292</v>
      </c>
      <c r="E897">
        <f>IFERROR(VLOOKUP(A897,[1]Monitoramento_Base_somente_disp!$A:$J,8,FALSE),0)</f>
        <v>9492951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17987</v>
      </c>
      <c r="C898">
        <f>IFERROR(VLOOKUP(A898,[1]Monitoramento_Base_somente_disp!$A:$J,6,FALSE),0)</f>
        <v>1323208</v>
      </c>
      <c r="D898">
        <f>IFERROR(VLOOKUP(A898,[1]Monitoramento_Base_somente_disp!$A:$J,7,FALSE),0)</f>
        <v>5995</v>
      </c>
      <c r="E898">
        <f>IFERROR(VLOOKUP(A898,[1]Monitoramento_Base_somente_disp!$A:$J,8,FALSE),0)</f>
        <v>707405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47537</v>
      </c>
      <c r="C899">
        <f>IFERROR(VLOOKUP(A899,[1]Monitoramento_Base_somente_disp!$A:$J,6,FALSE),0)</f>
        <v>6707576</v>
      </c>
      <c r="D899">
        <f>IFERROR(VLOOKUP(A899,[1]Monitoramento_Base_somente_disp!$A:$J,7,FALSE),0)</f>
        <v>34844</v>
      </c>
      <c r="E899">
        <f>IFERROR(VLOOKUP(A899,[1]Monitoramento_Base_somente_disp!$A:$J,8,FALSE),0)</f>
        <v>4974668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4456</v>
      </c>
      <c r="C900">
        <f>IFERROR(VLOOKUP(A900,[1]Monitoramento_Base_somente_disp!$A:$J,6,FALSE),0)</f>
        <v>1148863</v>
      </c>
      <c r="D900">
        <f>IFERROR(VLOOKUP(A900,[1]Monitoramento_Base_somente_disp!$A:$J,7,FALSE),0)</f>
        <v>3666</v>
      </c>
      <c r="E900">
        <f>IFERROR(VLOOKUP(A900,[1]Monitoramento_Base_somente_disp!$A:$J,8,FALSE),0)</f>
        <v>1239497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41005</v>
      </c>
      <c r="C902">
        <f>IFERROR(VLOOKUP(A902,[1]Monitoramento_Base_somente_disp!$A:$J,6,FALSE),0)</f>
        <v>3960550</v>
      </c>
      <c r="D902">
        <f>IFERROR(VLOOKUP(A902,[1]Monitoramento_Base_somente_disp!$A:$J,7,FALSE),0)</f>
        <v>20299</v>
      </c>
      <c r="E902">
        <f>IFERROR(VLOOKUP(A902,[1]Monitoramento_Base_somente_disp!$A:$J,8,FALSE),0)</f>
        <v>2940183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14095</v>
      </c>
      <c r="C903">
        <f>IFERROR(VLOOKUP(A903,[1]Monitoramento_Base_somente_disp!$A:$J,6,FALSE),0)</f>
        <v>1393755</v>
      </c>
      <c r="D903">
        <f>IFERROR(VLOOKUP(A903,[1]Monitoramento_Base_somente_disp!$A:$J,7,FALSE),0)</f>
        <v>13553</v>
      </c>
      <c r="E903">
        <f>IFERROR(VLOOKUP(A903,[1]Monitoramento_Base_somente_disp!$A:$J,8,FALSE),0)</f>
        <v>1877228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45694</v>
      </c>
      <c r="C904">
        <f>IFERROR(VLOOKUP(A904,[1]Monitoramento_Base_somente_disp!$A:$J,6,FALSE),0)</f>
        <v>6229797</v>
      </c>
      <c r="D904">
        <f>IFERROR(VLOOKUP(A904,[1]Monitoramento_Base_somente_disp!$A:$J,7,FALSE),0)</f>
        <v>36375</v>
      </c>
      <c r="E904">
        <f>IFERROR(VLOOKUP(A904,[1]Monitoramento_Base_somente_disp!$A:$J,8,FALSE),0)</f>
        <v>4774669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115</v>
      </c>
      <c r="C907">
        <f>IFERROR(VLOOKUP(A907,[1]Monitoramento_Base_somente_disp!$A:$J,6,FALSE),0)</f>
        <v>3348619</v>
      </c>
      <c r="D907">
        <f>IFERROR(VLOOKUP(A907,[1]Monitoramento_Base_somente_disp!$A:$J,7,FALSE),0)</f>
        <v>2570</v>
      </c>
      <c r="E907">
        <f>IFERROR(VLOOKUP(A907,[1]Monitoramento_Base_somente_disp!$A:$J,8,FALSE),0)</f>
        <v>2576580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33878</v>
      </c>
      <c r="C908">
        <f>IFERROR(VLOOKUP(A908,[1]Monitoramento_Base_somente_disp!$A:$J,6,FALSE),0)</f>
        <v>43659018</v>
      </c>
      <c r="D908">
        <f>IFERROR(VLOOKUP(A908,[1]Monitoramento_Base_somente_disp!$A:$J,7,FALSE),0)</f>
        <v>24831</v>
      </c>
      <c r="E908">
        <f>IFERROR(VLOOKUP(A908,[1]Monitoramento_Base_somente_disp!$A:$J,8,FALSE),0)</f>
        <v>32113372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3239</v>
      </c>
      <c r="C909">
        <f>IFERROR(VLOOKUP(A909,[1]Monitoramento_Base_somente_disp!$A:$J,6,FALSE),0)</f>
        <v>2328400</v>
      </c>
      <c r="D909">
        <f>IFERROR(VLOOKUP(A909,[1]Monitoramento_Base_somente_disp!$A:$J,7,FALSE),0)</f>
        <v>3670</v>
      </c>
      <c r="E909">
        <f>IFERROR(VLOOKUP(A909,[1]Monitoramento_Base_somente_disp!$A:$J,8,FALSE),0)</f>
        <v>1642319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57826</v>
      </c>
      <c r="C910">
        <f>IFERROR(VLOOKUP(A910,[1]Monitoramento_Base_somente_disp!$A:$J,6,FALSE),0)</f>
        <v>5087041</v>
      </c>
      <c r="D910">
        <f>IFERROR(VLOOKUP(A910,[1]Monitoramento_Base_somente_disp!$A:$J,7,FALSE),0)</f>
        <v>46348</v>
      </c>
      <c r="E910">
        <f>IFERROR(VLOOKUP(A910,[1]Monitoramento_Base_somente_disp!$A:$J,8,FALSE),0)</f>
        <v>4849936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86279440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2466957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4736</v>
      </c>
      <c r="C913">
        <f>IFERROR(VLOOKUP(A913,[1]Monitoramento_Base_somente_disp!$A:$J,6,FALSE),0)</f>
        <v>2701305</v>
      </c>
      <c r="D913">
        <f>IFERROR(VLOOKUP(A913,[1]Monitoramento_Base_somente_disp!$A:$J,7,FALSE),0)</f>
        <v>5766</v>
      </c>
      <c r="E913">
        <f>IFERROR(VLOOKUP(A913,[1]Monitoramento_Base_somente_disp!$A:$J,8,FALSE),0)</f>
        <v>1847769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1305</v>
      </c>
      <c r="C914">
        <f>IFERROR(VLOOKUP(A914,[1]Monitoramento_Base_somente_disp!$A:$J,6,FALSE),0)</f>
        <v>316918</v>
      </c>
      <c r="D914">
        <f>IFERROR(VLOOKUP(A914,[1]Monitoramento_Base_somente_disp!$A:$J,7,FALSE),0)</f>
        <v>508</v>
      </c>
      <c r="E914">
        <f>IFERROR(VLOOKUP(A914,[1]Monitoramento_Base_somente_disp!$A:$J,8,FALSE),0)</f>
        <v>189171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3759</v>
      </c>
      <c r="C915">
        <f>IFERROR(VLOOKUP(A915,[1]Monitoramento_Base_somente_disp!$A:$J,6,FALSE),0)</f>
        <v>5145741</v>
      </c>
      <c r="D915">
        <f>IFERROR(VLOOKUP(A915,[1]Monitoramento_Base_somente_disp!$A:$J,7,FALSE),0)</f>
        <v>1682</v>
      </c>
      <c r="E915">
        <f>IFERROR(VLOOKUP(A915,[1]Monitoramento_Base_somente_disp!$A:$J,8,FALSE),0)</f>
        <v>3623482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34178</v>
      </c>
      <c r="C916">
        <f>IFERROR(VLOOKUP(A916,[1]Monitoramento_Base_somente_disp!$A:$J,6,FALSE),0)</f>
        <v>3733807</v>
      </c>
      <c r="D916">
        <f>IFERROR(VLOOKUP(A916,[1]Monitoramento_Base_somente_disp!$A:$J,7,FALSE),0)</f>
        <v>16151</v>
      </c>
      <c r="E916">
        <f>IFERROR(VLOOKUP(A916,[1]Monitoramento_Base_somente_disp!$A:$J,8,FALSE),0)</f>
        <v>3244062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47536</v>
      </c>
      <c r="C917">
        <f>IFERROR(VLOOKUP(A917,[1]Monitoramento_Base_somente_disp!$A:$J,6,FALSE),0)</f>
        <v>9139331</v>
      </c>
      <c r="D917">
        <f>IFERROR(VLOOKUP(A917,[1]Monitoramento_Base_somente_disp!$A:$J,7,FALSE),0)</f>
        <v>30713</v>
      </c>
      <c r="E917">
        <f>IFERROR(VLOOKUP(A917,[1]Monitoramento_Base_somente_disp!$A:$J,8,FALSE),0)</f>
        <v>6694408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68941</v>
      </c>
      <c r="C918">
        <f>IFERROR(VLOOKUP(A918,[1]Monitoramento_Base_somente_disp!$A:$J,6,FALSE),0)</f>
        <v>3110822</v>
      </c>
      <c r="D918">
        <f>IFERROR(VLOOKUP(A918,[1]Monitoramento_Base_somente_disp!$A:$J,7,FALSE),0)</f>
        <v>45887</v>
      </c>
      <c r="E918">
        <f>IFERROR(VLOOKUP(A918,[1]Monitoramento_Base_somente_disp!$A:$J,8,FALSE),0)</f>
        <v>2360885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20742</v>
      </c>
      <c r="C919">
        <f>IFERROR(VLOOKUP(A919,[1]Monitoramento_Base_somente_disp!$A:$J,6,FALSE),0)</f>
        <v>7258899</v>
      </c>
      <c r="D919">
        <f>IFERROR(VLOOKUP(A919,[1]Monitoramento_Base_somente_disp!$A:$J,7,FALSE),0)</f>
        <v>27025</v>
      </c>
      <c r="E919">
        <f>IFERROR(VLOOKUP(A919,[1]Monitoramento_Base_somente_disp!$A:$J,8,FALSE),0)</f>
        <v>5011044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150420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20887</v>
      </c>
      <c r="C921">
        <f>IFERROR(VLOOKUP(A921,[1]Monitoramento_Base_somente_disp!$A:$J,6,FALSE),0)</f>
        <v>11830884</v>
      </c>
      <c r="D921">
        <f>IFERROR(VLOOKUP(A921,[1]Monitoramento_Base_somente_disp!$A:$J,7,FALSE),0)</f>
        <v>32349</v>
      </c>
      <c r="E921">
        <f>IFERROR(VLOOKUP(A921,[1]Monitoramento_Base_somente_disp!$A:$J,8,FALSE),0)</f>
        <v>8714019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30356</v>
      </c>
      <c r="C922">
        <f>IFERROR(VLOOKUP(A922,[1]Monitoramento_Base_somente_disp!$A:$J,6,FALSE),0)</f>
        <v>3547810</v>
      </c>
      <c r="D922">
        <f>IFERROR(VLOOKUP(A922,[1]Monitoramento_Base_somente_disp!$A:$J,7,FALSE),0)</f>
        <v>18931</v>
      </c>
      <c r="E922">
        <f>IFERROR(VLOOKUP(A922,[1]Monitoramento_Base_somente_disp!$A:$J,8,FALSE),0)</f>
        <v>2525341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724</v>
      </c>
      <c r="C923">
        <f>IFERROR(VLOOKUP(A923,[1]Monitoramento_Base_somente_disp!$A:$J,6,FALSE),0)</f>
        <v>539290</v>
      </c>
      <c r="D923">
        <f>IFERROR(VLOOKUP(A923,[1]Monitoramento_Base_somente_disp!$A:$J,7,FALSE),0)</f>
        <v>898</v>
      </c>
      <c r="E923">
        <f>IFERROR(VLOOKUP(A923,[1]Monitoramento_Base_somente_disp!$A:$J,8,FALSE),0)</f>
        <v>558784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22691</v>
      </c>
      <c r="C924">
        <f>IFERROR(VLOOKUP(A924,[1]Monitoramento_Base_somente_disp!$A:$J,6,FALSE),0)</f>
        <v>7356744</v>
      </c>
      <c r="D924">
        <f>IFERROR(VLOOKUP(A924,[1]Monitoramento_Base_somente_disp!$A:$J,7,FALSE),0)</f>
        <v>10973</v>
      </c>
      <c r="E924">
        <f>IFERROR(VLOOKUP(A924,[1]Monitoramento_Base_somente_disp!$A:$J,8,FALSE),0)</f>
        <v>6444532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55639</v>
      </c>
      <c r="C925">
        <f>IFERROR(VLOOKUP(A925,[1]Monitoramento_Base_somente_disp!$A:$J,6,FALSE),0)</f>
        <v>7592566</v>
      </c>
      <c r="D925">
        <f>IFERROR(VLOOKUP(A925,[1]Monitoramento_Base_somente_disp!$A:$J,7,FALSE),0)</f>
        <v>39773</v>
      </c>
      <c r="E925">
        <f>IFERROR(VLOOKUP(A925,[1]Monitoramento_Base_somente_disp!$A:$J,8,FALSE),0)</f>
        <v>5721585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7371</v>
      </c>
      <c r="C926">
        <f>IFERROR(VLOOKUP(A926,[1]Monitoramento_Base_somente_disp!$A:$J,6,FALSE),0)</f>
        <v>1401026</v>
      </c>
      <c r="D926">
        <f>IFERROR(VLOOKUP(A926,[1]Monitoramento_Base_somente_disp!$A:$J,7,FALSE),0)</f>
        <v>4558</v>
      </c>
      <c r="E926">
        <f>IFERROR(VLOOKUP(A926,[1]Monitoramento_Base_somente_disp!$A:$J,8,FALSE),0)</f>
        <v>854488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23922</v>
      </c>
      <c r="C928">
        <f>IFERROR(VLOOKUP(A928,[1]Monitoramento_Base_somente_disp!$A:$J,6,FALSE),0)</f>
        <v>2084703</v>
      </c>
      <c r="D928">
        <f>IFERROR(VLOOKUP(A928,[1]Monitoramento_Base_somente_disp!$A:$J,7,FALSE),0)</f>
        <v>13711</v>
      </c>
      <c r="E928">
        <f>IFERROR(VLOOKUP(A928,[1]Monitoramento_Base_somente_disp!$A:$J,8,FALSE),0)</f>
        <v>1617042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9694</v>
      </c>
      <c r="C929">
        <f>IFERROR(VLOOKUP(A929,[1]Monitoramento_Base_somente_disp!$A:$J,6,FALSE),0)</f>
        <v>2433365</v>
      </c>
      <c r="D929">
        <f>IFERROR(VLOOKUP(A929,[1]Monitoramento_Base_somente_disp!$A:$J,7,FALSE),0)</f>
        <v>3785</v>
      </c>
      <c r="E929">
        <f>IFERROR(VLOOKUP(A929,[1]Monitoramento_Base_somente_disp!$A:$J,8,FALSE),0)</f>
        <v>1556660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5572</v>
      </c>
      <c r="C930">
        <f>IFERROR(VLOOKUP(A930,[1]Monitoramento_Base_somente_disp!$A:$J,6,FALSE),0)</f>
        <v>1043659</v>
      </c>
      <c r="D930">
        <f>IFERROR(VLOOKUP(A930,[1]Monitoramento_Base_somente_disp!$A:$J,7,FALSE),0)</f>
        <v>2935</v>
      </c>
      <c r="E930">
        <f>IFERROR(VLOOKUP(A930,[1]Monitoramento_Base_somente_disp!$A:$J,8,FALSE),0)</f>
        <v>954570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13989</v>
      </c>
      <c r="C931">
        <f>IFERROR(VLOOKUP(A931,[1]Monitoramento_Base_somente_disp!$A:$J,6,FALSE),0)</f>
        <v>3370871</v>
      </c>
      <c r="D931">
        <f>IFERROR(VLOOKUP(A931,[1]Monitoramento_Base_somente_disp!$A:$J,7,FALSE),0)</f>
        <v>37521</v>
      </c>
      <c r="E931">
        <f>IFERROR(VLOOKUP(A931,[1]Monitoramento_Base_somente_disp!$A:$J,8,FALSE),0)</f>
        <v>3921242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59149</v>
      </c>
      <c r="C932">
        <f>IFERROR(VLOOKUP(A932,[1]Monitoramento_Base_somente_disp!$A:$J,6,FALSE),0)</f>
        <v>15341077</v>
      </c>
      <c r="D932">
        <f>IFERROR(VLOOKUP(A932,[1]Monitoramento_Base_somente_disp!$A:$J,7,FALSE),0)</f>
        <v>48596</v>
      </c>
      <c r="E932">
        <f>IFERROR(VLOOKUP(A932,[1]Monitoramento_Base_somente_disp!$A:$J,8,FALSE),0)</f>
        <v>10510081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29391</v>
      </c>
      <c r="C933">
        <f>IFERROR(VLOOKUP(A933,[1]Monitoramento_Base_somente_disp!$A:$J,6,FALSE),0)</f>
        <v>2121472</v>
      </c>
      <c r="D933">
        <f>IFERROR(VLOOKUP(A933,[1]Monitoramento_Base_somente_disp!$A:$J,7,FALSE),0)</f>
        <v>27808</v>
      </c>
      <c r="E933">
        <f>IFERROR(VLOOKUP(A933,[1]Monitoramento_Base_somente_disp!$A:$J,8,FALSE),0)</f>
        <v>1308024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15999</v>
      </c>
      <c r="C934">
        <f>IFERROR(VLOOKUP(A934,[1]Monitoramento_Base_somente_disp!$A:$J,6,FALSE),0)</f>
        <v>5404579</v>
      </c>
      <c r="D934">
        <f>IFERROR(VLOOKUP(A934,[1]Monitoramento_Base_somente_disp!$A:$J,7,FALSE),0)</f>
        <v>8076</v>
      </c>
      <c r="E934">
        <f>IFERROR(VLOOKUP(A934,[1]Monitoramento_Base_somente_disp!$A:$J,8,FALSE),0)</f>
        <v>3222317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59493</v>
      </c>
      <c r="C935">
        <f>IFERROR(VLOOKUP(A935,[1]Monitoramento_Base_somente_disp!$A:$J,6,FALSE),0)</f>
        <v>8822792</v>
      </c>
      <c r="D935">
        <f>IFERROR(VLOOKUP(A935,[1]Monitoramento_Base_somente_disp!$A:$J,7,FALSE),0)</f>
        <v>37402</v>
      </c>
      <c r="E935">
        <f>IFERROR(VLOOKUP(A935,[1]Monitoramento_Base_somente_disp!$A:$J,8,FALSE),0)</f>
        <v>6384614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21069</v>
      </c>
      <c r="C936">
        <f>IFERROR(VLOOKUP(A936,[1]Monitoramento_Base_somente_disp!$A:$J,6,FALSE),0)</f>
        <v>1367625</v>
      </c>
      <c r="D936">
        <f>IFERROR(VLOOKUP(A936,[1]Monitoramento_Base_somente_disp!$A:$J,7,FALSE),0)</f>
        <v>16592</v>
      </c>
      <c r="E936">
        <f>IFERROR(VLOOKUP(A936,[1]Monitoramento_Base_somente_disp!$A:$J,8,FALSE),0)</f>
        <v>1109848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506644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37260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5622</v>
      </c>
      <c r="C939">
        <f>IFERROR(VLOOKUP(A939,[1]Monitoramento_Base_somente_disp!$A:$J,6,FALSE),0)</f>
        <v>1378813</v>
      </c>
      <c r="D939">
        <f>IFERROR(VLOOKUP(A939,[1]Monitoramento_Base_somente_disp!$A:$J,7,FALSE),0)</f>
        <v>9594</v>
      </c>
      <c r="E939">
        <f>IFERROR(VLOOKUP(A939,[1]Monitoramento_Base_somente_disp!$A:$J,8,FALSE),0)</f>
        <v>1316731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9765</v>
      </c>
      <c r="C940">
        <f>IFERROR(VLOOKUP(A940,[1]Monitoramento_Base_somente_disp!$A:$J,6,FALSE),0)</f>
        <v>3167674</v>
      </c>
      <c r="D940">
        <f>IFERROR(VLOOKUP(A940,[1]Monitoramento_Base_somente_disp!$A:$J,7,FALSE),0)</f>
        <v>8585</v>
      </c>
      <c r="E940">
        <f>IFERROR(VLOOKUP(A940,[1]Monitoramento_Base_somente_disp!$A:$J,8,FALSE),0)</f>
        <v>3415189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4117</v>
      </c>
      <c r="C941">
        <f>IFERROR(VLOOKUP(A941,[1]Monitoramento_Base_somente_disp!$A:$J,6,FALSE),0)</f>
        <v>1578411</v>
      </c>
      <c r="D941">
        <f>IFERROR(VLOOKUP(A941,[1]Monitoramento_Base_somente_disp!$A:$J,7,FALSE),0)</f>
        <v>0</v>
      </c>
      <c r="E941">
        <f>IFERROR(VLOOKUP(A941,[1]Monitoramento_Base_somente_disp!$A:$J,8,FALSE),0)</f>
        <v>1067821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Sim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41284</v>
      </c>
      <c r="C942">
        <f>IFERROR(VLOOKUP(A942,[1]Monitoramento_Base_somente_disp!$A:$J,6,FALSE),0)</f>
        <v>4008017</v>
      </c>
      <c r="D942">
        <f>IFERROR(VLOOKUP(A942,[1]Monitoramento_Base_somente_disp!$A:$J,7,FALSE),0)</f>
        <v>30891</v>
      </c>
      <c r="E942">
        <f>IFERROR(VLOOKUP(A942,[1]Monitoramento_Base_somente_disp!$A:$J,8,FALSE),0)</f>
        <v>2765333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11479</v>
      </c>
      <c r="C943">
        <f>IFERROR(VLOOKUP(A943,[1]Monitoramento_Base_somente_disp!$A:$J,6,FALSE),0)</f>
        <v>173640362</v>
      </c>
      <c r="D943">
        <f>IFERROR(VLOOKUP(A943,[1]Monitoramento_Base_somente_disp!$A:$J,7,FALSE),0)</f>
        <v>7550</v>
      </c>
      <c r="E943">
        <f>IFERROR(VLOOKUP(A943,[1]Monitoramento_Base_somente_disp!$A:$J,8,FALSE),0)</f>
        <v>129346908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35288</v>
      </c>
      <c r="C944">
        <f>IFERROR(VLOOKUP(A944,[1]Monitoramento_Base_somente_disp!$A:$J,6,FALSE),0)</f>
        <v>4753235</v>
      </c>
      <c r="D944">
        <f>IFERROR(VLOOKUP(A944,[1]Monitoramento_Base_somente_disp!$A:$J,7,FALSE),0)</f>
        <v>28336</v>
      </c>
      <c r="E944">
        <f>IFERROR(VLOOKUP(A944,[1]Monitoramento_Base_somente_disp!$A:$J,8,FALSE),0)</f>
        <v>2785438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13855</v>
      </c>
      <c r="C945">
        <f>IFERROR(VLOOKUP(A945,[1]Monitoramento_Base_somente_disp!$A:$J,6,FALSE),0)</f>
        <v>1970617</v>
      </c>
      <c r="D945">
        <f>IFERROR(VLOOKUP(A945,[1]Monitoramento_Base_somente_disp!$A:$J,7,FALSE),0)</f>
        <v>8724</v>
      </c>
      <c r="E945">
        <f>IFERROR(VLOOKUP(A945,[1]Monitoramento_Base_somente_disp!$A:$J,8,FALSE),0)</f>
        <v>1156451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53998</v>
      </c>
      <c r="C946">
        <f>IFERROR(VLOOKUP(A946,[1]Monitoramento_Base_somente_disp!$A:$J,6,FALSE),0)</f>
        <v>6655529</v>
      </c>
      <c r="D946">
        <f>IFERROR(VLOOKUP(A946,[1]Monitoramento_Base_somente_disp!$A:$J,7,FALSE),0)</f>
        <v>35412</v>
      </c>
      <c r="E946">
        <f>IFERROR(VLOOKUP(A946,[1]Monitoramento_Base_somente_disp!$A:$J,8,FALSE),0)</f>
        <v>4948009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49764</v>
      </c>
      <c r="C947">
        <f>IFERROR(VLOOKUP(A947,[1]Monitoramento_Base_somente_disp!$A:$J,6,FALSE),0)</f>
        <v>3484440</v>
      </c>
      <c r="D947">
        <f>IFERROR(VLOOKUP(A947,[1]Monitoramento_Base_somente_disp!$A:$J,7,FALSE),0)</f>
        <v>37553</v>
      </c>
      <c r="E947">
        <f>IFERROR(VLOOKUP(A947,[1]Monitoramento_Base_somente_disp!$A:$J,8,FALSE),0)</f>
        <v>2815007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2543751</v>
      </c>
      <c r="D948">
        <f>IFERROR(VLOOKUP(A948,[1]Monitoramento_Base_somente_disp!$A:$J,7,FALSE),0)</f>
        <v>5695</v>
      </c>
      <c r="E948">
        <f>IFERROR(VLOOKUP(A948,[1]Monitoramento_Base_somente_disp!$A:$J,8,FALSE),0)</f>
        <v>1896058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36528</v>
      </c>
      <c r="C949">
        <f>IFERROR(VLOOKUP(A949,[1]Monitoramento_Base_somente_disp!$A:$J,6,FALSE),0)</f>
        <v>751513</v>
      </c>
      <c r="D949">
        <f>IFERROR(VLOOKUP(A949,[1]Monitoramento_Base_somente_disp!$A:$J,7,FALSE),0)</f>
        <v>13063</v>
      </c>
      <c r="E949">
        <f>IFERROR(VLOOKUP(A949,[1]Monitoramento_Base_somente_disp!$A:$J,8,FALSE),0)</f>
        <v>916089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205160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6037</v>
      </c>
      <c r="C951">
        <f>IFERROR(VLOOKUP(A951,[1]Monitoramento_Base_somente_disp!$A:$J,6,FALSE),0)</f>
        <v>4383967</v>
      </c>
      <c r="D951">
        <f>IFERROR(VLOOKUP(A951,[1]Monitoramento_Base_somente_disp!$A:$J,7,FALSE),0)</f>
        <v>2341</v>
      </c>
      <c r="E951">
        <f>IFERROR(VLOOKUP(A951,[1]Monitoramento_Base_somente_disp!$A:$J,8,FALSE),0)</f>
        <v>4693904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100159</v>
      </c>
      <c r="C952">
        <f>IFERROR(VLOOKUP(A952,[1]Monitoramento_Base_somente_disp!$A:$J,6,FALSE),0)</f>
        <v>7257296</v>
      </c>
      <c r="D952">
        <f>IFERROR(VLOOKUP(A952,[1]Monitoramento_Base_somente_disp!$A:$J,7,FALSE),0)</f>
        <v>74382</v>
      </c>
      <c r="E952">
        <f>IFERROR(VLOOKUP(A952,[1]Monitoramento_Base_somente_disp!$A:$J,8,FALSE),0)</f>
        <v>5387461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20004</v>
      </c>
      <c r="C953">
        <f>IFERROR(VLOOKUP(A953,[1]Monitoramento_Base_somente_disp!$A:$J,6,FALSE),0)</f>
        <v>1014127</v>
      </c>
      <c r="D953">
        <f>IFERROR(VLOOKUP(A953,[1]Monitoramento_Base_somente_disp!$A:$J,7,FALSE),0)</f>
        <v>13334</v>
      </c>
      <c r="E953">
        <f>IFERROR(VLOOKUP(A953,[1]Monitoramento_Base_somente_disp!$A:$J,8,FALSE),0)</f>
        <v>761715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6725</v>
      </c>
      <c r="C954">
        <f>IFERROR(VLOOKUP(A954,[1]Monitoramento_Base_somente_disp!$A:$J,6,FALSE),0)</f>
        <v>1894513</v>
      </c>
      <c r="D954">
        <f>IFERROR(VLOOKUP(A954,[1]Monitoramento_Base_somente_disp!$A:$J,7,FALSE),0)</f>
        <v>1549</v>
      </c>
      <c r="E954">
        <f>IFERROR(VLOOKUP(A954,[1]Monitoramento_Base_somente_disp!$A:$J,8,FALSE),0)</f>
        <v>1156588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7092</v>
      </c>
      <c r="C955">
        <f>IFERROR(VLOOKUP(A955,[1]Monitoramento_Base_somente_disp!$A:$J,6,FALSE),0)</f>
        <v>2108229</v>
      </c>
      <c r="D955">
        <f>IFERROR(VLOOKUP(A955,[1]Monitoramento_Base_somente_disp!$A:$J,7,FALSE),0)</f>
        <v>4529</v>
      </c>
      <c r="E955">
        <f>IFERROR(VLOOKUP(A955,[1]Monitoramento_Base_somente_disp!$A:$J,8,FALSE),0)</f>
        <v>1731239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213098</v>
      </c>
      <c r="C956">
        <f>IFERROR(VLOOKUP(A956,[1]Monitoramento_Base_somente_disp!$A:$J,6,FALSE),0)</f>
        <v>11735839</v>
      </c>
      <c r="D956">
        <f>IFERROR(VLOOKUP(A956,[1]Monitoramento_Base_somente_disp!$A:$J,7,FALSE),0)</f>
        <v>72428</v>
      </c>
      <c r="E956">
        <f>IFERROR(VLOOKUP(A956,[1]Monitoramento_Base_somente_disp!$A:$J,8,FALSE),0)</f>
        <v>8116669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294593</v>
      </c>
      <c r="C957">
        <f>IFERROR(VLOOKUP(A957,[1]Monitoramento_Base_somente_disp!$A:$J,6,FALSE),0)</f>
        <v>22112267</v>
      </c>
      <c r="D957">
        <f>IFERROR(VLOOKUP(A957,[1]Monitoramento_Base_somente_disp!$A:$J,7,FALSE),0)</f>
        <v>166225</v>
      </c>
      <c r="E957">
        <f>IFERROR(VLOOKUP(A957,[1]Monitoramento_Base_somente_disp!$A:$J,8,FALSE),0)</f>
        <v>18791503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69789</v>
      </c>
      <c r="C958">
        <f>IFERROR(VLOOKUP(A958,[1]Monitoramento_Base_somente_disp!$A:$J,6,FALSE),0)</f>
        <v>13965595</v>
      </c>
      <c r="D958">
        <f>IFERROR(VLOOKUP(A958,[1]Monitoramento_Base_somente_disp!$A:$J,7,FALSE),0)</f>
        <v>44567</v>
      </c>
      <c r="E958">
        <f>IFERROR(VLOOKUP(A958,[1]Monitoramento_Base_somente_disp!$A:$J,8,FALSE),0)</f>
        <v>8992402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33829</v>
      </c>
      <c r="C959">
        <f>IFERROR(VLOOKUP(A959,[1]Monitoramento_Base_somente_disp!$A:$J,6,FALSE),0)</f>
        <v>57474565</v>
      </c>
      <c r="D959">
        <f>IFERROR(VLOOKUP(A959,[1]Monitoramento_Base_somente_disp!$A:$J,7,FALSE),0)</f>
        <v>18798</v>
      </c>
      <c r="E959">
        <f>IFERROR(VLOOKUP(A959,[1]Monitoramento_Base_somente_disp!$A:$J,8,FALSE),0)</f>
        <v>23355247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63169</v>
      </c>
      <c r="C960">
        <f>IFERROR(VLOOKUP(A960,[1]Monitoramento_Base_somente_disp!$A:$J,6,FALSE),0)</f>
        <v>15789284</v>
      </c>
      <c r="D960">
        <f>IFERROR(VLOOKUP(A960,[1]Monitoramento_Base_somente_disp!$A:$J,7,FALSE),0)</f>
        <v>27770</v>
      </c>
      <c r="E960">
        <f>IFERROR(VLOOKUP(A960,[1]Monitoramento_Base_somente_disp!$A:$J,8,FALSE),0)</f>
        <v>11973120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109116</v>
      </c>
      <c r="C961">
        <f>IFERROR(VLOOKUP(A961,[1]Monitoramento_Base_somente_disp!$A:$J,6,FALSE),0)</f>
        <v>10629853</v>
      </c>
      <c r="D961">
        <f>IFERROR(VLOOKUP(A961,[1]Monitoramento_Base_somente_disp!$A:$J,7,FALSE),0)</f>
        <v>72795</v>
      </c>
      <c r="E961">
        <f>IFERROR(VLOOKUP(A961,[1]Monitoramento_Base_somente_disp!$A:$J,8,FALSE),0)</f>
        <v>7506314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6635</v>
      </c>
      <c r="C962">
        <f>IFERROR(VLOOKUP(A962,[1]Monitoramento_Base_somente_disp!$A:$J,6,FALSE),0)</f>
        <v>949259</v>
      </c>
      <c r="D962">
        <f>IFERROR(VLOOKUP(A962,[1]Monitoramento_Base_somente_disp!$A:$J,7,FALSE),0)</f>
        <v>6977</v>
      </c>
      <c r="E962">
        <f>IFERROR(VLOOKUP(A962,[1]Monitoramento_Base_somente_disp!$A:$J,8,FALSE),0)</f>
        <v>971010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72883</v>
      </c>
      <c r="C963">
        <f>IFERROR(VLOOKUP(A963,[1]Monitoramento_Base_somente_disp!$A:$J,6,FALSE),0)</f>
        <v>4079731</v>
      </c>
      <c r="D963">
        <f>IFERROR(VLOOKUP(A963,[1]Monitoramento_Base_somente_disp!$A:$J,7,FALSE),0)</f>
        <v>36713</v>
      </c>
      <c r="E963">
        <f>IFERROR(VLOOKUP(A963,[1]Monitoramento_Base_somente_disp!$A:$J,8,FALSE),0)</f>
        <v>2487888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68461</v>
      </c>
      <c r="C964">
        <f>IFERROR(VLOOKUP(A964,[1]Monitoramento_Base_somente_disp!$A:$J,6,FALSE),0)</f>
        <v>13849840</v>
      </c>
      <c r="D964">
        <f>IFERROR(VLOOKUP(A964,[1]Monitoramento_Base_somente_disp!$A:$J,7,FALSE),0)</f>
        <v>21843</v>
      </c>
      <c r="E964">
        <f>IFERROR(VLOOKUP(A964,[1]Monitoramento_Base_somente_disp!$A:$J,8,FALSE),0)</f>
        <v>9608400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11807</v>
      </c>
      <c r="C965">
        <f>IFERROR(VLOOKUP(A965,[1]Monitoramento_Base_somente_disp!$A:$J,6,FALSE),0)</f>
        <v>1548966</v>
      </c>
      <c r="D965">
        <f>IFERROR(VLOOKUP(A965,[1]Monitoramento_Base_somente_disp!$A:$J,7,FALSE),0)</f>
        <v>9686</v>
      </c>
      <c r="E965">
        <f>IFERROR(VLOOKUP(A965,[1]Monitoramento_Base_somente_disp!$A:$J,8,FALSE),0)</f>
        <v>1231178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72</v>
      </c>
      <c r="C966">
        <f>IFERROR(VLOOKUP(A966,[1]Monitoramento_Base_somente_disp!$A:$J,6,FALSE),0)</f>
        <v>436462</v>
      </c>
      <c r="D966">
        <f>IFERROR(VLOOKUP(A966,[1]Monitoramento_Base_somente_disp!$A:$J,7,FALSE),0)</f>
        <v>137</v>
      </c>
      <c r="E966">
        <f>IFERROR(VLOOKUP(A966,[1]Monitoramento_Base_somente_disp!$A:$J,8,FALSE),0)</f>
        <v>299621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Sim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15730</v>
      </c>
      <c r="C967">
        <f>IFERROR(VLOOKUP(A967,[1]Monitoramento_Base_somente_disp!$A:$J,6,FALSE),0)</f>
        <v>7097564</v>
      </c>
      <c r="D967">
        <f>IFERROR(VLOOKUP(A967,[1]Monitoramento_Base_somente_disp!$A:$J,7,FALSE),0)</f>
        <v>14087</v>
      </c>
      <c r="E967">
        <f>IFERROR(VLOOKUP(A967,[1]Monitoramento_Base_somente_disp!$A:$J,8,FALSE),0)</f>
        <v>4739231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2206</v>
      </c>
      <c r="C968">
        <f>IFERROR(VLOOKUP(A968,[1]Monitoramento_Base_somente_disp!$A:$J,6,FALSE),0)</f>
        <v>1621870</v>
      </c>
      <c r="D968">
        <f>IFERROR(VLOOKUP(A968,[1]Monitoramento_Base_somente_disp!$A:$J,7,FALSE),0)</f>
        <v>183</v>
      </c>
      <c r="E968">
        <f>IFERROR(VLOOKUP(A968,[1]Monitoramento_Base_somente_disp!$A:$J,8,FALSE),0)</f>
        <v>1174944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29789</v>
      </c>
      <c r="C969">
        <f>IFERROR(VLOOKUP(A969,[1]Monitoramento_Base_somente_disp!$A:$J,6,FALSE),0)</f>
        <v>4895361</v>
      </c>
      <c r="D969">
        <f>IFERROR(VLOOKUP(A969,[1]Monitoramento_Base_somente_disp!$A:$J,7,FALSE),0)</f>
        <v>22692</v>
      </c>
      <c r="E969">
        <f>IFERROR(VLOOKUP(A969,[1]Monitoramento_Base_somente_disp!$A:$J,8,FALSE),0)</f>
        <v>4050728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15012</v>
      </c>
      <c r="C970">
        <f>IFERROR(VLOOKUP(A970,[1]Monitoramento_Base_somente_disp!$A:$J,6,FALSE),0)</f>
        <v>5610516</v>
      </c>
      <c r="D970">
        <f>IFERROR(VLOOKUP(A970,[1]Monitoramento_Base_somente_disp!$A:$J,7,FALSE),0)</f>
        <v>10314</v>
      </c>
      <c r="E970">
        <f>IFERROR(VLOOKUP(A970,[1]Monitoramento_Base_somente_disp!$A:$J,8,FALSE),0)</f>
        <v>3548141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25156</v>
      </c>
      <c r="C971">
        <f>IFERROR(VLOOKUP(A971,[1]Monitoramento_Base_somente_disp!$A:$J,6,FALSE),0)</f>
        <v>5194798</v>
      </c>
      <c r="D971">
        <f>IFERROR(VLOOKUP(A971,[1]Monitoramento_Base_somente_disp!$A:$J,7,FALSE),0)</f>
        <v>7416</v>
      </c>
      <c r="E971">
        <f>IFERROR(VLOOKUP(A971,[1]Monitoramento_Base_somente_disp!$A:$J,8,FALSE),0)</f>
        <v>4043254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69462</v>
      </c>
      <c r="C972">
        <f>IFERROR(VLOOKUP(A972,[1]Monitoramento_Base_somente_disp!$A:$J,6,FALSE),0)</f>
        <v>18853886</v>
      </c>
      <c r="D972">
        <f>IFERROR(VLOOKUP(A972,[1]Monitoramento_Base_somente_disp!$A:$J,7,FALSE),0)</f>
        <v>68175</v>
      </c>
      <c r="E972">
        <f>IFERROR(VLOOKUP(A972,[1]Monitoramento_Base_somente_disp!$A:$J,8,FALSE),0)</f>
        <v>20556127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49279</v>
      </c>
      <c r="C973">
        <f>IFERROR(VLOOKUP(A973,[1]Monitoramento_Base_somente_disp!$A:$J,6,FALSE),0)</f>
        <v>15971877</v>
      </c>
      <c r="D973">
        <f>IFERROR(VLOOKUP(A973,[1]Monitoramento_Base_somente_disp!$A:$J,7,FALSE),0)</f>
        <v>37098</v>
      </c>
      <c r="E973">
        <f>IFERROR(VLOOKUP(A973,[1]Monitoramento_Base_somente_disp!$A:$J,8,FALSE),0)</f>
        <v>11582496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17583</v>
      </c>
      <c r="C974">
        <f>IFERROR(VLOOKUP(A974,[1]Monitoramento_Base_somente_disp!$A:$J,6,FALSE),0)</f>
        <v>26610553</v>
      </c>
      <c r="D974">
        <f>IFERROR(VLOOKUP(A974,[1]Monitoramento_Base_somente_disp!$A:$J,7,FALSE),0)</f>
        <v>8575</v>
      </c>
      <c r="E974">
        <f>IFERROR(VLOOKUP(A974,[1]Monitoramento_Base_somente_disp!$A:$J,8,FALSE),0)</f>
        <v>20546745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23432</v>
      </c>
      <c r="C975">
        <f>IFERROR(VLOOKUP(A975,[1]Monitoramento_Base_somente_disp!$A:$J,6,FALSE),0)</f>
        <v>30058981</v>
      </c>
      <c r="D975">
        <f>IFERROR(VLOOKUP(A975,[1]Monitoramento_Base_somente_disp!$A:$J,7,FALSE),0)</f>
        <v>21298</v>
      </c>
      <c r="E975">
        <f>IFERROR(VLOOKUP(A975,[1]Monitoramento_Base_somente_disp!$A:$J,8,FALSE),0)</f>
        <v>15336718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9452737</v>
      </c>
      <c r="D976">
        <f>IFERROR(VLOOKUP(A976,[1]Monitoramento_Base_somente_disp!$A:$J,7,FALSE),0)</f>
        <v>0</v>
      </c>
      <c r="E976">
        <f>IFERROR(VLOOKUP(A976,[1]Monitoramento_Base_somente_disp!$A:$J,8,FALSE),0)</f>
        <v>7013321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49311</v>
      </c>
      <c r="C977">
        <f>IFERROR(VLOOKUP(A977,[1]Monitoramento_Base_somente_disp!$A:$J,6,FALSE),0)</f>
        <v>7171720</v>
      </c>
      <c r="D977">
        <f>IFERROR(VLOOKUP(A977,[1]Monitoramento_Base_somente_disp!$A:$J,7,FALSE),0)</f>
        <v>33332</v>
      </c>
      <c r="E977">
        <f>IFERROR(VLOOKUP(A977,[1]Monitoramento_Base_somente_disp!$A:$J,8,FALSE),0)</f>
        <v>5094818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51026</v>
      </c>
      <c r="C978">
        <f>IFERROR(VLOOKUP(A978,[1]Monitoramento_Base_somente_disp!$A:$J,6,FALSE),0)</f>
        <v>5150974</v>
      </c>
      <c r="D978">
        <f>IFERROR(VLOOKUP(A978,[1]Monitoramento_Base_somente_disp!$A:$J,7,FALSE),0)</f>
        <v>34190</v>
      </c>
      <c r="E978">
        <f>IFERROR(VLOOKUP(A978,[1]Monitoramento_Base_somente_disp!$A:$J,8,FALSE),0)</f>
        <v>3606489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4041</v>
      </c>
      <c r="C979">
        <f>IFERROR(VLOOKUP(A979,[1]Monitoramento_Base_somente_disp!$A:$J,6,FALSE),0)</f>
        <v>1482843</v>
      </c>
      <c r="D979">
        <f>IFERROR(VLOOKUP(A979,[1]Monitoramento_Base_somente_disp!$A:$J,7,FALSE),0)</f>
        <v>4287</v>
      </c>
      <c r="E979">
        <f>IFERROR(VLOOKUP(A979,[1]Monitoramento_Base_somente_disp!$A:$J,8,FALSE),0)</f>
        <v>981606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13285</v>
      </c>
      <c r="C980">
        <f>IFERROR(VLOOKUP(A980,[1]Monitoramento_Base_somente_disp!$A:$J,6,FALSE),0)</f>
        <v>1188493</v>
      </c>
      <c r="D980">
        <f>IFERROR(VLOOKUP(A980,[1]Monitoramento_Base_somente_disp!$A:$J,7,FALSE),0)</f>
        <v>13431</v>
      </c>
      <c r="E980">
        <f>IFERROR(VLOOKUP(A980,[1]Monitoramento_Base_somente_disp!$A:$J,8,FALSE),0)</f>
        <v>1446780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4393966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2827</v>
      </c>
      <c r="C982">
        <f>IFERROR(VLOOKUP(A982,[1]Monitoramento_Base_somente_disp!$A:$J,6,FALSE),0)</f>
        <v>623556</v>
      </c>
      <c r="D982">
        <f>IFERROR(VLOOKUP(A982,[1]Monitoramento_Base_somente_disp!$A:$J,7,FALSE),0)</f>
        <v>3315</v>
      </c>
      <c r="E982">
        <f>IFERROR(VLOOKUP(A982,[1]Monitoramento_Base_somente_disp!$A:$J,8,FALSE),0)</f>
        <v>674660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273531</v>
      </c>
      <c r="C983">
        <f>IFERROR(VLOOKUP(A983,[1]Monitoramento_Base_somente_disp!$A:$J,6,FALSE),0)</f>
        <v>24931897</v>
      </c>
      <c r="D983">
        <f>IFERROR(VLOOKUP(A983,[1]Monitoramento_Base_somente_disp!$A:$J,7,FALSE),0)</f>
        <v>203223</v>
      </c>
      <c r="E983">
        <f>IFERROR(VLOOKUP(A983,[1]Monitoramento_Base_somente_disp!$A:$J,8,FALSE),0)</f>
        <v>18040400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83338</v>
      </c>
      <c r="C984">
        <f>IFERROR(VLOOKUP(A984,[1]Monitoramento_Base_somente_disp!$A:$J,6,FALSE),0)</f>
        <v>17452388</v>
      </c>
      <c r="D984">
        <f>IFERROR(VLOOKUP(A984,[1]Monitoramento_Base_somente_disp!$A:$J,7,FALSE),0)</f>
        <v>57304</v>
      </c>
      <c r="E984">
        <f>IFERROR(VLOOKUP(A984,[1]Monitoramento_Base_somente_disp!$A:$J,8,FALSE),0)</f>
        <v>11145517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6791</v>
      </c>
      <c r="C985">
        <f>IFERROR(VLOOKUP(A985,[1]Monitoramento_Base_somente_disp!$A:$J,6,FALSE),0)</f>
        <v>3524527</v>
      </c>
      <c r="D985">
        <f>IFERROR(VLOOKUP(A985,[1]Monitoramento_Base_somente_disp!$A:$J,7,FALSE),0)</f>
        <v>7043</v>
      </c>
      <c r="E985">
        <f>IFERROR(VLOOKUP(A985,[1]Monitoramento_Base_somente_disp!$A:$J,8,FALSE),0)</f>
        <v>3362178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35064</v>
      </c>
      <c r="C986">
        <f>IFERROR(VLOOKUP(A986,[1]Monitoramento_Base_somente_disp!$A:$J,6,FALSE),0)</f>
        <v>4700554</v>
      </c>
      <c r="D986">
        <f>IFERROR(VLOOKUP(A986,[1]Monitoramento_Base_somente_disp!$A:$J,7,FALSE),0)</f>
        <v>25785</v>
      </c>
      <c r="E986">
        <f>IFERROR(VLOOKUP(A986,[1]Monitoramento_Base_somente_disp!$A:$J,8,FALSE),0)</f>
        <v>3075294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9253</v>
      </c>
      <c r="C987">
        <f>IFERROR(VLOOKUP(A987,[1]Monitoramento_Base_somente_disp!$A:$J,6,FALSE),0)</f>
        <v>786326</v>
      </c>
      <c r="D987">
        <f>IFERROR(VLOOKUP(A987,[1]Monitoramento_Base_somente_disp!$A:$J,7,FALSE),0)</f>
        <v>7239</v>
      </c>
      <c r="E987">
        <f>IFERROR(VLOOKUP(A987,[1]Monitoramento_Base_somente_disp!$A:$J,8,FALSE),0)</f>
        <v>705839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30162</v>
      </c>
      <c r="C988">
        <f>IFERROR(VLOOKUP(A988,[1]Monitoramento_Base_somente_disp!$A:$J,6,FALSE),0)</f>
        <v>5394573</v>
      </c>
      <c r="D988">
        <f>IFERROR(VLOOKUP(A988,[1]Monitoramento_Base_somente_disp!$A:$J,7,FALSE),0)</f>
        <v>26048</v>
      </c>
      <c r="E988">
        <f>IFERROR(VLOOKUP(A988,[1]Monitoramento_Base_somente_disp!$A:$J,8,FALSE),0)</f>
        <v>4035354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3752</v>
      </c>
      <c r="C989">
        <f>IFERROR(VLOOKUP(A989,[1]Monitoramento_Base_somente_disp!$A:$J,6,FALSE),0)</f>
        <v>4395355</v>
      </c>
      <c r="D989">
        <f>IFERROR(VLOOKUP(A989,[1]Monitoramento_Base_somente_disp!$A:$J,7,FALSE),0)</f>
        <v>2421</v>
      </c>
      <c r="E989">
        <f>IFERROR(VLOOKUP(A989,[1]Monitoramento_Base_somente_disp!$A:$J,8,FALSE),0)</f>
        <v>3607038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22741</v>
      </c>
      <c r="C990">
        <f>IFERROR(VLOOKUP(A990,[1]Monitoramento_Base_somente_disp!$A:$J,6,FALSE),0)</f>
        <v>1936355</v>
      </c>
      <c r="D990">
        <f>IFERROR(VLOOKUP(A990,[1]Monitoramento_Base_somente_disp!$A:$J,7,FALSE),0)</f>
        <v>5227</v>
      </c>
      <c r="E990">
        <f>IFERROR(VLOOKUP(A990,[1]Monitoramento_Base_somente_disp!$A:$J,8,FALSE),0)</f>
        <v>1458958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15541</v>
      </c>
      <c r="C991">
        <f>IFERROR(VLOOKUP(A991,[1]Monitoramento_Base_somente_disp!$A:$J,6,FALSE),0)</f>
        <v>2616031</v>
      </c>
      <c r="D991">
        <f>IFERROR(VLOOKUP(A991,[1]Monitoramento_Base_somente_disp!$A:$J,7,FALSE),0)</f>
        <v>12013</v>
      </c>
      <c r="E991">
        <f>IFERROR(VLOOKUP(A991,[1]Monitoramento_Base_somente_disp!$A:$J,8,FALSE),0)</f>
        <v>1883958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548</v>
      </c>
      <c r="C992">
        <f>IFERROR(VLOOKUP(A992,[1]Monitoramento_Base_somente_disp!$A:$J,6,FALSE),0)</f>
        <v>13579</v>
      </c>
      <c r="D992">
        <f>IFERROR(VLOOKUP(A992,[1]Monitoramento_Base_somente_disp!$A:$J,7,FALSE),0)</f>
        <v>81</v>
      </c>
      <c r="E992">
        <f>IFERROR(VLOOKUP(A992,[1]Monitoramento_Base_somente_disp!$A:$J,8,FALSE),0)</f>
        <v>2755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320354</v>
      </c>
      <c r="C993">
        <f>IFERROR(VLOOKUP(A993,[1]Monitoramento_Base_somente_disp!$A:$J,6,FALSE),0)</f>
        <v>41608158</v>
      </c>
      <c r="D993">
        <f>IFERROR(VLOOKUP(A993,[1]Monitoramento_Base_somente_disp!$A:$J,7,FALSE),0)</f>
        <v>236584</v>
      </c>
      <c r="E993">
        <f>IFERROR(VLOOKUP(A993,[1]Monitoramento_Base_somente_disp!$A:$J,8,FALSE),0)</f>
        <v>31819735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85810</v>
      </c>
      <c r="C994">
        <f>IFERROR(VLOOKUP(A994,[1]Monitoramento_Base_somente_disp!$A:$J,6,FALSE),0)</f>
        <v>27116500</v>
      </c>
      <c r="D994">
        <f>IFERROR(VLOOKUP(A994,[1]Monitoramento_Base_somente_disp!$A:$J,7,FALSE),0)</f>
        <v>79119</v>
      </c>
      <c r="E994">
        <f>IFERROR(VLOOKUP(A994,[1]Monitoramento_Base_somente_disp!$A:$J,8,FALSE),0)</f>
        <v>19514091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34199</v>
      </c>
      <c r="C995">
        <f>IFERROR(VLOOKUP(A995,[1]Monitoramento_Base_somente_disp!$A:$J,6,FALSE),0)</f>
        <v>4121660</v>
      </c>
      <c r="D995">
        <f>IFERROR(VLOOKUP(A995,[1]Monitoramento_Base_somente_disp!$A:$J,7,FALSE),0)</f>
        <v>23050</v>
      </c>
      <c r="E995">
        <f>IFERROR(VLOOKUP(A995,[1]Monitoramento_Base_somente_disp!$A:$J,8,FALSE),0)</f>
        <v>4161732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20211</v>
      </c>
      <c r="C996">
        <f>IFERROR(VLOOKUP(A996,[1]Monitoramento_Base_somente_disp!$A:$J,6,FALSE),0)</f>
        <v>1811112</v>
      </c>
      <c r="D996">
        <f>IFERROR(VLOOKUP(A996,[1]Monitoramento_Base_somente_disp!$A:$J,7,FALSE),0)</f>
        <v>12289</v>
      </c>
      <c r="E996">
        <f>IFERROR(VLOOKUP(A996,[1]Monitoramento_Base_somente_disp!$A:$J,8,FALSE),0)</f>
        <v>1547805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13528</v>
      </c>
      <c r="C997">
        <f>IFERROR(VLOOKUP(A997,[1]Monitoramento_Base_somente_disp!$A:$J,6,FALSE),0)</f>
        <v>135332594</v>
      </c>
      <c r="D997">
        <f>IFERROR(VLOOKUP(A997,[1]Monitoramento_Base_somente_disp!$A:$J,7,FALSE),0)</f>
        <v>22235</v>
      </c>
      <c r="E997">
        <f>IFERROR(VLOOKUP(A997,[1]Monitoramento_Base_somente_disp!$A:$J,8,FALSE),0)</f>
        <v>99507524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78630</v>
      </c>
      <c r="C999">
        <f>IFERROR(VLOOKUP(A999,[1]Monitoramento_Base_somente_disp!$A:$J,6,FALSE),0)</f>
        <v>6948917</v>
      </c>
      <c r="D999">
        <f>IFERROR(VLOOKUP(A999,[1]Monitoramento_Base_somente_disp!$A:$J,7,FALSE),0)</f>
        <v>58770</v>
      </c>
      <c r="E999">
        <f>IFERROR(VLOOKUP(A999,[1]Monitoramento_Base_somente_disp!$A:$J,8,FALSE),0)</f>
        <v>5543762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46224</v>
      </c>
      <c r="C1000">
        <f>IFERROR(VLOOKUP(A1000,[1]Monitoramento_Base_somente_disp!$A:$J,6,FALSE),0)</f>
        <v>13908024</v>
      </c>
      <c r="D1000">
        <f>IFERROR(VLOOKUP(A1000,[1]Monitoramento_Base_somente_disp!$A:$J,7,FALSE),0)</f>
        <v>27851</v>
      </c>
      <c r="E1000">
        <f>IFERROR(VLOOKUP(A1000,[1]Monitoramento_Base_somente_disp!$A:$J,8,FALSE),0)</f>
        <v>10874366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46705</v>
      </c>
      <c r="C1001">
        <f>IFERROR(VLOOKUP(A1001,[1]Monitoramento_Base_somente_disp!$A:$J,6,FALSE),0)</f>
        <v>2669759</v>
      </c>
      <c r="D1001">
        <f>IFERROR(VLOOKUP(A1001,[1]Monitoramento_Base_somente_disp!$A:$J,7,FALSE),0)</f>
        <v>38684</v>
      </c>
      <c r="E1001">
        <f>IFERROR(VLOOKUP(A1001,[1]Monitoramento_Base_somente_disp!$A:$J,8,FALSE),0)</f>
        <v>2354574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1547</v>
      </c>
      <c r="C1002">
        <f>IFERROR(VLOOKUP(A1002,[1]Monitoramento_Base_somente_disp!$A:$J,6,FALSE),0)</f>
        <v>3239279</v>
      </c>
      <c r="D1002">
        <f>IFERROR(VLOOKUP(A1002,[1]Monitoramento_Base_somente_disp!$A:$J,7,FALSE),0)</f>
        <v>190</v>
      </c>
      <c r="E1002">
        <f>IFERROR(VLOOKUP(A1002,[1]Monitoramento_Base_somente_disp!$A:$J,8,FALSE),0)</f>
        <v>2371791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49354</v>
      </c>
      <c r="C1003">
        <f>IFERROR(VLOOKUP(A1003,[1]Monitoramento_Base_somente_disp!$A:$J,6,FALSE),0)</f>
        <v>3778221</v>
      </c>
      <c r="D1003">
        <f>IFERROR(VLOOKUP(A1003,[1]Monitoramento_Base_somente_disp!$A:$J,7,FALSE),0)</f>
        <v>55491</v>
      </c>
      <c r="E1003">
        <f>IFERROR(VLOOKUP(A1003,[1]Monitoramento_Base_somente_disp!$A:$J,8,FALSE),0)</f>
        <v>4109940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34546</v>
      </c>
      <c r="C1005">
        <f>IFERROR(VLOOKUP(A1005,[1]Monitoramento_Base_somente_disp!$A:$J,6,FALSE),0)</f>
        <v>24769435</v>
      </c>
      <c r="D1005">
        <f>IFERROR(VLOOKUP(A1005,[1]Monitoramento_Base_somente_disp!$A:$J,7,FALSE),0)</f>
        <v>16312</v>
      </c>
      <c r="E1005">
        <f>IFERROR(VLOOKUP(A1005,[1]Monitoramento_Base_somente_disp!$A:$J,8,FALSE),0)</f>
        <v>18386113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2449</v>
      </c>
      <c r="C1006">
        <f>IFERROR(VLOOKUP(A1006,[1]Monitoramento_Base_somente_disp!$A:$J,6,FALSE),0)</f>
        <v>8043581</v>
      </c>
      <c r="D1006">
        <f>IFERROR(VLOOKUP(A1006,[1]Monitoramento_Base_somente_disp!$A:$J,7,FALSE),0)</f>
        <v>4831</v>
      </c>
      <c r="E1006">
        <f>IFERROR(VLOOKUP(A1006,[1]Monitoramento_Base_somente_disp!$A:$J,8,FALSE),0)</f>
        <v>5726370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429</v>
      </c>
      <c r="C1007">
        <f>IFERROR(VLOOKUP(A1007,[1]Monitoramento_Base_somente_disp!$A:$J,6,FALSE),0)</f>
        <v>9304349</v>
      </c>
      <c r="D1007">
        <f>IFERROR(VLOOKUP(A1007,[1]Monitoramento_Base_somente_disp!$A:$J,7,FALSE),0)</f>
        <v>1800</v>
      </c>
      <c r="E1007">
        <f>IFERROR(VLOOKUP(A1007,[1]Monitoramento_Base_somente_disp!$A:$J,8,FALSE),0)</f>
        <v>7083427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244733</v>
      </c>
      <c r="C1008">
        <f>IFERROR(VLOOKUP(A1008,[1]Monitoramento_Base_somente_disp!$A:$J,6,FALSE),0)</f>
        <v>61240156</v>
      </c>
      <c r="D1008">
        <f>IFERROR(VLOOKUP(A1008,[1]Monitoramento_Base_somente_disp!$A:$J,7,FALSE),0)</f>
        <v>195160</v>
      </c>
      <c r="E1008">
        <f>IFERROR(VLOOKUP(A1008,[1]Monitoramento_Base_somente_disp!$A:$J,8,FALSE),0)</f>
        <v>47875069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51315</v>
      </c>
      <c r="C1009">
        <f>IFERROR(VLOOKUP(A1009,[1]Monitoramento_Base_somente_disp!$A:$J,6,FALSE),0)</f>
        <v>6037157</v>
      </c>
      <c r="D1009">
        <f>IFERROR(VLOOKUP(A1009,[1]Monitoramento_Base_somente_disp!$A:$J,7,FALSE),0)</f>
        <v>39294</v>
      </c>
      <c r="E1009">
        <f>IFERROR(VLOOKUP(A1009,[1]Monitoramento_Base_somente_disp!$A:$J,8,FALSE),0)</f>
        <v>4428734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2026599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214962</v>
      </c>
      <c r="C1011">
        <f>IFERROR(VLOOKUP(A1011,[1]Monitoramento_Base_somente_disp!$A:$J,6,FALSE),0)</f>
        <v>39912443</v>
      </c>
      <c r="D1011">
        <f>IFERROR(VLOOKUP(A1011,[1]Monitoramento_Base_somente_disp!$A:$J,7,FALSE),0)</f>
        <v>148905</v>
      </c>
      <c r="E1011">
        <f>IFERROR(VLOOKUP(A1011,[1]Monitoramento_Base_somente_disp!$A:$J,8,FALSE),0)</f>
        <v>29015374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27353</v>
      </c>
      <c r="C1012">
        <f>IFERROR(VLOOKUP(A1012,[1]Monitoramento_Base_somente_disp!$A:$J,6,FALSE),0)</f>
        <v>3609439</v>
      </c>
      <c r="D1012">
        <f>IFERROR(VLOOKUP(A1012,[1]Monitoramento_Base_somente_disp!$A:$J,7,FALSE),0)</f>
        <v>19195</v>
      </c>
      <c r="E1012">
        <f>IFERROR(VLOOKUP(A1012,[1]Monitoramento_Base_somente_disp!$A:$J,8,FALSE),0)</f>
        <v>2465691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4147</v>
      </c>
      <c r="C1013">
        <f>IFERROR(VLOOKUP(A1013,[1]Monitoramento_Base_somente_disp!$A:$J,6,FALSE),0)</f>
        <v>2645763</v>
      </c>
      <c r="D1013">
        <f>IFERROR(VLOOKUP(A1013,[1]Monitoramento_Base_somente_disp!$A:$J,7,FALSE),0)</f>
        <v>3832</v>
      </c>
      <c r="E1013">
        <f>IFERROR(VLOOKUP(A1013,[1]Monitoramento_Base_somente_disp!$A:$J,8,FALSE),0)</f>
        <v>1918272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24673</v>
      </c>
      <c r="C1014">
        <f>IFERROR(VLOOKUP(A1014,[1]Monitoramento_Base_somente_disp!$A:$J,6,FALSE),0)</f>
        <v>1787634</v>
      </c>
      <c r="D1014">
        <f>IFERROR(VLOOKUP(A1014,[1]Monitoramento_Base_somente_disp!$A:$J,7,FALSE),0)</f>
        <v>16705</v>
      </c>
      <c r="E1014">
        <f>IFERROR(VLOOKUP(A1014,[1]Monitoramento_Base_somente_disp!$A:$J,8,FALSE),0)</f>
        <v>1433596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6923</v>
      </c>
      <c r="C1015">
        <f>IFERROR(VLOOKUP(A1015,[1]Monitoramento_Base_somente_disp!$A:$J,6,FALSE),0)</f>
        <v>8107351</v>
      </c>
      <c r="D1015">
        <f>IFERROR(VLOOKUP(A1015,[1]Monitoramento_Base_somente_disp!$A:$J,7,FALSE),0)</f>
        <v>1951</v>
      </c>
      <c r="E1015">
        <f>IFERROR(VLOOKUP(A1015,[1]Monitoramento_Base_somente_disp!$A:$J,8,FALSE),0)</f>
        <v>5804061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9176</v>
      </c>
      <c r="C1016">
        <f>IFERROR(VLOOKUP(A1016,[1]Monitoramento_Base_somente_disp!$A:$J,6,FALSE),0)</f>
        <v>3685300</v>
      </c>
      <c r="D1016">
        <f>IFERROR(VLOOKUP(A1016,[1]Monitoramento_Base_somente_disp!$A:$J,7,FALSE),0)</f>
        <v>2339</v>
      </c>
      <c r="E1016">
        <f>IFERROR(VLOOKUP(A1016,[1]Monitoramento_Base_somente_disp!$A:$J,8,FALSE),0)</f>
        <v>2682464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1344</v>
      </c>
      <c r="C1017">
        <f>IFERROR(VLOOKUP(A1017,[1]Monitoramento_Base_somente_disp!$A:$J,6,FALSE),0)</f>
        <v>3333876</v>
      </c>
      <c r="D1017">
        <f>IFERROR(VLOOKUP(A1017,[1]Monitoramento_Base_somente_disp!$A:$J,7,FALSE),0)</f>
        <v>17064</v>
      </c>
      <c r="E1017">
        <f>IFERROR(VLOOKUP(A1017,[1]Monitoramento_Base_somente_disp!$A:$J,8,FALSE),0)</f>
        <v>2902962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5</v>
      </c>
      <c r="C1019">
        <f>IFERROR(VLOOKUP(A1019,[1]Monitoramento_Base_somente_disp!$A:$J,6,FALSE),0)</f>
        <v>8063663</v>
      </c>
      <c r="D1019">
        <f>IFERROR(VLOOKUP(A1019,[1]Monitoramento_Base_somente_disp!$A:$J,7,FALSE),0)</f>
        <v>0</v>
      </c>
      <c r="E1019">
        <f>IFERROR(VLOOKUP(A1019,[1]Monitoramento_Base_somente_disp!$A:$J,8,FALSE),0)</f>
        <v>5936514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Não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39852</v>
      </c>
      <c r="C1020">
        <f>IFERROR(VLOOKUP(A1020,[1]Monitoramento_Base_somente_disp!$A:$J,6,FALSE),0)</f>
        <v>5040786</v>
      </c>
      <c r="D1020">
        <f>IFERROR(VLOOKUP(A1020,[1]Monitoramento_Base_somente_disp!$A:$J,7,FALSE),0)</f>
        <v>27667</v>
      </c>
      <c r="E1020">
        <f>IFERROR(VLOOKUP(A1020,[1]Monitoramento_Base_somente_disp!$A:$J,8,FALSE),0)</f>
        <v>3580872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29295</v>
      </c>
      <c r="C1021">
        <f>IFERROR(VLOOKUP(A1021,[1]Monitoramento_Base_somente_disp!$A:$J,6,FALSE),0)</f>
        <v>1720803</v>
      </c>
      <c r="D1021">
        <f>IFERROR(VLOOKUP(A1021,[1]Monitoramento_Base_somente_disp!$A:$J,7,FALSE),0)</f>
        <v>10293</v>
      </c>
      <c r="E1021">
        <f>IFERROR(VLOOKUP(A1021,[1]Monitoramento_Base_somente_disp!$A:$J,8,FALSE),0)</f>
        <v>1171545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34747</v>
      </c>
      <c r="C1022">
        <f>IFERROR(VLOOKUP(A1022,[1]Monitoramento_Base_somente_disp!$A:$J,6,FALSE),0)</f>
        <v>27655323</v>
      </c>
      <c r="D1022">
        <f>IFERROR(VLOOKUP(A1022,[1]Monitoramento_Base_somente_disp!$A:$J,7,FALSE),0)</f>
        <v>17572</v>
      </c>
      <c r="E1022">
        <f>IFERROR(VLOOKUP(A1022,[1]Monitoramento_Base_somente_disp!$A:$J,8,FALSE),0)</f>
        <v>20151451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9603</v>
      </c>
      <c r="C1023">
        <f>IFERROR(VLOOKUP(A1023,[1]Monitoramento_Base_somente_disp!$A:$J,6,FALSE),0)</f>
        <v>2512358</v>
      </c>
      <c r="D1023">
        <f>IFERROR(VLOOKUP(A1023,[1]Monitoramento_Base_somente_disp!$A:$J,7,FALSE),0)</f>
        <v>2914</v>
      </c>
      <c r="E1023">
        <f>IFERROR(VLOOKUP(A1023,[1]Monitoramento_Base_somente_disp!$A:$J,8,FALSE),0)</f>
        <v>1683210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11117</v>
      </c>
      <c r="C1024">
        <f>IFERROR(VLOOKUP(A1024,[1]Monitoramento_Base_somente_disp!$A:$J,6,FALSE),0)</f>
        <v>704713</v>
      </c>
      <c r="D1024">
        <f>IFERROR(VLOOKUP(A1024,[1]Monitoramento_Base_somente_disp!$A:$J,7,FALSE),0)</f>
        <v>7968</v>
      </c>
      <c r="E1024">
        <f>IFERROR(VLOOKUP(A1024,[1]Monitoramento_Base_somente_disp!$A:$J,8,FALSE),0)</f>
        <v>1203228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84863</v>
      </c>
      <c r="C1025">
        <f>IFERROR(VLOOKUP(A1025,[1]Monitoramento_Base_somente_disp!$A:$J,6,FALSE),0)</f>
        <v>5554733</v>
      </c>
      <c r="D1025">
        <f>IFERROR(VLOOKUP(A1025,[1]Monitoramento_Base_somente_disp!$A:$J,7,FALSE),0)</f>
        <v>54350</v>
      </c>
      <c r="E1025">
        <f>IFERROR(VLOOKUP(A1025,[1]Monitoramento_Base_somente_disp!$A:$J,8,FALSE),0)</f>
        <v>5521820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19372</v>
      </c>
      <c r="C1026">
        <f>IFERROR(VLOOKUP(A1026,[1]Monitoramento_Base_somente_disp!$A:$J,6,FALSE),0)</f>
        <v>3446396</v>
      </c>
      <c r="D1026">
        <f>IFERROR(VLOOKUP(A1026,[1]Monitoramento_Base_somente_disp!$A:$J,7,FALSE),0)</f>
        <v>18714</v>
      </c>
      <c r="E1026">
        <f>IFERROR(VLOOKUP(A1026,[1]Monitoramento_Base_somente_disp!$A:$J,8,FALSE),0)</f>
        <v>1939646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62194</v>
      </c>
      <c r="C1027">
        <f>IFERROR(VLOOKUP(A1027,[1]Monitoramento_Base_somente_disp!$A:$J,6,FALSE),0)</f>
        <v>376574721</v>
      </c>
      <c r="D1027">
        <f>IFERROR(VLOOKUP(A1027,[1]Monitoramento_Base_somente_disp!$A:$J,7,FALSE),0)</f>
        <v>22912</v>
      </c>
      <c r="E1027">
        <f>IFERROR(VLOOKUP(A1027,[1]Monitoramento_Base_somente_disp!$A:$J,8,FALSE),0)</f>
        <v>278603463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2448</v>
      </c>
      <c r="C1028">
        <f>IFERROR(VLOOKUP(A1028,[1]Monitoramento_Base_somente_disp!$A:$J,6,FALSE),0)</f>
        <v>2142821</v>
      </c>
      <c r="D1028">
        <f>IFERROR(VLOOKUP(A1028,[1]Monitoramento_Base_somente_disp!$A:$J,7,FALSE),0)</f>
        <v>1501</v>
      </c>
      <c r="E1028">
        <f>IFERROR(VLOOKUP(A1028,[1]Monitoramento_Base_somente_disp!$A:$J,8,FALSE),0)</f>
        <v>1516627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33174</v>
      </c>
      <c r="C1029">
        <f>IFERROR(VLOOKUP(A1029,[1]Monitoramento_Base_somente_disp!$A:$J,6,FALSE),0)</f>
        <v>148961387</v>
      </c>
      <c r="D1029">
        <f>IFERROR(VLOOKUP(A1029,[1]Monitoramento_Base_somente_disp!$A:$J,7,FALSE),0)</f>
        <v>24983</v>
      </c>
      <c r="E1029">
        <f>IFERROR(VLOOKUP(A1029,[1]Monitoramento_Base_somente_disp!$A:$J,8,FALSE),0)</f>
        <v>147322132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38376</v>
      </c>
      <c r="C1030">
        <f>IFERROR(VLOOKUP(A1030,[1]Monitoramento_Base_somente_disp!$A:$J,6,FALSE),0)</f>
        <v>3345510</v>
      </c>
      <c r="D1030">
        <f>IFERROR(VLOOKUP(A1030,[1]Monitoramento_Base_somente_disp!$A:$J,7,FALSE),0)</f>
        <v>17876</v>
      </c>
      <c r="E1030">
        <f>IFERROR(VLOOKUP(A1030,[1]Monitoramento_Base_somente_disp!$A:$J,8,FALSE),0)</f>
        <v>1928653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70445</v>
      </c>
      <c r="C1031">
        <f>IFERROR(VLOOKUP(A1031,[1]Monitoramento_Base_somente_disp!$A:$J,6,FALSE),0)</f>
        <v>17789213</v>
      </c>
      <c r="D1031">
        <f>IFERROR(VLOOKUP(A1031,[1]Monitoramento_Base_somente_disp!$A:$J,7,FALSE),0)</f>
        <v>63357</v>
      </c>
      <c r="E1031">
        <f>IFERROR(VLOOKUP(A1031,[1]Monitoramento_Base_somente_disp!$A:$J,8,FALSE),0)</f>
        <v>27423331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40759</v>
      </c>
      <c r="C1032">
        <f>IFERROR(VLOOKUP(A1032,[1]Monitoramento_Base_somente_disp!$A:$J,6,FALSE),0)</f>
        <v>3273382</v>
      </c>
      <c r="D1032">
        <f>IFERROR(VLOOKUP(A1032,[1]Monitoramento_Base_somente_disp!$A:$J,7,FALSE),0)</f>
        <v>30601</v>
      </c>
      <c r="E1032">
        <f>IFERROR(VLOOKUP(A1032,[1]Monitoramento_Base_somente_disp!$A:$J,8,FALSE),0)</f>
        <v>1832992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36286</v>
      </c>
      <c r="C1033">
        <f>IFERROR(VLOOKUP(A1033,[1]Monitoramento_Base_somente_disp!$A:$J,6,FALSE),0)</f>
        <v>5586643</v>
      </c>
      <c r="D1033">
        <f>IFERROR(VLOOKUP(A1033,[1]Monitoramento_Base_somente_disp!$A:$J,7,FALSE),0)</f>
        <v>27699</v>
      </c>
      <c r="E1033">
        <f>IFERROR(VLOOKUP(A1033,[1]Monitoramento_Base_somente_disp!$A:$J,8,FALSE),0)</f>
        <v>4330194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24503</v>
      </c>
      <c r="C1034">
        <f>IFERROR(VLOOKUP(A1034,[1]Monitoramento_Base_somente_disp!$A:$J,6,FALSE),0)</f>
        <v>8537809</v>
      </c>
      <c r="D1034">
        <f>IFERROR(VLOOKUP(A1034,[1]Monitoramento_Base_somente_disp!$A:$J,7,FALSE),0)</f>
        <v>15217</v>
      </c>
      <c r="E1034">
        <f>IFERROR(VLOOKUP(A1034,[1]Monitoramento_Base_somente_disp!$A:$J,8,FALSE),0)</f>
        <v>5526858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995992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6257</v>
      </c>
      <c r="C1036">
        <f>IFERROR(VLOOKUP(A1036,[1]Monitoramento_Base_somente_disp!$A:$J,6,FALSE),0)</f>
        <v>1193835</v>
      </c>
      <c r="D1036">
        <f>IFERROR(VLOOKUP(A1036,[1]Monitoramento_Base_somente_disp!$A:$J,7,FALSE),0)</f>
        <v>4427</v>
      </c>
      <c r="E1036">
        <f>IFERROR(VLOOKUP(A1036,[1]Monitoramento_Base_somente_disp!$A:$J,8,FALSE),0)</f>
        <v>831238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17819</v>
      </c>
      <c r="C1037">
        <f>IFERROR(VLOOKUP(A1037,[1]Monitoramento_Base_somente_disp!$A:$J,6,FALSE),0)</f>
        <v>4492033</v>
      </c>
      <c r="D1037">
        <f>IFERROR(VLOOKUP(A1037,[1]Monitoramento_Base_somente_disp!$A:$J,7,FALSE),0)</f>
        <v>12388</v>
      </c>
      <c r="E1037">
        <f>IFERROR(VLOOKUP(A1037,[1]Monitoramento_Base_somente_disp!$A:$J,8,FALSE),0)</f>
        <v>3314250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63087</v>
      </c>
      <c r="C1038">
        <f>IFERROR(VLOOKUP(A1038,[1]Monitoramento_Base_somente_disp!$A:$J,6,FALSE),0)</f>
        <v>10638644</v>
      </c>
      <c r="D1038">
        <f>IFERROR(VLOOKUP(A1038,[1]Monitoramento_Base_somente_disp!$A:$J,7,FALSE),0)</f>
        <v>59235</v>
      </c>
      <c r="E1038">
        <f>IFERROR(VLOOKUP(A1038,[1]Monitoramento_Base_somente_disp!$A:$J,8,FALSE),0)</f>
        <v>8842205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32282</v>
      </c>
      <c r="C1039">
        <f>IFERROR(VLOOKUP(A1039,[1]Monitoramento_Base_somente_disp!$A:$J,6,FALSE),0)</f>
        <v>4501667</v>
      </c>
      <c r="D1039">
        <f>IFERROR(VLOOKUP(A1039,[1]Monitoramento_Base_somente_disp!$A:$J,7,FALSE),0)</f>
        <v>24019</v>
      </c>
      <c r="E1039">
        <f>IFERROR(VLOOKUP(A1039,[1]Monitoramento_Base_somente_disp!$A:$J,8,FALSE),0)</f>
        <v>3798912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3697</v>
      </c>
      <c r="C1040">
        <f>IFERROR(VLOOKUP(A1040,[1]Monitoramento_Base_somente_disp!$A:$J,6,FALSE),0)</f>
        <v>3987728</v>
      </c>
      <c r="D1040">
        <f>IFERROR(VLOOKUP(A1040,[1]Monitoramento_Base_somente_disp!$A:$J,7,FALSE),0)</f>
        <v>5135</v>
      </c>
      <c r="E1040">
        <f>IFERROR(VLOOKUP(A1040,[1]Monitoramento_Base_somente_disp!$A:$J,8,FALSE),0)</f>
        <v>2966925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10778</v>
      </c>
      <c r="C1041">
        <f>IFERROR(VLOOKUP(A1041,[1]Monitoramento_Base_somente_disp!$A:$J,6,FALSE),0)</f>
        <v>1056392</v>
      </c>
      <c r="D1041">
        <f>IFERROR(VLOOKUP(A1041,[1]Monitoramento_Base_somente_disp!$A:$J,7,FALSE),0)</f>
        <v>7498</v>
      </c>
      <c r="E1041">
        <f>IFERROR(VLOOKUP(A1041,[1]Monitoramento_Base_somente_disp!$A:$J,8,FALSE),0)</f>
        <v>641972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7981</v>
      </c>
      <c r="C1042">
        <f>IFERROR(VLOOKUP(A1042,[1]Monitoramento_Base_somente_disp!$A:$J,6,FALSE),0)</f>
        <v>766602</v>
      </c>
      <c r="D1042">
        <f>IFERROR(VLOOKUP(A1042,[1]Monitoramento_Base_somente_disp!$A:$J,7,FALSE),0)</f>
        <v>8186</v>
      </c>
      <c r="E1042">
        <f>IFERROR(VLOOKUP(A1042,[1]Monitoramento_Base_somente_disp!$A:$J,8,FALSE),0)</f>
        <v>671458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4623</v>
      </c>
      <c r="C1043">
        <f>IFERROR(VLOOKUP(A1043,[1]Monitoramento_Base_somente_disp!$A:$J,6,FALSE),0)</f>
        <v>548745</v>
      </c>
      <c r="D1043">
        <f>IFERROR(VLOOKUP(A1043,[1]Monitoramento_Base_somente_disp!$A:$J,7,FALSE),0)</f>
        <v>468</v>
      </c>
      <c r="E1043">
        <f>IFERROR(VLOOKUP(A1043,[1]Monitoramento_Base_somente_disp!$A:$J,8,FALSE),0)</f>
        <v>349275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9371</v>
      </c>
      <c r="C1044">
        <f>IFERROR(VLOOKUP(A1044,[1]Monitoramento_Base_somente_disp!$A:$J,6,FALSE),0)</f>
        <v>567006</v>
      </c>
      <c r="D1044">
        <f>IFERROR(VLOOKUP(A1044,[1]Monitoramento_Base_somente_disp!$A:$J,7,FALSE),0)</f>
        <v>2956</v>
      </c>
      <c r="E1044">
        <f>IFERROR(VLOOKUP(A1044,[1]Monitoramento_Base_somente_disp!$A:$J,8,FALSE),0)</f>
        <v>277042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5916198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2467302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43678</v>
      </c>
      <c r="C1047">
        <f>IFERROR(VLOOKUP(A1047,[1]Monitoramento_Base_somente_disp!$A:$J,6,FALSE),0)</f>
        <v>4139237</v>
      </c>
      <c r="D1047">
        <f>IFERROR(VLOOKUP(A1047,[1]Monitoramento_Base_somente_disp!$A:$J,7,FALSE),0)</f>
        <v>35576</v>
      </c>
      <c r="E1047">
        <f>IFERROR(VLOOKUP(A1047,[1]Monitoramento_Base_somente_disp!$A:$J,8,FALSE),0)</f>
        <v>2723293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1570</v>
      </c>
      <c r="C1048">
        <f>IFERROR(VLOOKUP(A1048,[1]Monitoramento_Base_somente_disp!$A:$J,6,FALSE),0)</f>
        <v>719774</v>
      </c>
      <c r="D1048">
        <f>IFERROR(VLOOKUP(A1048,[1]Monitoramento_Base_somente_disp!$A:$J,7,FALSE),0)</f>
        <v>38</v>
      </c>
      <c r="E1048">
        <f>IFERROR(VLOOKUP(A1048,[1]Monitoramento_Base_somente_disp!$A:$J,8,FALSE),0)</f>
        <v>483751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30932</v>
      </c>
      <c r="C1049">
        <f>IFERROR(VLOOKUP(A1049,[1]Monitoramento_Base_somente_disp!$A:$J,6,FALSE),0)</f>
        <v>5167197</v>
      </c>
      <c r="D1049">
        <f>IFERROR(VLOOKUP(A1049,[1]Monitoramento_Base_somente_disp!$A:$J,7,FALSE),0)</f>
        <v>26843</v>
      </c>
      <c r="E1049">
        <f>IFERROR(VLOOKUP(A1049,[1]Monitoramento_Base_somente_disp!$A:$J,8,FALSE),0)</f>
        <v>8459177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12997</v>
      </c>
      <c r="C1050">
        <f>IFERROR(VLOOKUP(A1050,[1]Monitoramento_Base_somente_disp!$A:$J,6,FALSE),0)</f>
        <v>9352972</v>
      </c>
      <c r="D1050">
        <f>IFERROR(VLOOKUP(A1050,[1]Monitoramento_Base_somente_disp!$A:$J,7,FALSE),0)</f>
        <v>9186</v>
      </c>
      <c r="E1050">
        <f>IFERROR(VLOOKUP(A1050,[1]Monitoramento_Base_somente_disp!$A:$J,8,FALSE),0)</f>
        <v>6423975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33997</v>
      </c>
      <c r="C1051">
        <f>IFERROR(VLOOKUP(A1051,[1]Monitoramento_Base_somente_disp!$A:$J,6,FALSE),0)</f>
        <v>1838860</v>
      </c>
      <c r="D1051">
        <f>IFERROR(VLOOKUP(A1051,[1]Monitoramento_Base_somente_disp!$A:$J,7,FALSE),0)</f>
        <v>23030</v>
      </c>
      <c r="E1051">
        <f>IFERROR(VLOOKUP(A1051,[1]Monitoramento_Base_somente_disp!$A:$J,8,FALSE),0)</f>
        <v>1404704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16294</v>
      </c>
      <c r="C1052">
        <f>IFERROR(VLOOKUP(A1052,[1]Monitoramento_Base_somente_disp!$A:$J,6,FALSE),0)</f>
        <v>6194540</v>
      </c>
      <c r="D1052">
        <f>IFERROR(VLOOKUP(A1052,[1]Monitoramento_Base_somente_disp!$A:$J,7,FALSE),0)</f>
        <v>5818</v>
      </c>
      <c r="E1052">
        <f>IFERROR(VLOOKUP(A1052,[1]Monitoramento_Base_somente_disp!$A:$J,8,FALSE),0)</f>
        <v>3898614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25827</v>
      </c>
      <c r="C1053">
        <f>IFERROR(VLOOKUP(A1053,[1]Monitoramento_Base_somente_disp!$A:$J,6,FALSE),0)</f>
        <v>2830582</v>
      </c>
      <c r="D1053">
        <f>IFERROR(VLOOKUP(A1053,[1]Monitoramento_Base_somente_disp!$A:$J,7,FALSE),0)</f>
        <v>17383</v>
      </c>
      <c r="E1053">
        <f>IFERROR(VLOOKUP(A1053,[1]Monitoramento_Base_somente_disp!$A:$J,8,FALSE),0)</f>
        <v>1802412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32756</v>
      </c>
      <c r="C1054">
        <f>IFERROR(VLOOKUP(A1054,[1]Monitoramento_Base_somente_disp!$A:$J,6,FALSE),0)</f>
        <v>1780674</v>
      </c>
      <c r="D1054">
        <f>IFERROR(VLOOKUP(A1054,[1]Monitoramento_Base_somente_disp!$A:$J,7,FALSE),0)</f>
        <v>33393</v>
      </c>
      <c r="E1054">
        <f>IFERROR(VLOOKUP(A1054,[1]Monitoramento_Base_somente_disp!$A:$J,8,FALSE),0)</f>
        <v>1493272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188658</v>
      </c>
      <c r="C1055">
        <f>IFERROR(VLOOKUP(A1055,[1]Monitoramento_Base_somente_disp!$A:$J,6,FALSE),0)</f>
        <v>17248736</v>
      </c>
      <c r="D1055">
        <f>IFERROR(VLOOKUP(A1055,[1]Monitoramento_Base_somente_disp!$A:$J,7,FALSE),0)</f>
        <v>108540</v>
      </c>
      <c r="E1055">
        <f>IFERROR(VLOOKUP(A1055,[1]Monitoramento_Base_somente_disp!$A:$J,8,FALSE),0)</f>
        <v>11495085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67468</v>
      </c>
      <c r="C1056">
        <f>IFERROR(VLOOKUP(A1056,[1]Monitoramento_Base_somente_disp!$A:$J,6,FALSE),0)</f>
        <v>3307462</v>
      </c>
      <c r="D1056">
        <f>IFERROR(VLOOKUP(A1056,[1]Monitoramento_Base_somente_disp!$A:$J,7,FALSE),0)</f>
        <v>46516</v>
      </c>
      <c r="E1056">
        <f>IFERROR(VLOOKUP(A1056,[1]Monitoramento_Base_somente_disp!$A:$J,8,FALSE),0)</f>
        <v>2934156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20629</v>
      </c>
      <c r="C1057">
        <f>IFERROR(VLOOKUP(A1057,[1]Monitoramento_Base_somente_disp!$A:$J,6,FALSE),0)</f>
        <v>3025876</v>
      </c>
      <c r="D1057">
        <f>IFERROR(VLOOKUP(A1057,[1]Monitoramento_Base_somente_disp!$A:$J,7,FALSE),0)</f>
        <v>48046</v>
      </c>
      <c r="E1057">
        <f>IFERROR(VLOOKUP(A1057,[1]Monitoramento_Base_somente_disp!$A:$J,8,FALSE),0)</f>
        <v>4154635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57897</v>
      </c>
      <c r="C1058">
        <f>IFERROR(VLOOKUP(A1058,[1]Monitoramento_Base_somente_disp!$A:$J,6,FALSE),0)</f>
        <v>3922545</v>
      </c>
      <c r="D1058">
        <f>IFERROR(VLOOKUP(A1058,[1]Monitoramento_Base_somente_disp!$A:$J,7,FALSE),0)</f>
        <v>41071</v>
      </c>
      <c r="E1058">
        <f>IFERROR(VLOOKUP(A1058,[1]Monitoramento_Base_somente_disp!$A:$J,8,FALSE),0)</f>
        <v>3180752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13098</v>
      </c>
      <c r="C1059">
        <f>IFERROR(VLOOKUP(A1059,[1]Monitoramento_Base_somente_disp!$A:$J,6,FALSE),0)</f>
        <v>7931129</v>
      </c>
      <c r="D1059">
        <f>IFERROR(VLOOKUP(A1059,[1]Monitoramento_Base_somente_disp!$A:$J,7,FALSE),0)</f>
        <v>7843</v>
      </c>
      <c r="E1059">
        <f>IFERROR(VLOOKUP(A1059,[1]Monitoramento_Base_somente_disp!$A:$J,8,FALSE),0)</f>
        <v>5598506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14912</v>
      </c>
      <c r="C1060">
        <f>IFERROR(VLOOKUP(A1060,[1]Monitoramento_Base_somente_disp!$A:$J,6,FALSE),0)</f>
        <v>3523038</v>
      </c>
      <c r="D1060">
        <f>IFERROR(VLOOKUP(A1060,[1]Monitoramento_Base_somente_disp!$A:$J,7,FALSE),0)</f>
        <v>18548</v>
      </c>
      <c r="E1060">
        <f>IFERROR(VLOOKUP(A1060,[1]Monitoramento_Base_somente_disp!$A:$J,8,FALSE),0)</f>
        <v>2980439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39061</v>
      </c>
      <c r="C1061">
        <f>IFERROR(VLOOKUP(A1061,[1]Monitoramento_Base_somente_disp!$A:$J,6,FALSE),0)</f>
        <v>3154151</v>
      </c>
      <c r="D1061">
        <f>IFERROR(VLOOKUP(A1061,[1]Monitoramento_Base_somente_disp!$A:$J,7,FALSE),0)</f>
        <v>22711</v>
      </c>
      <c r="E1061">
        <f>IFERROR(VLOOKUP(A1061,[1]Monitoramento_Base_somente_disp!$A:$J,8,FALSE),0)</f>
        <v>2107520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8497</v>
      </c>
      <c r="C1062">
        <f>IFERROR(VLOOKUP(A1062,[1]Monitoramento_Base_somente_disp!$A:$J,6,FALSE),0)</f>
        <v>9264023</v>
      </c>
      <c r="D1062">
        <f>IFERROR(VLOOKUP(A1062,[1]Monitoramento_Base_somente_disp!$A:$J,7,FALSE),0)</f>
        <v>8964</v>
      </c>
      <c r="E1062">
        <f>IFERROR(VLOOKUP(A1062,[1]Monitoramento_Base_somente_disp!$A:$J,8,FALSE),0)</f>
        <v>6760484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9572</v>
      </c>
      <c r="C1063">
        <f>IFERROR(VLOOKUP(A1063,[1]Monitoramento_Base_somente_disp!$A:$J,6,FALSE),0)</f>
        <v>3023736</v>
      </c>
      <c r="D1063">
        <f>IFERROR(VLOOKUP(A1063,[1]Monitoramento_Base_somente_disp!$A:$J,7,FALSE),0)</f>
        <v>2699</v>
      </c>
      <c r="E1063">
        <f>IFERROR(VLOOKUP(A1063,[1]Monitoramento_Base_somente_disp!$A:$J,8,FALSE),0)</f>
        <v>2127695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15551</v>
      </c>
      <c r="C1064">
        <f>IFERROR(VLOOKUP(A1064,[1]Monitoramento_Base_somente_disp!$A:$J,6,FALSE),0)</f>
        <v>6618090</v>
      </c>
      <c r="D1064">
        <f>IFERROR(VLOOKUP(A1064,[1]Monitoramento_Base_somente_disp!$A:$J,7,FALSE),0)</f>
        <v>6435</v>
      </c>
      <c r="E1064">
        <f>IFERROR(VLOOKUP(A1064,[1]Monitoramento_Base_somente_disp!$A:$J,8,FALSE),0)</f>
        <v>5012739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23473</v>
      </c>
      <c r="C1065">
        <f>IFERROR(VLOOKUP(A1065,[1]Monitoramento_Base_somente_disp!$A:$J,6,FALSE),0)</f>
        <v>3738546</v>
      </c>
      <c r="D1065">
        <f>IFERROR(VLOOKUP(A1065,[1]Monitoramento_Base_somente_disp!$A:$J,7,FALSE),0)</f>
        <v>41788</v>
      </c>
      <c r="E1065">
        <f>IFERROR(VLOOKUP(A1065,[1]Monitoramento_Base_somente_disp!$A:$J,8,FALSE),0)</f>
        <v>3906426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9897</v>
      </c>
      <c r="C1066">
        <f>IFERROR(VLOOKUP(A1066,[1]Monitoramento_Base_somente_disp!$A:$J,6,FALSE),0)</f>
        <v>4655183</v>
      </c>
      <c r="D1066">
        <f>IFERROR(VLOOKUP(A1066,[1]Monitoramento_Base_somente_disp!$A:$J,7,FALSE),0)</f>
        <v>6415</v>
      </c>
      <c r="E1066">
        <f>IFERROR(VLOOKUP(A1066,[1]Monitoramento_Base_somente_disp!$A:$J,8,FALSE),0)</f>
        <v>3243301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5894389</v>
      </c>
      <c r="D1067">
        <f>IFERROR(VLOOKUP(A1067,[1]Monitoramento_Base_somente_disp!$A:$J,7,FALSE),0)</f>
        <v>0</v>
      </c>
      <c r="E1067">
        <f>IFERROR(VLOOKUP(A1067,[1]Monitoramento_Base_somente_disp!$A:$J,8,FALSE),0)</f>
        <v>4578012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4577</v>
      </c>
      <c r="C1068">
        <f>IFERROR(VLOOKUP(A1068,[1]Monitoramento_Base_somente_disp!$A:$J,6,FALSE),0)</f>
        <v>3885150</v>
      </c>
      <c r="D1068">
        <f>IFERROR(VLOOKUP(A1068,[1]Monitoramento_Base_somente_disp!$A:$J,7,FALSE),0)</f>
        <v>3676</v>
      </c>
      <c r="E1068">
        <f>IFERROR(VLOOKUP(A1068,[1]Monitoramento_Base_somente_disp!$A:$J,8,FALSE),0)</f>
        <v>2885509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323631</v>
      </c>
      <c r="C1069">
        <f>IFERROR(VLOOKUP(A1069,[1]Monitoramento_Base_somente_disp!$A:$J,6,FALSE),0)</f>
        <v>68345794</v>
      </c>
      <c r="D1069">
        <f>IFERROR(VLOOKUP(A1069,[1]Monitoramento_Base_somente_disp!$A:$J,7,FALSE),0)</f>
        <v>208950</v>
      </c>
      <c r="E1069">
        <f>IFERROR(VLOOKUP(A1069,[1]Monitoramento_Base_somente_disp!$A:$J,8,FALSE),0)</f>
        <v>50724456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151317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3479</v>
      </c>
      <c r="C1071">
        <f>IFERROR(VLOOKUP(A1071,[1]Monitoramento_Base_somente_disp!$A:$J,6,FALSE),0)</f>
        <v>350660743</v>
      </c>
      <c r="D1071">
        <f>IFERROR(VLOOKUP(A1071,[1]Monitoramento_Base_somente_disp!$A:$J,7,FALSE),0)</f>
        <v>274</v>
      </c>
      <c r="E1071">
        <f>IFERROR(VLOOKUP(A1071,[1]Monitoramento_Base_somente_disp!$A:$J,8,FALSE),0)</f>
        <v>250430001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75440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67150</v>
      </c>
      <c r="C1073">
        <f>IFERROR(VLOOKUP(A1073,[1]Monitoramento_Base_somente_disp!$A:$J,6,FALSE),0)</f>
        <v>56566876</v>
      </c>
      <c r="D1073">
        <f>IFERROR(VLOOKUP(A1073,[1]Monitoramento_Base_somente_disp!$A:$J,7,FALSE),0)</f>
        <v>67700</v>
      </c>
      <c r="E1073">
        <f>IFERROR(VLOOKUP(A1073,[1]Monitoramento_Base_somente_disp!$A:$J,8,FALSE),0)</f>
        <v>40715087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17462</v>
      </c>
      <c r="C1074">
        <f>IFERROR(VLOOKUP(A1074,[1]Monitoramento_Base_somente_disp!$A:$J,6,FALSE),0)</f>
        <v>17091981</v>
      </c>
      <c r="D1074">
        <f>IFERROR(VLOOKUP(A1074,[1]Monitoramento_Base_somente_disp!$A:$J,7,FALSE),0)</f>
        <v>8625</v>
      </c>
      <c r="E1074">
        <f>IFERROR(VLOOKUP(A1074,[1]Monitoramento_Base_somente_disp!$A:$J,8,FALSE),0)</f>
        <v>13468673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943</v>
      </c>
      <c r="C1075">
        <f>IFERROR(VLOOKUP(A1075,[1]Monitoramento_Base_somente_disp!$A:$J,6,FALSE),0)</f>
        <v>10422422</v>
      </c>
      <c r="D1075">
        <f>IFERROR(VLOOKUP(A1075,[1]Monitoramento_Base_somente_disp!$A:$J,7,FALSE),0)</f>
        <v>36</v>
      </c>
      <c r="E1075">
        <f>IFERROR(VLOOKUP(A1075,[1]Monitoramento_Base_somente_disp!$A:$J,8,FALSE),0)</f>
        <v>9893855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5696925</v>
      </c>
      <c r="D1076">
        <f>IFERROR(VLOOKUP(A1076,[1]Monitoramento_Base_somente_disp!$A:$J,7,FALSE),0)</f>
        <v>0</v>
      </c>
      <c r="E1076">
        <f>IFERROR(VLOOKUP(A1076,[1]Monitoramento_Base_somente_disp!$A:$J,8,FALSE),0)</f>
        <v>1781096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1493</v>
      </c>
      <c r="C1077">
        <f>IFERROR(VLOOKUP(A1077,[1]Monitoramento_Base_somente_disp!$A:$J,6,FALSE),0)</f>
        <v>1106651</v>
      </c>
      <c r="D1077">
        <f>IFERROR(VLOOKUP(A1077,[1]Monitoramento_Base_somente_disp!$A:$J,7,FALSE),0)</f>
        <v>1496</v>
      </c>
      <c r="E1077">
        <f>IFERROR(VLOOKUP(A1077,[1]Monitoramento_Base_somente_disp!$A:$J,8,FALSE),0)</f>
        <v>739591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9422098</v>
      </c>
      <c r="D1078">
        <f>IFERROR(VLOOKUP(A1078,[1]Monitoramento_Base_somente_disp!$A:$J,7,FALSE),0)</f>
        <v>0</v>
      </c>
      <c r="E1078">
        <f>IFERROR(VLOOKUP(A1078,[1]Monitoramento_Base_somente_disp!$A:$J,8,FALSE),0)</f>
        <v>7407379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283162</v>
      </c>
      <c r="C1079">
        <f>IFERROR(VLOOKUP(A1079,[1]Monitoramento_Base_somente_disp!$A:$J,6,FALSE),0)</f>
        <v>104631241</v>
      </c>
      <c r="D1079">
        <f>IFERROR(VLOOKUP(A1079,[1]Monitoramento_Base_somente_disp!$A:$J,7,FALSE),0)</f>
        <v>196472</v>
      </c>
      <c r="E1079">
        <f>IFERROR(VLOOKUP(A1079,[1]Monitoramento_Base_somente_disp!$A:$J,8,FALSE),0)</f>
        <v>77120544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349219</v>
      </c>
      <c r="C1080">
        <f>IFERROR(VLOOKUP(A1080,[1]Monitoramento_Base_somente_disp!$A:$J,6,FALSE),0)</f>
        <v>68268615</v>
      </c>
      <c r="D1080">
        <f>IFERROR(VLOOKUP(A1080,[1]Monitoramento_Base_somente_disp!$A:$J,7,FALSE),0)</f>
        <v>259598</v>
      </c>
      <c r="E1080">
        <f>IFERROR(VLOOKUP(A1080,[1]Monitoramento_Base_somente_disp!$A:$J,8,FALSE),0)</f>
        <v>60993032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2070</v>
      </c>
      <c r="C1081">
        <f>IFERROR(VLOOKUP(A1081,[1]Monitoramento_Base_somente_disp!$A:$J,6,FALSE),0)</f>
        <v>1792996</v>
      </c>
      <c r="D1081">
        <f>IFERROR(VLOOKUP(A1081,[1]Monitoramento_Base_somente_disp!$A:$J,7,FALSE),0)</f>
        <v>2377</v>
      </c>
      <c r="E1081">
        <f>IFERROR(VLOOKUP(A1081,[1]Monitoramento_Base_somente_disp!$A:$J,8,FALSE),0)</f>
        <v>1382445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185070</v>
      </c>
      <c r="D1082">
        <f>IFERROR(VLOOKUP(A1082,[1]Monitoramento_Base_somente_disp!$A:$J,7,FALSE),0)</f>
        <v>0</v>
      </c>
      <c r="E1082">
        <f>IFERROR(VLOOKUP(A1082,[1]Monitoramento_Base_somente_disp!$A:$J,8,FALSE),0)</f>
        <v>137310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10799</v>
      </c>
      <c r="C1083">
        <f>IFERROR(VLOOKUP(A1083,[1]Monitoramento_Base_somente_disp!$A:$J,6,FALSE),0)</f>
        <v>23589611</v>
      </c>
      <c r="D1083">
        <f>IFERROR(VLOOKUP(A1083,[1]Monitoramento_Base_somente_disp!$A:$J,7,FALSE),0)</f>
        <v>6082</v>
      </c>
      <c r="E1083">
        <f>IFERROR(VLOOKUP(A1083,[1]Monitoramento_Base_somente_disp!$A:$J,8,FALSE),0)</f>
        <v>15034522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502</v>
      </c>
      <c r="C1084">
        <f>IFERROR(VLOOKUP(A1084,[1]Monitoramento_Base_somente_disp!$A:$J,6,FALSE),0)</f>
        <v>185054795</v>
      </c>
      <c r="D1084">
        <f>IFERROR(VLOOKUP(A1084,[1]Monitoramento_Base_somente_disp!$A:$J,7,FALSE),0)</f>
        <v>0</v>
      </c>
      <c r="E1084">
        <f>IFERROR(VLOOKUP(A1084,[1]Monitoramento_Base_somente_disp!$A:$J,8,FALSE),0)</f>
        <v>136866917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6995</v>
      </c>
      <c r="C1085">
        <f>IFERROR(VLOOKUP(A1085,[1]Monitoramento_Base_somente_disp!$A:$J,6,FALSE),0)</f>
        <v>16510723</v>
      </c>
      <c r="D1085">
        <f>IFERROR(VLOOKUP(A1085,[1]Monitoramento_Base_somente_disp!$A:$J,7,FALSE),0)</f>
        <v>10563</v>
      </c>
      <c r="E1085">
        <f>IFERROR(VLOOKUP(A1085,[1]Monitoramento_Base_somente_disp!$A:$J,8,FALSE),0)</f>
        <v>12960885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33622538</v>
      </c>
      <c r="D1086">
        <f>IFERROR(VLOOKUP(A1086,[1]Monitoramento_Base_somente_disp!$A:$J,7,FALSE),0)</f>
        <v>0</v>
      </c>
      <c r="E1086">
        <f>IFERROR(VLOOKUP(A1086,[1]Monitoramento_Base_somente_disp!$A:$J,8,FALSE),0)</f>
        <v>5206024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53909</v>
      </c>
      <c r="C1087">
        <f>IFERROR(VLOOKUP(A1087,[1]Monitoramento_Base_somente_disp!$A:$J,6,FALSE),0)</f>
        <v>78466804</v>
      </c>
      <c r="D1087">
        <f>IFERROR(VLOOKUP(A1087,[1]Monitoramento_Base_somente_disp!$A:$J,7,FALSE),0)</f>
        <v>42423</v>
      </c>
      <c r="E1087">
        <f>IFERROR(VLOOKUP(A1087,[1]Monitoramento_Base_somente_disp!$A:$J,8,FALSE),0)</f>
        <v>65361493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21733482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13854</v>
      </c>
      <c r="C1089">
        <f>IFERROR(VLOOKUP(A1089,[1]Monitoramento_Base_somente_disp!$A:$J,6,FALSE),0)</f>
        <v>164429331</v>
      </c>
      <c r="D1089">
        <f>IFERROR(VLOOKUP(A1089,[1]Monitoramento_Base_somente_disp!$A:$J,7,FALSE),0)</f>
        <v>14261</v>
      </c>
      <c r="E1089">
        <f>IFERROR(VLOOKUP(A1089,[1]Monitoramento_Base_somente_disp!$A:$J,8,FALSE),0)</f>
        <v>120655080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66770</v>
      </c>
      <c r="C1090">
        <f>IFERROR(VLOOKUP(A1090,[1]Monitoramento_Base_somente_disp!$A:$J,6,FALSE),0)</f>
        <v>46185894</v>
      </c>
      <c r="D1090">
        <f>IFERROR(VLOOKUP(A1090,[1]Monitoramento_Base_somente_disp!$A:$J,7,FALSE),0)</f>
        <v>46772</v>
      </c>
      <c r="E1090">
        <f>IFERROR(VLOOKUP(A1090,[1]Monitoramento_Base_somente_disp!$A:$J,8,FALSE),0)</f>
        <v>35729795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2558</v>
      </c>
      <c r="C1091">
        <f>IFERROR(VLOOKUP(A1091,[1]Monitoramento_Base_somente_disp!$A:$J,6,FALSE),0)</f>
        <v>9504437</v>
      </c>
      <c r="D1091">
        <f>IFERROR(VLOOKUP(A1091,[1]Monitoramento_Base_somente_disp!$A:$J,7,FALSE),0)</f>
        <v>3714</v>
      </c>
      <c r="E1091">
        <f>IFERROR(VLOOKUP(A1091,[1]Monitoramento_Base_somente_disp!$A:$J,8,FALSE),0)</f>
        <v>8892194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35260</v>
      </c>
      <c r="C1092">
        <f>IFERROR(VLOOKUP(A1092,[1]Monitoramento_Base_somente_disp!$A:$J,6,FALSE),0)</f>
        <v>7828593</v>
      </c>
      <c r="D1092">
        <f>IFERROR(VLOOKUP(A1092,[1]Monitoramento_Base_somente_disp!$A:$J,7,FALSE),0)</f>
        <v>23986</v>
      </c>
      <c r="E1092">
        <f>IFERROR(VLOOKUP(A1092,[1]Monitoramento_Base_somente_disp!$A:$J,8,FALSE),0)</f>
        <v>5586090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15380</v>
      </c>
      <c r="C1093">
        <f>IFERROR(VLOOKUP(A1093,[1]Monitoramento_Base_somente_disp!$A:$J,6,FALSE),0)</f>
        <v>4665927</v>
      </c>
      <c r="D1093">
        <f>IFERROR(VLOOKUP(A1093,[1]Monitoramento_Base_somente_disp!$A:$J,7,FALSE),0)</f>
        <v>6017</v>
      </c>
      <c r="E1093">
        <f>IFERROR(VLOOKUP(A1093,[1]Monitoramento_Base_somente_disp!$A:$J,8,FALSE),0)</f>
        <v>3283055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32796</v>
      </c>
      <c r="C1094">
        <f>IFERROR(VLOOKUP(A1094,[1]Monitoramento_Base_somente_disp!$A:$J,6,FALSE),0)</f>
        <v>15237245</v>
      </c>
      <c r="D1094">
        <f>IFERROR(VLOOKUP(A1094,[1]Monitoramento_Base_somente_disp!$A:$J,7,FALSE),0)</f>
        <v>56490</v>
      </c>
      <c r="E1094">
        <f>IFERROR(VLOOKUP(A1094,[1]Monitoramento_Base_somente_disp!$A:$J,8,FALSE),0)</f>
        <v>14476653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41665</v>
      </c>
      <c r="C1095">
        <f>IFERROR(VLOOKUP(A1095,[1]Monitoramento_Base_somente_disp!$A:$J,6,FALSE),0)</f>
        <v>34333131</v>
      </c>
      <c r="D1095">
        <f>IFERROR(VLOOKUP(A1095,[1]Monitoramento_Base_somente_disp!$A:$J,7,FALSE),0)</f>
        <v>29657</v>
      </c>
      <c r="E1095">
        <f>IFERROR(VLOOKUP(A1095,[1]Monitoramento_Base_somente_disp!$A:$J,8,FALSE),0)</f>
        <v>27302580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2597</v>
      </c>
      <c r="C1096">
        <f>IFERROR(VLOOKUP(A1096,[1]Monitoramento_Base_somente_disp!$A:$J,6,FALSE),0)</f>
        <v>1621217</v>
      </c>
      <c r="D1096">
        <f>IFERROR(VLOOKUP(A1096,[1]Monitoramento_Base_somente_disp!$A:$J,7,FALSE),0)</f>
        <v>1103</v>
      </c>
      <c r="E1096">
        <f>IFERROR(VLOOKUP(A1096,[1]Monitoramento_Base_somente_disp!$A:$J,8,FALSE),0)</f>
        <v>1329236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110</v>
      </c>
      <c r="C1097">
        <f>IFERROR(VLOOKUP(A1097,[1]Monitoramento_Base_somente_disp!$A:$J,6,FALSE),0)</f>
        <v>36483700</v>
      </c>
      <c r="D1097">
        <f>IFERROR(VLOOKUP(A1097,[1]Monitoramento_Base_somente_disp!$A:$J,7,FALSE),0)</f>
        <v>9338</v>
      </c>
      <c r="E1097">
        <f>IFERROR(VLOOKUP(A1097,[1]Monitoramento_Base_somente_disp!$A:$J,8,FALSE),0)</f>
        <v>28291009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22</v>
      </c>
      <c r="C1098">
        <f>IFERROR(VLOOKUP(A1098,[1]Monitoramento_Base_somente_disp!$A:$J,6,FALSE),0)</f>
        <v>510667</v>
      </c>
      <c r="D1098">
        <f>IFERROR(VLOOKUP(A1098,[1]Monitoramento_Base_somente_disp!$A:$J,7,FALSE),0)</f>
        <v>30</v>
      </c>
      <c r="E1098">
        <f>IFERROR(VLOOKUP(A1098,[1]Monitoramento_Base_somente_disp!$A:$J,8,FALSE),0)</f>
        <v>478349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45690</v>
      </c>
      <c r="C1099">
        <f>IFERROR(VLOOKUP(A1099,[1]Monitoramento_Base_somente_disp!$A:$J,6,FALSE),0)</f>
        <v>10507672</v>
      </c>
      <c r="D1099">
        <f>IFERROR(VLOOKUP(A1099,[1]Monitoramento_Base_somente_disp!$A:$J,7,FALSE),0)</f>
        <v>24475</v>
      </c>
      <c r="E1099">
        <f>IFERROR(VLOOKUP(A1099,[1]Monitoramento_Base_somente_disp!$A:$J,8,FALSE),0)</f>
        <v>7054858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51141</v>
      </c>
      <c r="C1100">
        <f>IFERROR(VLOOKUP(A1100,[1]Monitoramento_Base_somente_disp!$A:$J,6,FALSE),0)</f>
        <v>8745386</v>
      </c>
      <c r="D1100">
        <f>IFERROR(VLOOKUP(A1100,[1]Monitoramento_Base_somente_disp!$A:$J,7,FALSE),0)</f>
        <v>43297</v>
      </c>
      <c r="E1100">
        <f>IFERROR(VLOOKUP(A1100,[1]Monitoramento_Base_somente_disp!$A:$J,8,FALSE),0)</f>
        <v>10205258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9043</v>
      </c>
      <c r="C1101">
        <f>IFERROR(VLOOKUP(A1101,[1]Monitoramento_Base_somente_disp!$A:$J,6,FALSE),0)</f>
        <v>48245621</v>
      </c>
      <c r="D1101">
        <f>IFERROR(VLOOKUP(A1101,[1]Monitoramento_Base_somente_disp!$A:$J,7,FALSE),0)</f>
        <v>11801</v>
      </c>
      <c r="E1101">
        <f>IFERROR(VLOOKUP(A1101,[1]Monitoramento_Base_somente_disp!$A:$J,8,FALSE),0)</f>
        <v>36827388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35786</v>
      </c>
      <c r="C1102">
        <f>IFERROR(VLOOKUP(A1102,[1]Monitoramento_Base_somente_disp!$A:$J,6,FALSE),0)</f>
        <v>39980532</v>
      </c>
      <c r="D1102">
        <f>IFERROR(VLOOKUP(A1102,[1]Monitoramento_Base_somente_disp!$A:$J,7,FALSE),0)</f>
        <v>43182</v>
      </c>
      <c r="E1102">
        <f>IFERROR(VLOOKUP(A1102,[1]Monitoramento_Base_somente_disp!$A:$J,8,FALSE),0)</f>
        <v>30292637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944</v>
      </c>
      <c r="C1103">
        <f>IFERROR(VLOOKUP(A1103,[1]Monitoramento_Base_somente_disp!$A:$J,6,FALSE),0)</f>
        <v>3001458</v>
      </c>
      <c r="D1103">
        <f>IFERROR(VLOOKUP(A1103,[1]Monitoramento_Base_somente_disp!$A:$J,7,FALSE),0)</f>
        <v>1067</v>
      </c>
      <c r="E1103">
        <f>IFERROR(VLOOKUP(A1103,[1]Monitoramento_Base_somente_disp!$A:$J,8,FALSE),0)</f>
        <v>2450548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1869595</v>
      </c>
      <c r="C1104">
        <f>IFERROR(VLOOKUP(A1104,[1]Monitoramento_Base_somente_disp!$A:$J,6,FALSE),0)</f>
        <v>254323711</v>
      </c>
      <c r="D1104">
        <f>IFERROR(VLOOKUP(A1104,[1]Monitoramento_Base_somente_disp!$A:$J,7,FALSE),0)</f>
        <v>1095339</v>
      </c>
      <c r="E1104">
        <f>IFERROR(VLOOKUP(A1104,[1]Monitoramento_Base_somente_disp!$A:$J,8,FALSE),0)</f>
        <v>189876144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25570</v>
      </c>
      <c r="C1105">
        <f>IFERROR(VLOOKUP(A1105,[1]Monitoramento_Base_somente_disp!$A:$J,6,FALSE),0)</f>
        <v>16646706</v>
      </c>
      <c r="D1105">
        <f>IFERROR(VLOOKUP(A1105,[1]Monitoramento_Base_somente_disp!$A:$J,7,FALSE),0)</f>
        <v>15715</v>
      </c>
      <c r="E1105">
        <f>IFERROR(VLOOKUP(A1105,[1]Monitoramento_Base_somente_disp!$A:$J,8,FALSE),0)</f>
        <v>10945582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25348</v>
      </c>
      <c r="C1106">
        <f>IFERROR(VLOOKUP(A1106,[1]Monitoramento_Base_somente_disp!$A:$J,6,FALSE),0)</f>
        <v>13403191</v>
      </c>
      <c r="D1106">
        <f>IFERROR(VLOOKUP(A1106,[1]Monitoramento_Base_somente_disp!$A:$J,7,FALSE),0)</f>
        <v>10683</v>
      </c>
      <c r="E1106">
        <f>IFERROR(VLOOKUP(A1106,[1]Monitoramento_Base_somente_disp!$A:$J,8,FALSE),0)</f>
        <v>10146977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854</v>
      </c>
      <c r="C1107">
        <f>IFERROR(VLOOKUP(A1107,[1]Monitoramento_Base_somente_disp!$A:$J,6,FALSE),0)</f>
        <v>28432961</v>
      </c>
      <c r="D1107">
        <f>IFERROR(VLOOKUP(A1107,[1]Monitoramento_Base_somente_disp!$A:$J,7,FALSE),0)</f>
        <v>3968</v>
      </c>
      <c r="E1107">
        <f>IFERROR(VLOOKUP(A1107,[1]Monitoramento_Base_somente_disp!$A:$J,8,FALSE),0)</f>
        <v>21029846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8677226</v>
      </c>
      <c r="D1108">
        <f>IFERROR(VLOOKUP(A1108,[1]Monitoramento_Base_somente_disp!$A:$J,7,FALSE),0)</f>
        <v>1227</v>
      </c>
      <c r="E1108">
        <f>IFERROR(VLOOKUP(A1108,[1]Monitoramento_Base_somente_disp!$A:$J,8,FALSE),0)</f>
        <v>1084414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12493825</v>
      </c>
      <c r="D1109">
        <f>IFERROR(VLOOKUP(A1109,[1]Monitoramento_Base_somente_disp!$A:$J,7,FALSE),0)</f>
        <v>0</v>
      </c>
      <c r="E1109">
        <f>IFERROR(VLOOKUP(A1109,[1]Monitoramento_Base_somente_disp!$A:$J,8,FALSE),0)</f>
        <v>9105677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217155</v>
      </c>
      <c r="D1110">
        <f>IFERROR(VLOOKUP(A1110,[1]Monitoramento_Base_somente_disp!$A:$J,7,FALSE),0)</f>
        <v>0</v>
      </c>
      <c r="E1110">
        <f>IFERROR(VLOOKUP(A1110,[1]Monitoramento_Base_somente_disp!$A:$J,8,FALSE),0)</f>
        <v>161115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23933</v>
      </c>
      <c r="C1111">
        <f>IFERROR(VLOOKUP(A1111,[1]Monitoramento_Base_somente_disp!$A:$J,6,FALSE),0)</f>
        <v>3606571</v>
      </c>
      <c r="D1111">
        <f>IFERROR(VLOOKUP(A1111,[1]Monitoramento_Base_somente_disp!$A:$J,7,FALSE),0)</f>
        <v>12371</v>
      </c>
      <c r="E1111">
        <f>IFERROR(VLOOKUP(A1111,[1]Monitoramento_Base_somente_disp!$A:$J,8,FALSE),0)</f>
        <v>3212692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101828</v>
      </c>
      <c r="C1112">
        <f>IFERROR(VLOOKUP(A1112,[1]Monitoramento_Base_somente_disp!$A:$J,6,FALSE),0)</f>
        <v>16610078</v>
      </c>
      <c r="D1112">
        <f>IFERROR(VLOOKUP(A1112,[1]Monitoramento_Base_somente_disp!$A:$J,7,FALSE),0)</f>
        <v>64388</v>
      </c>
      <c r="E1112">
        <f>IFERROR(VLOOKUP(A1112,[1]Monitoramento_Base_somente_disp!$A:$J,8,FALSE),0)</f>
        <v>13237041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11595</v>
      </c>
      <c r="C1113">
        <f>IFERROR(VLOOKUP(A1113,[1]Monitoramento_Base_somente_disp!$A:$J,6,FALSE),0)</f>
        <v>34464584</v>
      </c>
      <c r="D1113">
        <f>IFERROR(VLOOKUP(A1113,[1]Monitoramento_Base_somente_disp!$A:$J,7,FALSE),0)</f>
        <v>13284</v>
      </c>
      <c r="E1113">
        <f>IFERROR(VLOOKUP(A1113,[1]Monitoramento_Base_somente_disp!$A:$J,8,FALSE),0)</f>
        <v>24914538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2038383</v>
      </c>
      <c r="D1114">
        <f>IFERROR(VLOOKUP(A1114,[1]Monitoramento_Base_somente_disp!$A:$J,7,FALSE),0)</f>
        <v>0</v>
      </c>
      <c r="E1114">
        <f>IFERROR(VLOOKUP(A1114,[1]Monitoramento_Base_somente_disp!$A:$J,8,FALSE),0)</f>
        <v>8453929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5586</v>
      </c>
      <c r="C1115">
        <f>IFERROR(VLOOKUP(A1115,[1]Monitoramento_Base_somente_disp!$A:$J,6,FALSE),0)</f>
        <v>625537</v>
      </c>
      <c r="D1115">
        <f>IFERROR(VLOOKUP(A1115,[1]Monitoramento_Base_somente_disp!$A:$J,7,FALSE),0)</f>
        <v>5285</v>
      </c>
      <c r="E1115">
        <f>IFERROR(VLOOKUP(A1115,[1]Monitoramento_Base_somente_disp!$A:$J,8,FALSE),0)</f>
        <v>445035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155835</v>
      </c>
      <c r="C1116">
        <f>IFERROR(VLOOKUP(A1116,[1]Monitoramento_Base_somente_disp!$A:$J,6,FALSE),0)</f>
        <v>34918381</v>
      </c>
      <c r="D1116">
        <f>IFERROR(VLOOKUP(A1116,[1]Monitoramento_Base_somente_disp!$A:$J,7,FALSE),0)</f>
        <v>111153</v>
      </c>
      <c r="E1116">
        <f>IFERROR(VLOOKUP(A1116,[1]Monitoramento_Base_somente_disp!$A:$J,8,FALSE),0)</f>
        <v>24088911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83286</v>
      </c>
      <c r="C1117">
        <f>IFERROR(VLOOKUP(A1117,[1]Monitoramento_Base_somente_disp!$A:$J,6,FALSE),0)</f>
        <v>30976508</v>
      </c>
      <c r="D1117">
        <f>IFERROR(VLOOKUP(A1117,[1]Monitoramento_Base_somente_disp!$A:$J,7,FALSE),0)</f>
        <v>41474</v>
      </c>
      <c r="E1117">
        <f>IFERROR(VLOOKUP(A1117,[1]Monitoramento_Base_somente_disp!$A:$J,8,FALSE),0)</f>
        <v>16122591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328999</v>
      </c>
      <c r="C1118">
        <f>IFERROR(VLOOKUP(A1118,[1]Monitoramento_Base_somente_disp!$A:$J,6,FALSE),0)</f>
        <v>205650807</v>
      </c>
      <c r="D1118">
        <f>IFERROR(VLOOKUP(A1118,[1]Monitoramento_Base_somente_disp!$A:$J,7,FALSE),0)</f>
        <v>238829</v>
      </c>
      <c r="E1118">
        <f>IFERROR(VLOOKUP(A1118,[1]Monitoramento_Base_somente_disp!$A:$J,8,FALSE),0)</f>
        <v>159025444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52895</v>
      </c>
      <c r="C1119">
        <f>IFERROR(VLOOKUP(A1119,[1]Monitoramento_Base_somente_disp!$A:$J,6,FALSE),0)</f>
        <v>11533160</v>
      </c>
      <c r="D1119">
        <f>IFERROR(VLOOKUP(A1119,[1]Monitoramento_Base_somente_disp!$A:$J,7,FALSE),0)</f>
        <v>40233</v>
      </c>
      <c r="E1119">
        <f>IFERROR(VLOOKUP(A1119,[1]Monitoramento_Base_somente_disp!$A:$J,8,FALSE),0)</f>
        <v>7733908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171903</v>
      </c>
      <c r="C1120">
        <f>IFERROR(VLOOKUP(A1120,[1]Monitoramento_Base_somente_disp!$A:$J,6,FALSE),0)</f>
        <v>173005198</v>
      </c>
      <c r="D1120">
        <f>IFERROR(VLOOKUP(A1120,[1]Monitoramento_Base_somente_disp!$A:$J,7,FALSE),0)</f>
        <v>111697</v>
      </c>
      <c r="E1120">
        <f>IFERROR(VLOOKUP(A1120,[1]Monitoramento_Base_somente_disp!$A:$J,8,FALSE),0)</f>
        <v>128192941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8301</v>
      </c>
      <c r="C1121">
        <f>IFERROR(VLOOKUP(A1121,[1]Monitoramento_Base_somente_disp!$A:$J,6,FALSE),0)</f>
        <v>10701605</v>
      </c>
      <c r="D1121">
        <f>IFERROR(VLOOKUP(A1121,[1]Monitoramento_Base_somente_disp!$A:$J,7,FALSE),0)</f>
        <v>10431</v>
      </c>
      <c r="E1121">
        <f>IFERROR(VLOOKUP(A1121,[1]Monitoramento_Base_somente_disp!$A:$J,8,FALSE),0)</f>
        <v>7807271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134640</v>
      </c>
      <c r="C1122">
        <f>IFERROR(VLOOKUP(A1122,[1]Monitoramento_Base_somente_disp!$A:$J,6,FALSE),0)</f>
        <v>136367164</v>
      </c>
      <c r="D1122">
        <f>IFERROR(VLOOKUP(A1122,[1]Monitoramento_Base_somente_disp!$A:$J,7,FALSE),0)</f>
        <v>129719</v>
      </c>
      <c r="E1122">
        <f>IFERROR(VLOOKUP(A1122,[1]Monitoramento_Base_somente_disp!$A:$J,8,FALSE),0)</f>
        <v>109049872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1489</v>
      </c>
      <c r="C1123">
        <f>IFERROR(VLOOKUP(A1123,[1]Monitoramento_Base_somente_disp!$A:$J,6,FALSE),0)</f>
        <v>2541863</v>
      </c>
      <c r="D1123">
        <f>IFERROR(VLOOKUP(A1123,[1]Monitoramento_Base_somente_disp!$A:$J,7,FALSE),0)</f>
        <v>929</v>
      </c>
      <c r="E1123">
        <f>IFERROR(VLOOKUP(A1123,[1]Monitoramento_Base_somente_disp!$A:$J,8,FALSE),0)</f>
        <v>2147427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2454</v>
      </c>
      <c r="C1124">
        <f>IFERROR(VLOOKUP(A1124,[1]Monitoramento_Base_somente_disp!$A:$J,6,FALSE),0)</f>
        <v>129095228</v>
      </c>
      <c r="D1124">
        <f>IFERROR(VLOOKUP(A1124,[1]Monitoramento_Base_somente_disp!$A:$J,7,FALSE),0)</f>
        <v>1496</v>
      </c>
      <c r="E1124">
        <f>IFERROR(VLOOKUP(A1124,[1]Monitoramento_Base_somente_disp!$A:$J,8,FALSE),0)</f>
        <v>96603747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80678</v>
      </c>
      <c r="C1125">
        <f>IFERROR(VLOOKUP(A1125,[1]Monitoramento_Base_somente_disp!$A:$J,6,FALSE),0)</f>
        <v>10602025</v>
      </c>
      <c r="D1125">
        <f>IFERROR(VLOOKUP(A1125,[1]Monitoramento_Base_somente_disp!$A:$J,7,FALSE),0)</f>
        <v>26639</v>
      </c>
      <c r="E1125">
        <f>IFERROR(VLOOKUP(A1125,[1]Monitoramento_Base_somente_disp!$A:$J,8,FALSE),0)</f>
        <v>4502442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20186</v>
      </c>
      <c r="C1126">
        <f>IFERROR(VLOOKUP(A1126,[1]Monitoramento_Base_somente_disp!$A:$J,6,FALSE),0)</f>
        <v>35067415</v>
      </c>
      <c r="D1126">
        <f>IFERROR(VLOOKUP(A1126,[1]Monitoramento_Base_somente_disp!$A:$J,7,FALSE),0)</f>
        <v>7652</v>
      </c>
      <c r="E1126">
        <f>IFERROR(VLOOKUP(A1126,[1]Monitoramento_Base_somente_disp!$A:$J,8,FALSE),0)</f>
        <v>25756530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78555</v>
      </c>
      <c r="C1127">
        <f>IFERROR(VLOOKUP(A1127,[1]Monitoramento_Base_somente_disp!$A:$J,6,FALSE),0)</f>
        <v>5590688</v>
      </c>
      <c r="D1127">
        <f>IFERROR(VLOOKUP(A1127,[1]Monitoramento_Base_somente_disp!$A:$J,7,FALSE),0)</f>
        <v>45574</v>
      </c>
      <c r="E1127">
        <f>IFERROR(VLOOKUP(A1127,[1]Monitoramento_Base_somente_disp!$A:$J,8,FALSE),0)</f>
        <v>4331868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833944</v>
      </c>
      <c r="C1128">
        <f>IFERROR(VLOOKUP(A1128,[1]Monitoramento_Base_somente_disp!$A:$J,6,FALSE),0)</f>
        <v>607981324</v>
      </c>
      <c r="D1128">
        <f>IFERROR(VLOOKUP(A1128,[1]Monitoramento_Base_somente_disp!$A:$J,7,FALSE),0)</f>
        <v>497561</v>
      </c>
      <c r="E1128">
        <f>IFERROR(VLOOKUP(A1128,[1]Monitoramento_Base_somente_disp!$A:$J,8,FALSE),0)</f>
        <v>425724634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51619</v>
      </c>
      <c r="C1129">
        <f>IFERROR(VLOOKUP(A1129,[1]Monitoramento_Base_somente_disp!$A:$J,6,FALSE),0)</f>
        <v>77665164</v>
      </c>
      <c r="D1129">
        <f>IFERROR(VLOOKUP(A1129,[1]Monitoramento_Base_somente_disp!$A:$J,7,FALSE),0)</f>
        <v>47886</v>
      </c>
      <c r="E1129">
        <f>IFERROR(VLOOKUP(A1129,[1]Monitoramento_Base_somente_disp!$A:$J,8,FALSE),0)</f>
        <v>56430909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16666</v>
      </c>
      <c r="C1130">
        <f>IFERROR(VLOOKUP(A1130,[1]Monitoramento_Base_somente_disp!$A:$J,6,FALSE),0)</f>
        <v>24912323</v>
      </c>
      <c r="D1130">
        <f>IFERROR(VLOOKUP(A1130,[1]Monitoramento_Base_somente_disp!$A:$J,7,FALSE),0)</f>
        <v>5894</v>
      </c>
      <c r="E1130">
        <f>IFERROR(VLOOKUP(A1130,[1]Monitoramento_Base_somente_disp!$A:$J,8,FALSE),0)</f>
        <v>18760464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25150</v>
      </c>
      <c r="C1131">
        <f>IFERROR(VLOOKUP(A1131,[1]Monitoramento_Base_somente_disp!$A:$J,6,FALSE),0)</f>
        <v>117431998</v>
      </c>
      <c r="D1131">
        <f>IFERROR(VLOOKUP(A1131,[1]Monitoramento_Base_somente_disp!$A:$J,7,FALSE),0)</f>
        <v>14784</v>
      </c>
      <c r="E1131">
        <f>IFERROR(VLOOKUP(A1131,[1]Monitoramento_Base_somente_disp!$A:$J,8,FALSE),0)</f>
        <v>87912267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53930886</v>
      </c>
      <c r="D1132">
        <f>IFERROR(VLOOKUP(A1132,[1]Monitoramento_Base_somente_disp!$A:$J,7,FALSE),0)</f>
        <v>0</v>
      </c>
      <c r="E1132">
        <f>IFERROR(VLOOKUP(A1132,[1]Monitoramento_Base_somente_disp!$A:$J,8,FALSE),0)</f>
        <v>42424232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69630</v>
      </c>
      <c r="C1133">
        <f>IFERROR(VLOOKUP(A1133,[1]Monitoramento_Base_somente_disp!$A:$J,6,FALSE),0)</f>
        <v>6507664</v>
      </c>
      <c r="D1133">
        <f>IFERROR(VLOOKUP(A1133,[1]Monitoramento_Base_somente_disp!$A:$J,7,FALSE),0)</f>
        <v>107442</v>
      </c>
      <c r="E1133">
        <f>IFERROR(VLOOKUP(A1133,[1]Monitoramento_Base_somente_disp!$A:$J,8,FALSE),0)</f>
        <v>7563554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22407</v>
      </c>
      <c r="C1134">
        <f>IFERROR(VLOOKUP(A1134,[1]Monitoramento_Base_somente_disp!$A:$J,6,FALSE),0)</f>
        <v>5461897</v>
      </c>
      <c r="D1134">
        <f>IFERROR(VLOOKUP(A1134,[1]Monitoramento_Base_somente_disp!$A:$J,7,FALSE),0)</f>
        <v>15274</v>
      </c>
      <c r="E1134">
        <f>IFERROR(VLOOKUP(A1134,[1]Monitoramento_Base_somente_disp!$A:$J,8,FALSE),0)</f>
        <v>2662859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47678</v>
      </c>
      <c r="C1135">
        <f>IFERROR(VLOOKUP(A1135,[1]Monitoramento_Base_somente_disp!$A:$J,6,FALSE),0)</f>
        <v>8471398</v>
      </c>
      <c r="D1135">
        <f>IFERROR(VLOOKUP(A1135,[1]Monitoramento_Base_somente_disp!$A:$J,7,FALSE),0)</f>
        <v>60991</v>
      </c>
      <c r="E1135">
        <f>IFERROR(VLOOKUP(A1135,[1]Monitoramento_Base_somente_disp!$A:$J,8,FALSE),0)</f>
        <v>6378867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60989</v>
      </c>
      <c r="C1136">
        <f>IFERROR(VLOOKUP(A1136,[1]Monitoramento_Base_somente_disp!$A:$J,6,FALSE),0)</f>
        <v>5963566</v>
      </c>
      <c r="D1136">
        <f>IFERROR(VLOOKUP(A1136,[1]Monitoramento_Base_somente_disp!$A:$J,7,FALSE),0)</f>
        <v>64487</v>
      </c>
      <c r="E1136">
        <f>IFERROR(VLOOKUP(A1136,[1]Monitoramento_Base_somente_disp!$A:$J,8,FALSE),0)</f>
        <v>4824289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2800</v>
      </c>
      <c r="C1137">
        <f>IFERROR(VLOOKUP(A1137,[1]Monitoramento_Base_somente_disp!$A:$J,6,FALSE),0)</f>
        <v>10211659</v>
      </c>
      <c r="D1137">
        <f>IFERROR(VLOOKUP(A1137,[1]Monitoramento_Base_somente_disp!$A:$J,7,FALSE),0)</f>
        <v>0</v>
      </c>
      <c r="E1137">
        <f>IFERROR(VLOOKUP(A1137,[1]Monitoramento_Base_somente_disp!$A:$J,8,FALSE),0)</f>
        <v>7541493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155000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115000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138061</v>
      </c>
      <c r="C1139">
        <f>IFERROR(VLOOKUP(A1139,[1]Monitoramento_Base_somente_disp!$A:$J,6,FALSE),0)</f>
        <v>25687608</v>
      </c>
      <c r="D1139">
        <f>IFERROR(VLOOKUP(A1139,[1]Monitoramento_Base_somente_disp!$A:$J,7,FALSE),0)</f>
        <v>95346</v>
      </c>
      <c r="E1139">
        <f>IFERROR(VLOOKUP(A1139,[1]Monitoramento_Base_somente_disp!$A:$J,8,FALSE),0)</f>
        <v>18144707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37519</v>
      </c>
      <c r="C1140">
        <f>IFERROR(VLOOKUP(A1140,[1]Monitoramento_Base_somente_disp!$A:$J,6,FALSE),0)</f>
        <v>67068484</v>
      </c>
      <c r="D1140">
        <f>IFERROR(VLOOKUP(A1140,[1]Monitoramento_Base_somente_disp!$A:$J,7,FALSE),0)</f>
        <v>21220</v>
      </c>
      <c r="E1140">
        <f>IFERROR(VLOOKUP(A1140,[1]Monitoramento_Base_somente_disp!$A:$J,8,FALSE),0)</f>
        <v>49543027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34874</v>
      </c>
      <c r="C1141">
        <f>IFERROR(VLOOKUP(A1141,[1]Monitoramento_Base_somente_disp!$A:$J,6,FALSE),0)</f>
        <v>21209851</v>
      </c>
      <c r="D1141">
        <f>IFERROR(VLOOKUP(A1141,[1]Monitoramento_Base_somente_disp!$A:$J,7,FALSE),0)</f>
        <v>26318</v>
      </c>
      <c r="E1141">
        <f>IFERROR(VLOOKUP(A1141,[1]Monitoramento_Base_somente_disp!$A:$J,8,FALSE),0)</f>
        <v>13740534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24979</v>
      </c>
      <c r="C1142">
        <f>IFERROR(VLOOKUP(A1142,[1]Monitoramento_Base_somente_disp!$A:$J,6,FALSE),0)</f>
        <v>13684536</v>
      </c>
      <c r="D1142">
        <f>IFERROR(VLOOKUP(A1142,[1]Monitoramento_Base_somente_disp!$A:$J,7,FALSE),0)</f>
        <v>28392</v>
      </c>
      <c r="E1142">
        <f>IFERROR(VLOOKUP(A1142,[1]Monitoramento_Base_somente_disp!$A:$J,8,FALSE),0)</f>
        <v>8894539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72192</v>
      </c>
      <c r="C1143">
        <f>IFERROR(VLOOKUP(A1143,[1]Monitoramento_Base_somente_disp!$A:$J,6,FALSE),0)</f>
        <v>72480394</v>
      </c>
      <c r="D1143">
        <f>IFERROR(VLOOKUP(A1143,[1]Monitoramento_Base_somente_disp!$A:$J,7,FALSE),0)</f>
        <v>43664</v>
      </c>
      <c r="E1143">
        <f>IFERROR(VLOOKUP(A1143,[1]Monitoramento_Base_somente_disp!$A:$J,8,FALSE),0)</f>
        <v>55046175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21601784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145163</v>
      </c>
      <c r="C1145">
        <f>IFERROR(VLOOKUP(A1145,[1]Monitoramento_Base_somente_disp!$A:$J,6,FALSE),0)</f>
        <v>31966574</v>
      </c>
      <c r="D1145">
        <f>IFERROR(VLOOKUP(A1145,[1]Monitoramento_Base_somente_disp!$A:$J,7,FALSE),0)</f>
        <v>86769</v>
      </c>
      <c r="E1145">
        <f>IFERROR(VLOOKUP(A1145,[1]Monitoramento_Base_somente_disp!$A:$J,8,FALSE),0)</f>
        <v>26902497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21341</v>
      </c>
      <c r="C1146">
        <f>IFERROR(VLOOKUP(A1146,[1]Monitoramento_Base_somente_disp!$A:$J,6,FALSE),0)</f>
        <v>2695087</v>
      </c>
      <c r="D1146">
        <f>IFERROR(VLOOKUP(A1146,[1]Monitoramento_Base_somente_disp!$A:$J,7,FALSE),0)</f>
        <v>16863</v>
      </c>
      <c r="E1146">
        <f>IFERROR(VLOOKUP(A1146,[1]Monitoramento_Base_somente_disp!$A:$J,8,FALSE),0)</f>
        <v>2133962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16286435</v>
      </c>
      <c r="D1147">
        <f>IFERROR(VLOOKUP(A1147,[1]Monitoramento_Base_somente_disp!$A:$J,7,FALSE),0)</f>
        <v>0</v>
      </c>
      <c r="E1147">
        <f>IFERROR(VLOOKUP(A1147,[1]Monitoramento_Base_somente_disp!$A:$J,8,FALSE),0)</f>
        <v>12093515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33215</v>
      </c>
      <c r="C1148">
        <f>IFERROR(VLOOKUP(A1148,[1]Monitoramento_Base_somente_disp!$A:$J,6,FALSE),0)</f>
        <v>29789950</v>
      </c>
      <c r="D1148">
        <f>IFERROR(VLOOKUP(A1148,[1]Monitoramento_Base_somente_disp!$A:$J,7,FALSE),0)</f>
        <v>27769</v>
      </c>
      <c r="E1148">
        <f>IFERROR(VLOOKUP(A1148,[1]Monitoramento_Base_somente_disp!$A:$J,8,FALSE),0)</f>
        <v>30402391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41241</v>
      </c>
      <c r="C1149">
        <f>IFERROR(VLOOKUP(A1149,[1]Monitoramento_Base_somente_disp!$A:$J,6,FALSE),0)</f>
        <v>33816927</v>
      </c>
      <c r="D1149">
        <f>IFERROR(VLOOKUP(A1149,[1]Monitoramento_Base_somente_disp!$A:$J,7,FALSE),0)</f>
        <v>29017</v>
      </c>
      <c r="E1149">
        <f>IFERROR(VLOOKUP(A1149,[1]Monitoramento_Base_somente_disp!$A:$J,8,FALSE),0)</f>
        <v>30300711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806955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19714</v>
      </c>
      <c r="C1151">
        <f>IFERROR(VLOOKUP(A1151,[1]Monitoramento_Base_somente_disp!$A:$J,6,FALSE),0)</f>
        <v>47981181</v>
      </c>
      <c r="D1151">
        <f>IFERROR(VLOOKUP(A1151,[1]Monitoramento_Base_somente_disp!$A:$J,7,FALSE),0)</f>
        <v>31516</v>
      </c>
      <c r="E1151">
        <f>IFERROR(VLOOKUP(A1151,[1]Monitoramento_Base_somente_disp!$A:$J,8,FALSE),0)</f>
        <v>37361594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142410</v>
      </c>
      <c r="C1152">
        <f>IFERROR(VLOOKUP(A1152,[1]Monitoramento_Base_somente_disp!$A:$J,6,FALSE),0)</f>
        <v>452152578</v>
      </c>
      <c r="D1152">
        <f>IFERROR(VLOOKUP(A1152,[1]Monitoramento_Base_somente_disp!$A:$J,7,FALSE),0)</f>
        <v>104153</v>
      </c>
      <c r="E1152">
        <f>IFERROR(VLOOKUP(A1152,[1]Monitoramento_Base_somente_disp!$A:$J,8,FALSE),0)</f>
        <v>355316215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8294</v>
      </c>
      <c r="C1153">
        <f>IFERROR(VLOOKUP(A1153,[1]Monitoramento_Base_somente_disp!$A:$J,6,FALSE),0)</f>
        <v>785617</v>
      </c>
      <c r="D1153">
        <f>IFERROR(VLOOKUP(A1153,[1]Monitoramento_Base_somente_disp!$A:$J,7,FALSE),0)</f>
        <v>20919</v>
      </c>
      <c r="E1153">
        <f>IFERROR(VLOOKUP(A1153,[1]Monitoramento_Base_somente_disp!$A:$J,8,FALSE),0)</f>
        <v>690752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50027</v>
      </c>
      <c r="C1154">
        <f>IFERROR(VLOOKUP(A1154,[1]Monitoramento_Base_somente_disp!$A:$J,6,FALSE),0)</f>
        <v>12558651</v>
      </c>
      <c r="D1154">
        <f>IFERROR(VLOOKUP(A1154,[1]Monitoramento_Base_somente_disp!$A:$J,7,FALSE),0)</f>
        <v>27869</v>
      </c>
      <c r="E1154">
        <f>IFERROR(VLOOKUP(A1154,[1]Monitoramento_Base_somente_disp!$A:$J,8,FALSE),0)</f>
        <v>10068098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12155</v>
      </c>
      <c r="C1155">
        <f>IFERROR(VLOOKUP(A1155,[1]Monitoramento_Base_somente_disp!$A:$J,6,FALSE),0)</f>
        <v>2426497</v>
      </c>
      <c r="D1155">
        <f>IFERROR(VLOOKUP(A1155,[1]Monitoramento_Base_somente_disp!$A:$J,7,FALSE),0)</f>
        <v>9490</v>
      </c>
      <c r="E1155">
        <f>IFERROR(VLOOKUP(A1155,[1]Monitoramento_Base_somente_disp!$A:$J,8,FALSE),0)</f>
        <v>2299679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5644</v>
      </c>
      <c r="C1156">
        <f>IFERROR(VLOOKUP(A1156,[1]Monitoramento_Base_somente_disp!$A:$J,6,FALSE),0)</f>
        <v>30935966</v>
      </c>
      <c r="D1156">
        <f>IFERROR(VLOOKUP(A1156,[1]Monitoramento_Base_somente_disp!$A:$J,7,FALSE),0)</f>
        <v>24416</v>
      </c>
      <c r="E1156">
        <f>IFERROR(VLOOKUP(A1156,[1]Monitoramento_Base_somente_disp!$A:$J,8,FALSE),0)</f>
        <v>22517456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104928738</v>
      </c>
      <c r="D1157">
        <f>IFERROR(VLOOKUP(A1157,[1]Monitoramento_Base_somente_disp!$A:$J,7,FALSE),0)</f>
        <v>0</v>
      </c>
      <c r="E1157">
        <f>IFERROR(VLOOKUP(A1157,[1]Monitoramento_Base_somente_disp!$A:$J,8,FALSE),0)</f>
        <v>77850354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408</v>
      </c>
      <c r="C1158">
        <f>IFERROR(VLOOKUP(A1158,[1]Monitoramento_Base_somente_disp!$A:$J,6,FALSE),0)</f>
        <v>5315459</v>
      </c>
      <c r="D1158">
        <f>IFERROR(VLOOKUP(A1158,[1]Monitoramento_Base_somente_disp!$A:$J,7,FALSE),0)</f>
        <v>544</v>
      </c>
      <c r="E1158">
        <f>IFERROR(VLOOKUP(A1158,[1]Monitoramento_Base_somente_disp!$A:$J,8,FALSE),0)</f>
        <v>5992017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77142</v>
      </c>
      <c r="C1159">
        <f>IFERROR(VLOOKUP(A1159,[1]Monitoramento_Base_somente_disp!$A:$J,6,FALSE),0)</f>
        <v>4054508</v>
      </c>
      <c r="D1159">
        <f>IFERROR(VLOOKUP(A1159,[1]Monitoramento_Base_somente_disp!$A:$J,7,FALSE),0)</f>
        <v>12873</v>
      </c>
      <c r="E1159">
        <f>IFERROR(VLOOKUP(A1159,[1]Monitoramento_Base_somente_disp!$A:$J,8,FALSE),0)</f>
        <v>5261677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231745</v>
      </c>
      <c r="C1160">
        <f>IFERROR(VLOOKUP(A1160,[1]Monitoramento_Base_somente_disp!$A:$J,6,FALSE),0)</f>
        <v>50708277</v>
      </c>
      <c r="D1160">
        <f>IFERROR(VLOOKUP(A1160,[1]Monitoramento_Base_somente_disp!$A:$J,7,FALSE),0)</f>
        <v>154573</v>
      </c>
      <c r="E1160">
        <f>IFERROR(VLOOKUP(A1160,[1]Monitoramento_Base_somente_disp!$A:$J,8,FALSE),0)</f>
        <v>36916501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57696</v>
      </c>
      <c r="C1161">
        <f>IFERROR(VLOOKUP(A1161,[1]Monitoramento_Base_somente_disp!$A:$J,6,FALSE),0)</f>
        <v>34228549</v>
      </c>
      <c r="D1161">
        <f>IFERROR(VLOOKUP(A1161,[1]Monitoramento_Base_somente_disp!$A:$J,7,FALSE),0)</f>
        <v>53134</v>
      </c>
      <c r="E1161">
        <f>IFERROR(VLOOKUP(A1161,[1]Monitoramento_Base_somente_disp!$A:$J,8,FALSE),0)</f>
        <v>26971643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55516</v>
      </c>
      <c r="C1162">
        <f>IFERROR(VLOOKUP(A1162,[1]Monitoramento_Base_somente_disp!$A:$J,6,FALSE),0)</f>
        <v>7997264</v>
      </c>
      <c r="D1162">
        <f>IFERROR(VLOOKUP(A1162,[1]Monitoramento_Base_somente_disp!$A:$J,7,FALSE),0)</f>
        <v>35110</v>
      </c>
      <c r="E1162">
        <f>IFERROR(VLOOKUP(A1162,[1]Monitoramento_Base_somente_disp!$A:$J,8,FALSE),0)</f>
        <v>5147494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127641</v>
      </c>
      <c r="C1163">
        <f>IFERROR(VLOOKUP(A1163,[1]Monitoramento_Base_somente_disp!$A:$J,6,FALSE),0)</f>
        <v>39122846</v>
      </c>
      <c r="D1163">
        <f>IFERROR(VLOOKUP(A1163,[1]Monitoramento_Base_somente_disp!$A:$J,7,FALSE),0)</f>
        <v>105602</v>
      </c>
      <c r="E1163">
        <f>IFERROR(VLOOKUP(A1163,[1]Monitoramento_Base_somente_disp!$A:$J,8,FALSE),0)</f>
        <v>29233210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760</v>
      </c>
      <c r="C1164">
        <f>IFERROR(VLOOKUP(A1164,[1]Monitoramento_Base_somente_disp!$A:$J,6,FALSE),0)</f>
        <v>115878</v>
      </c>
      <c r="D1164">
        <f>IFERROR(VLOOKUP(A1164,[1]Monitoramento_Base_somente_disp!$A:$J,7,FALSE),0)</f>
        <v>434</v>
      </c>
      <c r="E1164">
        <f>IFERROR(VLOOKUP(A1164,[1]Monitoramento_Base_somente_disp!$A:$J,8,FALSE),0)</f>
        <v>167517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30364283</v>
      </c>
      <c r="D1165">
        <f>IFERROR(VLOOKUP(A1165,[1]Monitoramento_Base_somente_disp!$A:$J,7,FALSE),0)</f>
        <v>0</v>
      </c>
      <c r="E1165">
        <f>IFERROR(VLOOKUP(A1165,[1]Monitoramento_Base_somente_disp!$A:$J,8,FALSE),0)</f>
        <v>22528339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18341</v>
      </c>
      <c r="C1166">
        <f>IFERROR(VLOOKUP(A1166,[1]Monitoramento_Base_somente_disp!$A:$J,6,FALSE),0)</f>
        <v>31545442</v>
      </c>
      <c r="D1166">
        <f>IFERROR(VLOOKUP(A1166,[1]Monitoramento_Base_somente_disp!$A:$J,7,FALSE),0)</f>
        <v>30389</v>
      </c>
      <c r="E1166">
        <f>IFERROR(VLOOKUP(A1166,[1]Monitoramento_Base_somente_disp!$A:$J,8,FALSE),0)</f>
        <v>23358325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12681</v>
      </c>
      <c r="C1167">
        <f>IFERROR(VLOOKUP(A1167,[1]Monitoramento_Base_somente_disp!$A:$J,6,FALSE),0)</f>
        <v>21200835</v>
      </c>
      <c r="D1167">
        <f>IFERROR(VLOOKUP(A1167,[1]Monitoramento_Base_somente_disp!$A:$J,7,FALSE),0)</f>
        <v>20882</v>
      </c>
      <c r="E1167">
        <f>IFERROR(VLOOKUP(A1167,[1]Monitoramento_Base_somente_disp!$A:$J,8,FALSE),0)</f>
        <v>15343599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52671</v>
      </c>
      <c r="C1168">
        <f>IFERROR(VLOOKUP(A1168,[1]Monitoramento_Base_somente_disp!$A:$J,6,FALSE),0)</f>
        <v>14533490</v>
      </c>
      <c r="D1168">
        <f>IFERROR(VLOOKUP(A1168,[1]Monitoramento_Base_somente_disp!$A:$J,7,FALSE),0)</f>
        <v>37427</v>
      </c>
      <c r="E1168">
        <f>IFERROR(VLOOKUP(A1168,[1]Monitoramento_Base_somente_disp!$A:$J,8,FALSE),0)</f>
        <v>11272142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6563</v>
      </c>
      <c r="C1169">
        <f>IFERROR(VLOOKUP(A1169,[1]Monitoramento_Base_somente_disp!$A:$J,6,FALSE),0)</f>
        <v>20767453</v>
      </c>
      <c r="D1169">
        <f>IFERROR(VLOOKUP(A1169,[1]Monitoramento_Base_somente_disp!$A:$J,7,FALSE),0)</f>
        <v>549</v>
      </c>
      <c r="E1169">
        <f>IFERROR(VLOOKUP(A1169,[1]Monitoramento_Base_somente_disp!$A:$J,8,FALSE),0)</f>
        <v>16088733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1127</v>
      </c>
      <c r="C1170">
        <f>IFERROR(VLOOKUP(A1170,[1]Monitoramento_Base_somente_disp!$A:$J,6,FALSE),0)</f>
        <v>5837166</v>
      </c>
      <c r="D1170">
        <f>IFERROR(VLOOKUP(A1170,[1]Monitoramento_Base_somente_disp!$A:$J,7,FALSE),0)</f>
        <v>640</v>
      </c>
      <c r="E1170">
        <f>IFERROR(VLOOKUP(A1170,[1]Monitoramento_Base_somente_disp!$A:$J,8,FALSE),0)</f>
        <v>4486072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30</v>
      </c>
      <c r="C1171">
        <f>IFERROR(VLOOKUP(A1171,[1]Monitoramento_Base_somente_disp!$A:$J,6,FALSE),0)</f>
        <v>15292</v>
      </c>
      <c r="D1171">
        <f>IFERROR(VLOOKUP(A1171,[1]Monitoramento_Base_somente_disp!$A:$J,7,FALSE),0)</f>
        <v>0</v>
      </c>
      <c r="E1171">
        <f>IFERROR(VLOOKUP(A1171,[1]Monitoramento_Base_somente_disp!$A:$J,8,FALSE),0)</f>
        <v>1862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45722995</v>
      </c>
      <c r="D1172">
        <f>IFERROR(VLOOKUP(A1172,[1]Monitoramento_Base_somente_disp!$A:$J,7,FALSE),0)</f>
        <v>0</v>
      </c>
      <c r="E1172">
        <f>IFERROR(VLOOKUP(A1172,[1]Monitoramento_Base_somente_disp!$A:$J,8,FALSE),0)</f>
        <v>33576268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19825</v>
      </c>
      <c r="C1173">
        <f>IFERROR(VLOOKUP(A1173,[1]Monitoramento_Base_somente_disp!$A:$J,6,FALSE),0)</f>
        <v>7920279</v>
      </c>
      <c r="D1173">
        <f>IFERROR(VLOOKUP(A1173,[1]Monitoramento_Base_somente_disp!$A:$J,7,FALSE),0)</f>
        <v>24828</v>
      </c>
      <c r="E1173">
        <f>IFERROR(VLOOKUP(A1173,[1]Monitoramento_Base_somente_disp!$A:$J,8,FALSE),0)</f>
        <v>9641863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21079</v>
      </c>
      <c r="C1174">
        <f>IFERROR(VLOOKUP(A1174,[1]Monitoramento_Base_somente_disp!$A:$J,6,FALSE),0)</f>
        <v>7653059</v>
      </c>
      <c r="D1174">
        <f>IFERROR(VLOOKUP(A1174,[1]Monitoramento_Base_somente_disp!$A:$J,7,FALSE),0)</f>
        <v>22630</v>
      </c>
      <c r="E1174">
        <f>IFERROR(VLOOKUP(A1174,[1]Monitoramento_Base_somente_disp!$A:$J,8,FALSE),0)</f>
        <v>9185647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1313410078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39122671</v>
      </c>
      <c r="D1176">
        <f>IFERROR(VLOOKUP(A1176,[1]Monitoramento_Base_somente_disp!$A:$J,7,FALSE),0)</f>
        <v>0</v>
      </c>
      <c r="E1176">
        <f>IFERROR(VLOOKUP(A1176,[1]Monitoramento_Base_somente_disp!$A:$J,8,FALSE),0)</f>
        <v>31689110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131218</v>
      </c>
      <c r="C1177">
        <f>IFERROR(VLOOKUP(A1177,[1]Monitoramento_Base_somente_disp!$A:$J,6,FALSE),0)</f>
        <v>56772250</v>
      </c>
      <c r="D1177">
        <f>IFERROR(VLOOKUP(A1177,[1]Monitoramento_Base_somente_disp!$A:$J,7,FALSE),0)</f>
        <v>84282</v>
      </c>
      <c r="E1177">
        <f>IFERROR(VLOOKUP(A1177,[1]Monitoramento_Base_somente_disp!$A:$J,8,FALSE),0)</f>
        <v>50039881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159500</v>
      </c>
      <c r="C1178">
        <f>IFERROR(VLOOKUP(A1178,[1]Monitoramento_Base_somente_disp!$A:$J,6,FALSE),0)</f>
        <v>11058971</v>
      </c>
      <c r="D1178">
        <f>IFERROR(VLOOKUP(A1178,[1]Monitoramento_Base_somente_disp!$A:$J,7,FALSE),0)</f>
        <v>120655</v>
      </c>
      <c r="E1178">
        <f>IFERROR(VLOOKUP(A1178,[1]Monitoramento_Base_somente_disp!$A:$J,8,FALSE),0)</f>
        <v>8093149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2018</v>
      </c>
      <c r="C1179">
        <f>IFERROR(VLOOKUP(A1179,[1]Monitoramento_Base_somente_disp!$A:$J,6,FALSE),0)</f>
        <v>115091375</v>
      </c>
      <c r="D1179">
        <f>IFERROR(VLOOKUP(A1179,[1]Monitoramento_Base_somente_disp!$A:$J,7,FALSE),0)</f>
        <v>7080</v>
      </c>
      <c r="E1179">
        <f>IFERROR(VLOOKUP(A1179,[1]Monitoramento_Base_somente_disp!$A:$J,8,FALSE),0)</f>
        <v>85678171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150187</v>
      </c>
      <c r="C1180">
        <f>IFERROR(VLOOKUP(A1180,[1]Monitoramento_Base_somente_disp!$A:$J,6,FALSE),0)</f>
        <v>16074360</v>
      </c>
      <c r="D1180">
        <f>IFERROR(VLOOKUP(A1180,[1]Monitoramento_Base_somente_disp!$A:$J,7,FALSE),0)</f>
        <v>53206</v>
      </c>
      <c r="E1180">
        <f>IFERROR(VLOOKUP(A1180,[1]Monitoramento_Base_somente_disp!$A:$J,8,FALSE),0)</f>
        <v>11942920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236814</v>
      </c>
      <c r="C1181">
        <f>IFERROR(VLOOKUP(A1181,[1]Monitoramento_Base_somente_disp!$A:$J,6,FALSE),0)</f>
        <v>35425652</v>
      </c>
      <c r="D1181">
        <f>IFERROR(VLOOKUP(A1181,[1]Monitoramento_Base_somente_disp!$A:$J,7,FALSE),0)</f>
        <v>175169</v>
      </c>
      <c r="E1181">
        <f>IFERROR(VLOOKUP(A1181,[1]Monitoramento_Base_somente_disp!$A:$J,8,FALSE),0)</f>
        <v>25775727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6822</v>
      </c>
      <c r="C1182">
        <f>IFERROR(VLOOKUP(A1182,[1]Monitoramento_Base_somente_disp!$A:$J,6,FALSE),0)</f>
        <v>1132463196</v>
      </c>
      <c r="D1182">
        <f>IFERROR(VLOOKUP(A1182,[1]Monitoramento_Base_somente_disp!$A:$J,7,FALSE),0)</f>
        <v>4429</v>
      </c>
      <c r="E1182">
        <f>IFERROR(VLOOKUP(A1182,[1]Monitoramento_Base_somente_disp!$A:$J,8,FALSE),0)</f>
        <v>836433988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351</v>
      </c>
      <c r="C1183">
        <f>IFERROR(VLOOKUP(A1183,[1]Monitoramento_Base_somente_disp!$A:$J,6,FALSE),0)</f>
        <v>21818349</v>
      </c>
      <c r="D1183">
        <f>IFERROR(VLOOKUP(A1183,[1]Monitoramento_Base_somente_disp!$A:$J,7,FALSE),0)</f>
        <v>355</v>
      </c>
      <c r="E1183">
        <f>IFERROR(VLOOKUP(A1183,[1]Monitoramento_Base_somente_disp!$A:$J,8,FALSE),0)</f>
        <v>15883548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369068</v>
      </c>
      <c r="C1184">
        <f>IFERROR(VLOOKUP(A1184,[1]Monitoramento_Base_somente_disp!$A:$J,6,FALSE),0)</f>
        <v>151444614</v>
      </c>
      <c r="D1184">
        <f>IFERROR(VLOOKUP(A1184,[1]Monitoramento_Base_somente_disp!$A:$J,7,FALSE),0)</f>
        <v>218628</v>
      </c>
      <c r="E1184">
        <f>IFERROR(VLOOKUP(A1184,[1]Monitoramento_Base_somente_disp!$A:$J,8,FALSE),0)</f>
        <v>111667675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27973</v>
      </c>
      <c r="C1185">
        <f>IFERROR(VLOOKUP(A1185,[1]Monitoramento_Base_somente_disp!$A:$J,6,FALSE),0)</f>
        <v>3933058</v>
      </c>
      <c r="D1185">
        <f>IFERROR(VLOOKUP(A1185,[1]Monitoramento_Base_somente_disp!$A:$J,7,FALSE),0)</f>
        <v>24398</v>
      </c>
      <c r="E1185">
        <f>IFERROR(VLOOKUP(A1185,[1]Monitoramento_Base_somente_disp!$A:$J,8,FALSE),0)</f>
        <v>2911021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265290</v>
      </c>
      <c r="C1186">
        <f>IFERROR(VLOOKUP(A1186,[1]Monitoramento_Base_somente_disp!$A:$J,6,FALSE),0)</f>
        <v>30561009</v>
      </c>
      <c r="D1186">
        <f>IFERROR(VLOOKUP(A1186,[1]Monitoramento_Base_somente_disp!$A:$J,7,FALSE),0)</f>
        <v>217830</v>
      </c>
      <c r="E1186">
        <f>IFERROR(VLOOKUP(A1186,[1]Monitoramento_Base_somente_disp!$A:$J,8,FALSE),0)</f>
        <v>21029685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25840298</v>
      </c>
      <c r="D1187">
        <f>IFERROR(VLOOKUP(A1187,[1]Monitoramento_Base_somente_disp!$A:$J,7,FALSE),0)</f>
        <v>0</v>
      </c>
      <c r="E1187">
        <f>IFERROR(VLOOKUP(A1187,[1]Monitoramento_Base_somente_disp!$A:$J,8,FALSE),0)</f>
        <v>19171834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117614</v>
      </c>
      <c r="D1188">
        <f>IFERROR(VLOOKUP(A1188,[1]Monitoramento_Base_somente_disp!$A:$J,7,FALSE),0)</f>
        <v>0</v>
      </c>
      <c r="E1188">
        <f>IFERROR(VLOOKUP(A1188,[1]Monitoramento_Base_somente_disp!$A:$J,8,FALSE),0)</f>
        <v>115186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563</v>
      </c>
      <c r="C1189">
        <f>IFERROR(VLOOKUP(A1189,[1]Monitoramento_Base_somente_disp!$A:$J,6,FALSE),0)</f>
        <v>7479609</v>
      </c>
      <c r="D1189">
        <f>IFERROR(VLOOKUP(A1189,[1]Monitoramento_Base_somente_disp!$A:$J,7,FALSE),0)</f>
        <v>88</v>
      </c>
      <c r="E1189">
        <f>IFERROR(VLOOKUP(A1189,[1]Monitoramento_Base_somente_disp!$A:$J,8,FALSE),0)</f>
        <v>5497559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0</v>
      </c>
      <c r="E1190">
        <f>IFERROR(VLOOKUP(A1190,[1]Monitoramento_Base_somente_disp!$A:$J,8,FALSE),0)</f>
        <v>52938548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27767</v>
      </c>
      <c r="C1191">
        <f>IFERROR(VLOOKUP(A1191,[1]Monitoramento_Base_somente_disp!$A:$J,6,FALSE),0)</f>
        <v>42505904</v>
      </c>
      <c r="D1191">
        <f>IFERROR(VLOOKUP(A1191,[1]Monitoramento_Base_somente_disp!$A:$J,7,FALSE),0)</f>
        <v>21204</v>
      </c>
      <c r="E1191">
        <f>IFERROR(VLOOKUP(A1191,[1]Monitoramento_Base_somente_disp!$A:$J,8,FALSE),0)</f>
        <v>35692609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26600</v>
      </c>
      <c r="C1192">
        <f>IFERROR(VLOOKUP(A1192,[1]Monitoramento_Base_somente_disp!$A:$J,6,FALSE),0)</f>
        <v>6634397</v>
      </c>
      <c r="D1192">
        <f>IFERROR(VLOOKUP(A1192,[1]Monitoramento_Base_somente_disp!$A:$J,7,FALSE),0)</f>
        <v>14323</v>
      </c>
      <c r="E1192">
        <f>IFERROR(VLOOKUP(A1192,[1]Monitoramento_Base_somente_disp!$A:$J,8,FALSE),0)</f>
        <v>4370747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58828</v>
      </c>
      <c r="C1193">
        <f>IFERROR(VLOOKUP(A1193,[1]Monitoramento_Base_somente_disp!$A:$J,6,FALSE),0)</f>
        <v>121359773</v>
      </c>
      <c r="D1193">
        <f>IFERROR(VLOOKUP(A1193,[1]Monitoramento_Base_somente_disp!$A:$J,7,FALSE),0)</f>
        <v>33744</v>
      </c>
      <c r="E1193">
        <f>IFERROR(VLOOKUP(A1193,[1]Monitoramento_Base_somente_disp!$A:$J,8,FALSE),0)</f>
        <v>91170697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72966213</v>
      </c>
      <c r="D1194">
        <f>IFERROR(VLOOKUP(A1194,[1]Monitoramento_Base_somente_disp!$A:$J,7,FALSE),0)</f>
        <v>60</v>
      </c>
      <c r="E1194">
        <f>IFERROR(VLOOKUP(A1194,[1]Monitoramento_Base_somente_disp!$A:$J,8,FALSE),0)</f>
        <v>41858485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39276</v>
      </c>
      <c r="C1195">
        <f>IFERROR(VLOOKUP(A1195,[1]Monitoramento_Base_somente_disp!$A:$J,6,FALSE),0)</f>
        <v>48168825</v>
      </c>
      <c r="D1195">
        <f>IFERROR(VLOOKUP(A1195,[1]Monitoramento_Base_somente_disp!$A:$J,7,FALSE),0)</f>
        <v>33101</v>
      </c>
      <c r="E1195">
        <f>IFERROR(VLOOKUP(A1195,[1]Monitoramento_Base_somente_disp!$A:$J,8,FALSE),0)</f>
        <v>47446585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18321</v>
      </c>
      <c r="C1196">
        <f>IFERROR(VLOOKUP(A1196,[1]Monitoramento_Base_somente_disp!$A:$J,6,FALSE),0)</f>
        <v>11881147</v>
      </c>
      <c r="D1196">
        <f>IFERROR(VLOOKUP(A1196,[1]Monitoramento_Base_somente_disp!$A:$J,7,FALSE),0)</f>
        <v>15639</v>
      </c>
      <c r="E1196">
        <f>IFERROR(VLOOKUP(A1196,[1]Monitoramento_Base_somente_disp!$A:$J,8,FALSE),0)</f>
        <v>8061148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109960</v>
      </c>
      <c r="C1197">
        <f>IFERROR(VLOOKUP(A1197,[1]Monitoramento_Base_somente_disp!$A:$J,6,FALSE),0)</f>
        <v>36690290</v>
      </c>
      <c r="D1197">
        <f>IFERROR(VLOOKUP(A1197,[1]Monitoramento_Base_somente_disp!$A:$J,7,FALSE),0)</f>
        <v>51582</v>
      </c>
      <c r="E1197">
        <f>IFERROR(VLOOKUP(A1197,[1]Monitoramento_Base_somente_disp!$A:$J,8,FALSE),0)</f>
        <v>25945151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3026</v>
      </c>
      <c r="C1198">
        <f>IFERROR(VLOOKUP(A1198,[1]Monitoramento_Base_somente_disp!$A:$J,6,FALSE),0)</f>
        <v>190488</v>
      </c>
      <c r="D1198">
        <f>IFERROR(VLOOKUP(A1198,[1]Monitoramento_Base_somente_disp!$A:$J,7,FALSE),0)</f>
        <v>317</v>
      </c>
      <c r="E1198">
        <f>IFERROR(VLOOKUP(A1198,[1]Monitoramento_Base_somente_disp!$A:$J,8,FALSE),0)</f>
        <v>183063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42998</v>
      </c>
      <c r="C1199">
        <f>IFERROR(VLOOKUP(A1199,[1]Monitoramento_Base_somente_disp!$A:$J,6,FALSE),0)</f>
        <v>35093018</v>
      </c>
      <c r="D1199">
        <f>IFERROR(VLOOKUP(A1199,[1]Monitoramento_Base_somente_disp!$A:$J,7,FALSE),0)</f>
        <v>29109</v>
      </c>
      <c r="E1199">
        <f>IFERROR(VLOOKUP(A1199,[1]Monitoramento_Base_somente_disp!$A:$J,8,FALSE),0)</f>
        <v>25354460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45610</v>
      </c>
      <c r="C1200">
        <f>IFERROR(VLOOKUP(A1200,[1]Monitoramento_Base_somente_disp!$A:$J,6,FALSE),0)</f>
        <v>12577394</v>
      </c>
      <c r="D1200">
        <f>IFERROR(VLOOKUP(A1200,[1]Monitoramento_Base_somente_disp!$A:$J,7,FALSE),0)</f>
        <v>29346</v>
      </c>
      <c r="E1200">
        <f>IFERROR(VLOOKUP(A1200,[1]Monitoramento_Base_somente_disp!$A:$J,8,FALSE),0)</f>
        <v>12661630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1736</v>
      </c>
      <c r="C1201">
        <f>IFERROR(VLOOKUP(A1201,[1]Monitoramento_Base_somente_disp!$A:$J,6,FALSE),0)</f>
        <v>15189246</v>
      </c>
      <c r="D1201">
        <f>IFERROR(VLOOKUP(A1201,[1]Monitoramento_Base_somente_disp!$A:$J,7,FALSE),0)</f>
        <v>115</v>
      </c>
      <c r="E1201">
        <f>IFERROR(VLOOKUP(A1201,[1]Monitoramento_Base_somente_disp!$A:$J,8,FALSE),0)</f>
        <v>11292648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23101</v>
      </c>
      <c r="C1202">
        <f>IFERROR(VLOOKUP(A1202,[1]Monitoramento_Base_somente_disp!$A:$J,6,FALSE),0)</f>
        <v>18700034</v>
      </c>
      <c r="D1202">
        <f>IFERROR(VLOOKUP(A1202,[1]Monitoramento_Base_somente_disp!$A:$J,7,FALSE),0)</f>
        <v>27592</v>
      </c>
      <c r="E1202">
        <f>IFERROR(VLOOKUP(A1202,[1]Monitoramento_Base_somente_disp!$A:$J,8,FALSE),0)</f>
        <v>14007699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83264</v>
      </c>
      <c r="C1203">
        <f>IFERROR(VLOOKUP(A1203,[1]Monitoramento_Base_somente_disp!$A:$J,6,FALSE),0)</f>
        <v>17926899</v>
      </c>
      <c r="D1203">
        <f>IFERROR(VLOOKUP(A1203,[1]Monitoramento_Base_somente_disp!$A:$J,7,FALSE),0)</f>
        <v>68472</v>
      </c>
      <c r="E1203">
        <f>IFERROR(VLOOKUP(A1203,[1]Monitoramento_Base_somente_disp!$A:$J,8,FALSE),0)</f>
        <v>13235608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15407</v>
      </c>
      <c r="C1204">
        <f>IFERROR(VLOOKUP(A1204,[1]Monitoramento_Base_somente_disp!$A:$J,6,FALSE),0)</f>
        <v>44537940</v>
      </c>
      <c r="D1204">
        <f>IFERROR(VLOOKUP(A1204,[1]Monitoramento_Base_somente_disp!$A:$J,7,FALSE),0)</f>
        <v>8996</v>
      </c>
      <c r="E1204">
        <f>IFERROR(VLOOKUP(A1204,[1]Monitoramento_Base_somente_disp!$A:$J,8,FALSE),0)</f>
        <v>37542476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565817052</v>
      </c>
      <c r="D1205">
        <f>IFERROR(VLOOKUP(A1205,[1]Monitoramento_Base_somente_disp!$A:$J,7,FALSE),0)</f>
        <v>0</v>
      </c>
      <c r="E1205">
        <f>IFERROR(VLOOKUP(A1205,[1]Monitoramento_Base_somente_disp!$A:$J,8,FALSE),0)</f>
        <v>388084206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5479</v>
      </c>
      <c r="C1206">
        <f>IFERROR(VLOOKUP(A1206,[1]Monitoramento_Base_somente_disp!$A:$J,6,FALSE),0)</f>
        <v>52018037</v>
      </c>
      <c r="D1206">
        <f>IFERROR(VLOOKUP(A1206,[1]Monitoramento_Base_somente_disp!$A:$J,7,FALSE),0)</f>
        <v>671</v>
      </c>
      <c r="E1206">
        <f>IFERROR(VLOOKUP(A1206,[1]Monitoramento_Base_somente_disp!$A:$J,8,FALSE),0)</f>
        <v>44099064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17290</v>
      </c>
      <c r="C1207">
        <f>IFERROR(VLOOKUP(A1207,[1]Monitoramento_Base_somente_disp!$A:$J,6,FALSE),0)</f>
        <v>8037192</v>
      </c>
      <c r="D1207">
        <f>IFERROR(VLOOKUP(A1207,[1]Monitoramento_Base_somente_disp!$A:$J,7,FALSE),0)</f>
        <v>16112</v>
      </c>
      <c r="E1207">
        <f>IFERROR(VLOOKUP(A1207,[1]Monitoramento_Base_somente_disp!$A:$J,8,FALSE),0)</f>
        <v>7358116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95358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1771548</v>
      </c>
      <c r="C1209">
        <f>IFERROR(VLOOKUP(A1209,[1]Monitoramento_Base_somente_disp!$A:$J,6,FALSE),0)</f>
        <v>613963445</v>
      </c>
      <c r="D1209">
        <f>IFERROR(VLOOKUP(A1209,[1]Monitoramento_Base_somente_disp!$A:$J,7,FALSE),0)</f>
        <v>1259120</v>
      </c>
      <c r="E1209">
        <f>IFERROR(VLOOKUP(A1209,[1]Monitoramento_Base_somente_disp!$A:$J,8,FALSE),0)</f>
        <v>424254900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235307</v>
      </c>
      <c r="C1210">
        <f>IFERROR(VLOOKUP(A1210,[1]Monitoramento_Base_somente_disp!$A:$J,6,FALSE),0)</f>
        <v>43386490</v>
      </c>
      <c r="D1210">
        <f>IFERROR(VLOOKUP(A1210,[1]Monitoramento_Base_somente_disp!$A:$J,7,FALSE),0)</f>
        <v>154847</v>
      </c>
      <c r="E1210">
        <f>IFERROR(VLOOKUP(A1210,[1]Monitoramento_Base_somente_disp!$A:$J,8,FALSE),0)</f>
        <v>23835800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253</v>
      </c>
      <c r="C1211">
        <f>IFERROR(VLOOKUP(A1211,[1]Monitoramento_Base_somente_disp!$A:$J,6,FALSE),0)</f>
        <v>16946990</v>
      </c>
      <c r="D1211">
        <f>IFERROR(VLOOKUP(A1211,[1]Monitoramento_Base_somente_disp!$A:$J,7,FALSE),0)</f>
        <v>357</v>
      </c>
      <c r="E1211">
        <f>IFERROR(VLOOKUP(A1211,[1]Monitoramento_Base_somente_disp!$A:$J,8,FALSE),0)</f>
        <v>11835659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121602</v>
      </c>
      <c r="C1212">
        <f>IFERROR(VLOOKUP(A1212,[1]Monitoramento_Base_somente_disp!$A:$J,6,FALSE),0)</f>
        <v>41042354</v>
      </c>
      <c r="D1212">
        <f>IFERROR(VLOOKUP(A1212,[1]Monitoramento_Base_somente_disp!$A:$J,7,FALSE),0)</f>
        <v>73143</v>
      </c>
      <c r="E1212">
        <f>IFERROR(VLOOKUP(A1212,[1]Monitoramento_Base_somente_disp!$A:$J,8,FALSE),0)</f>
        <v>27511719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39</v>
      </c>
      <c r="C1213">
        <f>IFERROR(VLOOKUP(A1213,[1]Monitoramento_Base_somente_disp!$A:$J,6,FALSE),0)</f>
        <v>892790</v>
      </c>
      <c r="D1213">
        <f>IFERROR(VLOOKUP(A1213,[1]Monitoramento_Base_somente_disp!$A:$J,7,FALSE),0)</f>
        <v>0</v>
      </c>
      <c r="E1213">
        <f>IFERROR(VLOOKUP(A1213,[1]Monitoramento_Base_somente_disp!$A:$J,8,FALSE),0)</f>
        <v>902948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67354</v>
      </c>
      <c r="C1214">
        <f>IFERROR(VLOOKUP(A1214,[1]Monitoramento_Base_somente_disp!$A:$J,6,FALSE),0)</f>
        <v>9884666</v>
      </c>
      <c r="D1214">
        <f>IFERROR(VLOOKUP(A1214,[1]Monitoramento_Base_somente_disp!$A:$J,7,FALSE),0)</f>
        <v>64451</v>
      </c>
      <c r="E1214">
        <f>IFERROR(VLOOKUP(A1214,[1]Monitoramento_Base_somente_disp!$A:$J,8,FALSE),0)</f>
        <v>6019827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52193</v>
      </c>
      <c r="C1215">
        <f>IFERROR(VLOOKUP(A1215,[1]Monitoramento_Base_somente_disp!$A:$J,6,FALSE),0)</f>
        <v>21068849</v>
      </c>
      <c r="D1215">
        <f>IFERROR(VLOOKUP(A1215,[1]Monitoramento_Base_somente_disp!$A:$J,7,FALSE),0)</f>
        <v>33337</v>
      </c>
      <c r="E1215">
        <f>IFERROR(VLOOKUP(A1215,[1]Monitoramento_Base_somente_disp!$A:$J,8,FALSE),0)</f>
        <v>14159191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74735</v>
      </c>
      <c r="C1216">
        <f>IFERROR(VLOOKUP(A1216,[1]Monitoramento_Base_somente_disp!$A:$J,6,FALSE),0)</f>
        <v>18586793</v>
      </c>
      <c r="D1216">
        <f>IFERROR(VLOOKUP(A1216,[1]Monitoramento_Base_somente_disp!$A:$J,7,FALSE),0)</f>
        <v>51527</v>
      </c>
      <c r="E1216">
        <f>IFERROR(VLOOKUP(A1216,[1]Monitoramento_Base_somente_disp!$A:$J,8,FALSE),0)</f>
        <v>15253404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3919568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274100</v>
      </c>
      <c r="C1218">
        <f>IFERROR(VLOOKUP(A1218,[1]Monitoramento_Base_somente_disp!$A:$J,6,FALSE),0)</f>
        <v>65584740</v>
      </c>
      <c r="D1218">
        <f>IFERROR(VLOOKUP(A1218,[1]Monitoramento_Base_somente_disp!$A:$J,7,FALSE),0)</f>
        <v>209769</v>
      </c>
      <c r="E1218">
        <f>IFERROR(VLOOKUP(A1218,[1]Monitoramento_Base_somente_disp!$A:$J,8,FALSE),0)</f>
        <v>42086842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830180</v>
      </c>
      <c r="D1219">
        <f>IFERROR(VLOOKUP(A1219,[1]Monitoramento_Base_somente_disp!$A:$J,7,FALSE),0)</f>
        <v>0</v>
      </c>
      <c r="E1219">
        <f>IFERROR(VLOOKUP(A1219,[1]Monitoramento_Base_somente_disp!$A:$J,8,FALSE),0)</f>
        <v>569640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139533</v>
      </c>
      <c r="C1220">
        <f>IFERROR(VLOOKUP(A1220,[1]Monitoramento_Base_somente_disp!$A:$J,6,FALSE),0)</f>
        <v>29240994</v>
      </c>
      <c r="D1220">
        <f>IFERROR(VLOOKUP(A1220,[1]Monitoramento_Base_somente_disp!$A:$J,7,FALSE),0)</f>
        <v>95617</v>
      </c>
      <c r="E1220">
        <f>IFERROR(VLOOKUP(A1220,[1]Monitoramento_Base_somente_disp!$A:$J,8,FALSE),0)</f>
        <v>19116854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15248241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20438</v>
      </c>
      <c r="C1222">
        <f>IFERROR(VLOOKUP(A1222,[1]Monitoramento_Base_somente_disp!$A:$J,6,FALSE),0)</f>
        <v>15845371</v>
      </c>
      <c r="D1222">
        <f>IFERROR(VLOOKUP(A1222,[1]Monitoramento_Base_somente_disp!$A:$J,7,FALSE),0)</f>
        <v>20250</v>
      </c>
      <c r="E1222">
        <f>IFERROR(VLOOKUP(A1222,[1]Monitoramento_Base_somente_disp!$A:$J,8,FALSE),0)</f>
        <v>9344928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6903358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255087</v>
      </c>
      <c r="C1225">
        <f>IFERROR(VLOOKUP(A1225,[1]Monitoramento_Base_somente_disp!$A:$J,6,FALSE),0)</f>
        <v>49816066</v>
      </c>
      <c r="D1225">
        <f>IFERROR(VLOOKUP(A1225,[1]Monitoramento_Base_somente_disp!$A:$J,7,FALSE),0)</f>
        <v>130960</v>
      </c>
      <c r="E1225">
        <f>IFERROR(VLOOKUP(A1225,[1]Monitoramento_Base_somente_disp!$A:$J,8,FALSE),0)</f>
        <v>35213065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7894</v>
      </c>
      <c r="C1226">
        <f>IFERROR(VLOOKUP(A1226,[1]Monitoramento_Base_somente_disp!$A:$J,6,FALSE),0)</f>
        <v>15430820</v>
      </c>
      <c r="D1226">
        <f>IFERROR(VLOOKUP(A1226,[1]Monitoramento_Base_somente_disp!$A:$J,7,FALSE),0)</f>
        <v>7173</v>
      </c>
      <c r="E1226">
        <f>IFERROR(VLOOKUP(A1226,[1]Monitoramento_Base_somente_disp!$A:$J,8,FALSE),0)</f>
        <v>15308793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36855</v>
      </c>
      <c r="C1227">
        <f>IFERROR(VLOOKUP(A1227,[1]Monitoramento_Base_somente_disp!$A:$J,6,FALSE),0)</f>
        <v>34625674</v>
      </c>
      <c r="D1227">
        <f>IFERROR(VLOOKUP(A1227,[1]Monitoramento_Base_somente_disp!$A:$J,7,FALSE),0)</f>
        <v>28259</v>
      </c>
      <c r="E1227">
        <f>IFERROR(VLOOKUP(A1227,[1]Monitoramento_Base_somente_disp!$A:$J,8,FALSE),0)</f>
        <v>24562171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666</v>
      </c>
      <c r="C1228">
        <f>IFERROR(VLOOKUP(A1228,[1]Monitoramento_Base_somente_disp!$A:$J,6,FALSE),0)</f>
        <v>16808536</v>
      </c>
      <c r="D1228">
        <f>IFERROR(VLOOKUP(A1228,[1]Monitoramento_Base_somente_disp!$A:$J,7,FALSE),0)</f>
        <v>3948</v>
      </c>
      <c r="E1228">
        <f>IFERROR(VLOOKUP(A1228,[1]Monitoramento_Base_somente_disp!$A:$J,8,FALSE),0)</f>
        <v>12410548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183825</v>
      </c>
      <c r="C1229">
        <f>IFERROR(VLOOKUP(A1229,[1]Monitoramento_Base_somente_disp!$A:$J,6,FALSE),0)</f>
        <v>31687992</v>
      </c>
      <c r="D1229">
        <f>IFERROR(VLOOKUP(A1229,[1]Monitoramento_Base_somente_disp!$A:$J,7,FALSE),0)</f>
        <v>118090</v>
      </c>
      <c r="E1229">
        <f>IFERROR(VLOOKUP(A1229,[1]Monitoramento_Base_somente_disp!$A:$J,8,FALSE),0)</f>
        <v>19707120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77062</v>
      </c>
      <c r="C1230">
        <f>IFERROR(VLOOKUP(A1230,[1]Monitoramento_Base_somente_disp!$A:$J,6,FALSE),0)</f>
        <v>7677361</v>
      </c>
      <c r="D1230">
        <f>IFERROR(VLOOKUP(A1230,[1]Monitoramento_Base_somente_disp!$A:$J,7,FALSE),0)</f>
        <v>47867</v>
      </c>
      <c r="E1230">
        <f>IFERROR(VLOOKUP(A1230,[1]Monitoramento_Base_somente_disp!$A:$J,8,FALSE),0)</f>
        <v>4757193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29427556</v>
      </c>
      <c r="D1231">
        <f>IFERROR(VLOOKUP(A1231,[1]Monitoramento_Base_somente_disp!$A:$J,7,FALSE),0)</f>
        <v>0</v>
      </c>
      <c r="E1231">
        <f>IFERROR(VLOOKUP(A1231,[1]Monitoramento_Base_somente_disp!$A:$J,8,FALSE),0)</f>
        <v>21833348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22920</v>
      </c>
      <c r="C1232">
        <f>IFERROR(VLOOKUP(A1232,[1]Monitoramento_Base_somente_disp!$A:$J,6,FALSE),0)</f>
        <v>131397330</v>
      </c>
      <c r="D1232">
        <f>IFERROR(VLOOKUP(A1232,[1]Monitoramento_Base_somente_disp!$A:$J,7,FALSE),0)</f>
        <v>33695</v>
      </c>
      <c r="E1232">
        <f>IFERROR(VLOOKUP(A1232,[1]Monitoramento_Base_somente_disp!$A:$J,8,FALSE),0)</f>
        <v>105662349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16663</v>
      </c>
      <c r="C1233">
        <f>IFERROR(VLOOKUP(A1233,[1]Monitoramento_Base_somente_disp!$A:$J,6,FALSE),0)</f>
        <v>130760612</v>
      </c>
      <c r="D1233">
        <f>IFERROR(VLOOKUP(A1233,[1]Monitoramento_Base_somente_disp!$A:$J,7,FALSE),0)</f>
        <v>8359</v>
      </c>
      <c r="E1233">
        <f>IFERROR(VLOOKUP(A1233,[1]Monitoramento_Base_somente_disp!$A:$J,8,FALSE),0)</f>
        <v>97584731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243630</v>
      </c>
      <c r="C1234">
        <f>IFERROR(VLOOKUP(A1234,[1]Monitoramento_Base_somente_disp!$A:$J,6,FALSE),0)</f>
        <v>33804028</v>
      </c>
      <c r="D1234">
        <f>IFERROR(VLOOKUP(A1234,[1]Monitoramento_Base_somente_disp!$A:$J,7,FALSE),0)</f>
        <v>146253</v>
      </c>
      <c r="E1234">
        <f>IFERROR(VLOOKUP(A1234,[1]Monitoramento_Base_somente_disp!$A:$J,8,FALSE),0)</f>
        <v>19593846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21903</v>
      </c>
      <c r="C1235">
        <f>IFERROR(VLOOKUP(A1235,[1]Monitoramento_Base_somente_disp!$A:$J,6,FALSE),0)</f>
        <v>205549074</v>
      </c>
      <c r="D1235">
        <f>IFERROR(VLOOKUP(A1235,[1]Monitoramento_Base_somente_disp!$A:$J,7,FALSE),0)</f>
        <v>8934</v>
      </c>
      <c r="E1235">
        <f>IFERROR(VLOOKUP(A1235,[1]Monitoramento_Base_somente_disp!$A:$J,8,FALSE),0)</f>
        <v>150492982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49081</v>
      </c>
      <c r="C1236">
        <f>IFERROR(VLOOKUP(A1236,[1]Monitoramento_Base_somente_disp!$A:$J,6,FALSE),0)</f>
        <v>115165712</v>
      </c>
      <c r="D1236">
        <f>IFERROR(VLOOKUP(A1236,[1]Monitoramento_Base_somente_disp!$A:$J,7,FALSE),0)</f>
        <v>62321</v>
      </c>
      <c r="E1236">
        <f>IFERROR(VLOOKUP(A1236,[1]Monitoramento_Base_somente_disp!$A:$J,8,FALSE),0)</f>
        <v>87639330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18425</v>
      </c>
      <c r="C1237">
        <f>IFERROR(VLOOKUP(A1237,[1]Monitoramento_Base_somente_disp!$A:$J,6,FALSE),0)</f>
        <v>8493039</v>
      </c>
      <c r="D1237">
        <f>IFERROR(VLOOKUP(A1237,[1]Monitoramento_Base_somente_disp!$A:$J,7,FALSE),0)</f>
        <v>8748</v>
      </c>
      <c r="E1237">
        <f>IFERROR(VLOOKUP(A1237,[1]Monitoramento_Base_somente_disp!$A:$J,8,FALSE),0)</f>
        <v>5611483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3774753</v>
      </c>
      <c r="D1238">
        <f>IFERROR(VLOOKUP(A1238,[1]Monitoramento_Base_somente_disp!$A:$J,7,FALSE),0)</f>
        <v>0</v>
      </c>
      <c r="E1238">
        <f>IFERROR(VLOOKUP(A1238,[1]Monitoramento_Base_somente_disp!$A:$J,8,FALSE),0)</f>
        <v>2834589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Não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65047</v>
      </c>
      <c r="C1239">
        <f>IFERROR(VLOOKUP(A1239,[1]Monitoramento_Base_somente_disp!$A:$J,6,FALSE),0)</f>
        <v>28872757</v>
      </c>
      <c r="D1239">
        <f>IFERROR(VLOOKUP(A1239,[1]Monitoramento_Base_somente_disp!$A:$J,7,FALSE),0)</f>
        <v>45852</v>
      </c>
      <c r="E1239">
        <f>IFERROR(VLOOKUP(A1239,[1]Monitoramento_Base_somente_disp!$A:$J,8,FALSE),0)</f>
        <v>22050747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38578</v>
      </c>
      <c r="C1240">
        <f>IFERROR(VLOOKUP(A1240,[1]Monitoramento_Base_somente_disp!$A:$J,6,FALSE),0)</f>
        <v>21571353</v>
      </c>
      <c r="D1240">
        <f>IFERROR(VLOOKUP(A1240,[1]Monitoramento_Base_somente_disp!$A:$J,7,FALSE),0)</f>
        <v>17778</v>
      </c>
      <c r="E1240">
        <f>IFERROR(VLOOKUP(A1240,[1]Monitoramento_Base_somente_disp!$A:$J,8,FALSE),0)</f>
        <v>15312461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178457</v>
      </c>
      <c r="C1241">
        <f>IFERROR(VLOOKUP(A1241,[1]Monitoramento_Base_somente_disp!$A:$J,6,FALSE),0)</f>
        <v>37626521</v>
      </c>
      <c r="D1241">
        <f>IFERROR(VLOOKUP(A1241,[1]Monitoramento_Base_somente_disp!$A:$J,7,FALSE),0)</f>
        <v>121925</v>
      </c>
      <c r="E1241">
        <f>IFERROR(VLOOKUP(A1241,[1]Monitoramento_Base_somente_disp!$A:$J,8,FALSE),0)</f>
        <v>24638231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4562085</v>
      </c>
      <c r="D1242">
        <f>IFERROR(VLOOKUP(A1242,[1]Monitoramento_Base_somente_disp!$A:$J,7,FALSE),0)</f>
        <v>0</v>
      </c>
      <c r="E1242">
        <f>IFERROR(VLOOKUP(A1242,[1]Monitoramento_Base_somente_disp!$A:$J,8,FALSE),0)</f>
        <v>3460144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52397</v>
      </c>
      <c r="C1243">
        <f>IFERROR(VLOOKUP(A1243,[1]Monitoramento_Base_somente_disp!$A:$J,6,FALSE),0)</f>
        <v>17602695</v>
      </c>
      <c r="D1243">
        <f>IFERROR(VLOOKUP(A1243,[1]Monitoramento_Base_somente_disp!$A:$J,7,FALSE),0)</f>
        <v>37226</v>
      </c>
      <c r="E1243">
        <f>IFERROR(VLOOKUP(A1243,[1]Monitoramento_Base_somente_disp!$A:$J,8,FALSE),0)</f>
        <v>11536285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141462</v>
      </c>
      <c r="C1244">
        <f>IFERROR(VLOOKUP(A1244,[1]Monitoramento_Base_somente_disp!$A:$J,6,FALSE),0)</f>
        <v>35386266</v>
      </c>
      <c r="D1244">
        <f>IFERROR(VLOOKUP(A1244,[1]Monitoramento_Base_somente_disp!$A:$J,7,FALSE),0)</f>
        <v>120395</v>
      </c>
      <c r="E1244">
        <f>IFERROR(VLOOKUP(A1244,[1]Monitoramento_Base_somente_disp!$A:$J,8,FALSE),0)</f>
        <v>23678394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26243</v>
      </c>
      <c r="C1245">
        <f>IFERROR(VLOOKUP(A1245,[1]Monitoramento_Base_somente_disp!$A:$J,6,FALSE),0)</f>
        <v>125232142</v>
      </c>
      <c r="D1245">
        <f>IFERROR(VLOOKUP(A1245,[1]Monitoramento_Base_somente_disp!$A:$J,7,FALSE),0)</f>
        <v>16581</v>
      </c>
      <c r="E1245">
        <f>IFERROR(VLOOKUP(A1245,[1]Monitoramento_Base_somente_disp!$A:$J,8,FALSE),0)</f>
        <v>94371616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3</v>
      </c>
      <c r="C1246">
        <f>IFERROR(VLOOKUP(A1246,[1]Monitoramento_Base_somente_disp!$A:$J,6,FALSE),0)</f>
        <v>116609842</v>
      </c>
      <c r="D1246">
        <f>IFERROR(VLOOKUP(A1246,[1]Monitoramento_Base_somente_disp!$A:$J,7,FALSE),0)</f>
        <v>422</v>
      </c>
      <c r="E1246">
        <f>IFERROR(VLOOKUP(A1246,[1]Monitoramento_Base_somente_disp!$A:$J,8,FALSE),0)</f>
        <v>86451462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26811</v>
      </c>
      <c r="C1247">
        <f>IFERROR(VLOOKUP(A1247,[1]Monitoramento_Base_somente_disp!$A:$J,6,FALSE),0)</f>
        <v>3183569772</v>
      </c>
      <c r="D1247">
        <f>IFERROR(VLOOKUP(A1247,[1]Monitoramento_Base_somente_disp!$A:$J,7,FALSE),0)</f>
        <v>5463</v>
      </c>
      <c r="E1247">
        <f>IFERROR(VLOOKUP(A1247,[1]Monitoramento_Base_somente_disp!$A:$J,8,FALSE),0)</f>
        <v>2364566468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593</v>
      </c>
      <c r="C1248">
        <f>IFERROR(VLOOKUP(A1248,[1]Monitoramento_Base_somente_disp!$A:$J,6,FALSE),0)</f>
        <v>50539039</v>
      </c>
      <c r="D1248">
        <f>IFERROR(VLOOKUP(A1248,[1]Monitoramento_Base_somente_disp!$A:$J,7,FALSE),0)</f>
        <v>0</v>
      </c>
      <c r="E1248">
        <f>IFERROR(VLOOKUP(A1248,[1]Monitoramento_Base_somente_disp!$A:$J,8,FALSE),0)</f>
        <v>39932397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Não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121751</v>
      </c>
      <c r="C1249">
        <f>IFERROR(VLOOKUP(A1249,[1]Monitoramento_Base_somente_disp!$A:$J,6,FALSE),0)</f>
        <v>79596546</v>
      </c>
      <c r="D1249">
        <f>IFERROR(VLOOKUP(A1249,[1]Monitoramento_Base_somente_disp!$A:$J,7,FALSE),0)</f>
        <v>169499</v>
      </c>
      <c r="E1249">
        <f>IFERROR(VLOOKUP(A1249,[1]Monitoramento_Base_somente_disp!$A:$J,8,FALSE),0)</f>
        <v>75993815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33138</v>
      </c>
      <c r="C1250">
        <f>IFERROR(VLOOKUP(A1250,[1]Monitoramento_Base_somente_disp!$A:$J,6,FALSE),0)</f>
        <v>9290589</v>
      </c>
      <c r="D1250">
        <f>IFERROR(VLOOKUP(A1250,[1]Monitoramento_Base_somente_disp!$A:$J,7,FALSE),0)</f>
        <v>28851</v>
      </c>
      <c r="E1250">
        <f>IFERROR(VLOOKUP(A1250,[1]Monitoramento_Base_somente_disp!$A:$J,8,FALSE),0)</f>
        <v>7141203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44834</v>
      </c>
      <c r="C1251">
        <f>IFERROR(VLOOKUP(A1251,[1]Monitoramento_Base_somente_disp!$A:$J,6,FALSE),0)</f>
        <v>7246302</v>
      </c>
      <c r="D1251">
        <f>IFERROR(VLOOKUP(A1251,[1]Monitoramento_Base_somente_disp!$A:$J,7,FALSE),0)</f>
        <v>31720</v>
      </c>
      <c r="E1251">
        <f>IFERROR(VLOOKUP(A1251,[1]Monitoramento_Base_somente_disp!$A:$J,8,FALSE),0)</f>
        <v>5793967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36937</v>
      </c>
      <c r="C1252">
        <f>IFERROR(VLOOKUP(A1252,[1]Monitoramento_Base_somente_disp!$A:$J,6,FALSE),0)</f>
        <v>37609494</v>
      </c>
      <c r="D1252">
        <f>IFERROR(VLOOKUP(A1252,[1]Monitoramento_Base_somente_disp!$A:$J,7,FALSE),0)</f>
        <v>27452</v>
      </c>
      <c r="E1252">
        <f>IFERROR(VLOOKUP(A1252,[1]Monitoramento_Base_somente_disp!$A:$J,8,FALSE),0)</f>
        <v>27545874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33186</v>
      </c>
      <c r="C1253">
        <f>IFERROR(VLOOKUP(A1253,[1]Monitoramento_Base_somente_disp!$A:$J,6,FALSE),0)</f>
        <v>60705827</v>
      </c>
      <c r="D1253">
        <f>IFERROR(VLOOKUP(A1253,[1]Monitoramento_Base_somente_disp!$A:$J,7,FALSE),0)</f>
        <v>11673</v>
      </c>
      <c r="E1253">
        <f>IFERROR(VLOOKUP(A1253,[1]Monitoramento_Base_somente_disp!$A:$J,8,FALSE),0)</f>
        <v>46072595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55</v>
      </c>
      <c r="C1254">
        <f>IFERROR(VLOOKUP(A1254,[1]Monitoramento_Base_somente_disp!$A:$J,6,FALSE),0)</f>
        <v>76373528</v>
      </c>
      <c r="D1254">
        <f>IFERROR(VLOOKUP(A1254,[1]Monitoramento_Base_somente_disp!$A:$J,7,FALSE),0)</f>
        <v>60</v>
      </c>
      <c r="E1254">
        <f>IFERROR(VLOOKUP(A1254,[1]Monitoramento_Base_somente_disp!$A:$J,8,FALSE),0)</f>
        <v>48617782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5813</v>
      </c>
      <c r="C1255">
        <f>IFERROR(VLOOKUP(A1255,[1]Monitoramento_Base_somente_disp!$A:$J,6,FALSE),0)</f>
        <v>29186014</v>
      </c>
      <c r="D1255">
        <f>IFERROR(VLOOKUP(A1255,[1]Monitoramento_Base_somente_disp!$A:$J,7,FALSE),0)</f>
        <v>186</v>
      </c>
      <c r="E1255">
        <f>IFERROR(VLOOKUP(A1255,[1]Monitoramento_Base_somente_disp!$A:$J,8,FALSE),0)</f>
        <v>21726688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2023</v>
      </c>
      <c r="C1256">
        <f>IFERROR(VLOOKUP(A1256,[1]Monitoramento_Base_somente_disp!$A:$J,6,FALSE),0)</f>
        <v>27820930</v>
      </c>
      <c r="D1256">
        <f>IFERROR(VLOOKUP(A1256,[1]Monitoramento_Base_somente_disp!$A:$J,7,FALSE),0)</f>
        <v>382</v>
      </c>
      <c r="E1256">
        <f>IFERROR(VLOOKUP(A1256,[1]Monitoramento_Base_somente_disp!$A:$J,8,FALSE),0)</f>
        <v>20619671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52012</v>
      </c>
      <c r="C1257">
        <f>IFERROR(VLOOKUP(A1257,[1]Monitoramento_Base_somente_disp!$A:$J,6,FALSE),0)</f>
        <v>48472775</v>
      </c>
      <c r="D1257">
        <f>IFERROR(VLOOKUP(A1257,[1]Monitoramento_Base_somente_disp!$A:$J,7,FALSE),0)</f>
        <v>24869</v>
      </c>
      <c r="E1257">
        <f>IFERROR(VLOOKUP(A1257,[1]Monitoramento_Base_somente_disp!$A:$J,8,FALSE),0)</f>
        <v>30647018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19666</v>
      </c>
      <c r="C1258">
        <f>IFERROR(VLOOKUP(A1258,[1]Monitoramento_Base_somente_disp!$A:$J,6,FALSE),0)</f>
        <v>8726102</v>
      </c>
      <c r="D1258">
        <f>IFERROR(VLOOKUP(A1258,[1]Monitoramento_Base_somente_disp!$A:$J,7,FALSE),0)</f>
        <v>14980</v>
      </c>
      <c r="E1258">
        <f>IFERROR(VLOOKUP(A1258,[1]Monitoramento_Base_somente_disp!$A:$J,8,FALSE),0)</f>
        <v>9767156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1751934</v>
      </c>
      <c r="D1259">
        <f>IFERROR(VLOOKUP(A1259,[1]Monitoramento_Base_somente_disp!$A:$J,7,FALSE),0)</f>
        <v>0</v>
      </c>
      <c r="E1259">
        <f>IFERROR(VLOOKUP(A1259,[1]Monitoramento_Base_somente_disp!$A:$J,8,FALSE),0)</f>
        <v>1193362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29266</v>
      </c>
      <c r="C1260">
        <f>IFERROR(VLOOKUP(A1260,[1]Monitoramento_Base_somente_disp!$A:$J,6,FALSE),0)</f>
        <v>190711257</v>
      </c>
      <c r="D1260">
        <f>IFERROR(VLOOKUP(A1260,[1]Monitoramento_Base_somente_disp!$A:$J,7,FALSE),0)</f>
        <v>18474</v>
      </c>
      <c r="E1260">
        <f>IFERROR(VLOOKUP(A1260,[1]Monitoramento_Base_somente_disp!$A:$J,8,FALSE),0)</f>
        <v>131248241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124992</v>
      </c>
      <c r="C1261">
        <f>IFERROR(VLOOKUP(A1261,[1]Monitoramento_Base_somente_disp!$A:$J,6,FALSE),0)</f>
        <v>82234683</v>
      </c>
      <c r="D1261">
        <f>IFERROR(VLOOKUP(A1261,[1]Monitoramento_Base_somente_disp!$A:$J,7,FALSE),0)</f>
        <v>91667</v>
      </c>
      <c r="E1261">
        <f>IFERROR(VLOOKUP(A1261,[1]Monitoramento_Base_somente_disp!$A:$J,8,FALSE),0)</f>
        <v>58427082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35892</v>
      </c>
      <c r="C1262">
        <f>IFERROR(VLOOKUP(A1262,[1]Monitoramento_Base_somente_disp!$A:$J,6,FALSE),0)</f>
        <v>8644017</v>
      </c>
      <c r="D1262">
        <f>IFERROR(VLOOKUP(A1262,[1]Monitoramento_Base_somente_disp!$A:$J,7,FALSE),0)</f>
        <v>12942</v>
      </c>
      <c r="E1262">
        <f>IFERROR(VLOOKUP(A1262,[1]Monitoramento_Base_somente_disp!$A:$J,8,FALSE),0)</f>
        <v>4551781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940724228</v>
      </c>
      <c r="D1263">
        <f>IFERROR(VLOOKUP(A1263,[1]Monitoramento_Base_somente_disp!$A:$J,7,FALSE),0)</f>
        <v>0</v>
      </c>
      <c r="E1263">
        <f>IFERROR(VLOOKUP(A1263,[1]Monitoramento_Base_somente_disp!$A:$J,8,FALSE),0)</f>
        <v>708200623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41630</v>
      </c>
      <c r="C1264">
        <f>IFERROR(VLOOKUP(A1264,[1]Monitoramento_Base_somente_disp!$A:$J,6,FALSE),0)</f>
        <v>67247571</v>
      </c>
      <c r="D1264">
        <f>IFERROR(VLOOKUP(A1264,[1]Monitoramento_Base_somente_disp!$A:$J,7,FALSE),0)</f>
        <v>35854</v>
      </c>
      <c r="E1264">
        <f>IFERROR(VLOOKUP(A1264,[1]Monitoramento_Base_somente_disp!$A:$J,8,FALSE),0)</f>
        <v>47050206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1167687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2717013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63615</v>
      </c>
      <c r="C1267">
        <f>IFERROR(VLOOKUP(A1267,[1]Monitoramento_Base_somente_disp!$A:$J,6,FALSE),0)</f>
        <v>132810090</v>
      </c>
      <c r="D1267">
        <f>IFERROR(VLOOKUP(A1267,[1]Monitoramento_Base_somente_disp!$A:$J,7,FALSE),0)</f>
        <v>59192</v>
      </c>
      <c r="E1267">
        <f>IFERROR(VLOOKUP(A1267,[1]Monitoramento_Base_somente_disp!$A:$J,8,FALSE),0)</f>
        <v>96977087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7062</v>
      </c>
      <c r="C1268">
        <f>IFERROR(VLOOKUP(A1268,[1]Monitoramento_Base_somente_disp!$A:$J,6,FALSE),0)</f>
        <v>24114843</v>
      </c>
      <c r="D1268">
        <f>IFERROR(VLOOKUP(A1268,[1]Monitoramento_Base_somente_disp!$A:$J,7,FALSE),0)</f>
        <v>4536</v>
      </c>
      <c r="E1268">
        <f>IFERROR(VLOOKUP(A1268,[1]Monitoramento_Base_somente_disp!$A:$J,8,FALSE),0)</f>
        <v>19416573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28394</v>
      </c>
      <c r="C1269">
        <f>IFERROR(VLOOKUP(A1269,[1]Monitoramento_Base_somente_disp!$A:$J,6,FALSE),0)</f>
        <v>33879885</v>
      </c>
      <c r="D1269">
        <f>IFERROR(VLOOKUP(A1269,[1]Monitoramento_Base_somente_disp!$A:$J,7,FALSE),0)</f>
        <v>25233</v>
      </c>
      <c r="E1269">
        <f>IFERROR(VLOOKUP(A1269,[1]Monitoramento_Base_somente_disp!$A:$J,8,FALSE),0)</f>
        <v>20785347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107389</v>
      </c>
      <c r="C1270">
        <f>IFERROR(VLOOKUP(A1270,[1]Monitoramento_Base_somente_disp!$A:$J,6,FALSE),0)</f>
        <v>28625622</v>
      </c>
      <c r="D1270">
        <f>IFERROR(VLOOKUP(A1270,[1]Monitoramento_Base_somente_disp!$A:$J,7,FALSE),0)</f>
        <v>84758</v>
      </c>
      <c r="E1270">
        <f>IFERROR(VLOOKUP(A1270,[1]Monitoramento_Base_somente_disp!$A:$J,8,FALSE),0)</f>
        <v>17797414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17</v>
      </c>
      <c r="C1271">
        <f>IFERROR(VLOOKUP(A1271,[1]Monitoramento_Base_somente_disp!$A:$J,6,FALSE),0)</f>
        <v>8165883</v>
      </c>
      <c r="D1271">
        <f>IFERROR(VLOOKUP(A1271,[1]Monitoramento_Base_somente_disp!$A:$J,7,FALSE),0)</f>
        <v>2091</v>
      </c>
      <c r="E1271">
        <f>IFERROR(VLOOKUP(A1271,[1]Monitoramento_Base_somente_disp!$A:$J,8,FALSE),0)</f>
        <v>5895712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39880988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398852</v>
      </c>
      <c r="O1272">
        <f>IFERROR(VLOOKUP(A1272,[3]Sheet1!$A:$G,3,FALSE),0)</f>
        <v>36126</v>
      </c>
      <c r="P1272">
        <f>IFERROR(VLOOKUP(A1272,[3]Sheet1!$A:$G,4,FALSE),0)</f>
        <v>0</v>
      </c>
      <c r="Q1272">
        <f>IFERROR(VLOOKUP(A1272,[3]Sheet1!$A:$G,5,FALSE),0)</f>
        <v>2413741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Não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15232</v>
      </c>
      <c r="C1273">
        <f>IFERROR(VLOOKUP(A1273,[1]Monitoramento_Base_somente_disp!$A:$J,6,FALSE),0)</f>
        <v>3875934</v>
      </c>
      <c r="D1273">
        <f>IFERROR(VLOOKUP(A1273,[1]Monitoramento_Base_somente_disp!$A:$J,7,FALSE),0)</f>
        <v>5538</v>
      </c>
      <c r="E1273">
        <f>IFERROR(VLOOKUP(A1273,[1]Monitoramento_Base_somente_disp!$A:$J,8,FALSE),0)</f>
        <v>2986812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12905</v>
      </c>
      <c r="C1274">
        <f>IFERROR(VLOOKUP(A1274,[1]Monitoramento_Base_somente_disp!$A:$J,6,FALSE),0)</f>
        <v>31520102</v>
      </c>
      <c r="D1274">
        <f>IFERROR(VLOOKUP(A1274,[1]Monitoramento_Base_somente_disp!$A:$J,7,FALSE),0)</f>
        <v>8151</v>
      </c>
      <c r="E1274">
        <f>IFERROR(VLOOKUP(A1274,[1]Monitoramento_Base_somente_disp!$A:$J,8,FALSE),0)</f>
        <v>20722789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165131</v>
      </c>
      <c r="C1275">
        <f>IFERROR(VLOOKUP(A1275,[1]Monitoramento_Base_somente_disp!$A:$J,6,FALSE),0)</f>
        <v>60999046</v>
      </c>
      <c r="D1275">
        <f>IFERROR(VLOOKUP(A1275,[1]Monitoramento_Base_somente_disp!$A:$J,7,FALSE),0)</f>
        <v>124954</v>
      </c>
      <c r="E1275">
        <f>IFERROR(VLOOKUP(A1275,[1]Monitoramento_Base_somente_disp!$A:$J,8,FALSE),0)</f>
        <v>46004310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6473</v>
      </c>
      <c r="C1276">
        <f>IFERROR(VLOOKUP(A1276,[1]Monitoramento_Base_somente_disp!$A:$J,6,FALSE),0)</f>
        <v>14160957</v>
      </c>
      <c r="D1276">
        <f>IFERROR(VLOOKUP(A1276,[1]Monitoramento_Base_somente_disp!$A:$J,7,FALSE),0)</f>
        <v>2829</v>
      </c>
      <c r="E1276">
        <f>IFERROR(VLOOKUP(A1276,[1]Monitoramento_Base_somente_disp!$A:$J,8,FALSE),0)</f>
        <v>5620702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15612206516</v>
      </c>
      <c r="D1277">
        <f>IFERROR(VLOOKUP(A1277,[1]Monitoramento_Base_somente_disp!$A:$J,7,FALSE),0)</f>
        <v>0</v>
      </c>
      <c r="E1277">
        <f>IFERROR(VLOOKUP(A1277,[1]Monitoramento_Base_somente_disp!$A:$J,8,FALSE),0)</f>
        <v>11583424569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30608</v>
      </c>
      <c r="O1277">
        <f>IFERROR(VLOOKUP(A1277,[3]Sheet1!$A:$G,3,FALSE),0)</f>
        <v>32853</v>
      </c>
      <c r="P1277">
        <f>IFERROR(VLOOKUP(A1277,[3]Sheet1!$A:$G,4,FALSE),0)</f>
        <v>0</v>
      </c>
      <c r="Q1277">
        <f>IFERROR(VLOOKUP(A1277,[3]Sheet1!$A:$G,5,FALSE),0)</f>
        <v>94684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Sim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15824</v>
      </c>
      <c r="C1278">
        <f>IFERROR(VLOOKUP(A1278,[1]Monitoramento_Base_somente_disp!$A:$J,6,FALSE),0)</f>
        <v>141463108</v>
      </c>
      <c r="D1278">
        <f>IFERROR(VLOOKUP(A1278,[1]Monitoramento_Base_somente_disp!$A:$J,7,FALSE),0)</f>
        <v>16828</v>
      </c>
      <c r="E1278">
        <f>IFERROR(VLOOKUP(A1278,[1]Monitoramento_Base_somente_disp!$A:$J,8,FALSE),0)</f>
        <v>104931096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73494</v>
      </c>
      <c r="C1279">
        <f>IFERROR(VLOOKUP(A1279,[1]Monitoramento_Base_somente_disp!$A:$J,6,FALSE),0)</f>
        <v>37915672</v>
      </c>
      <c r="D1279">
        <f>IFERROR(VLOOKUP(A1279,[1]Monitoramento_Base_somente_disp!$A:$J,7,FALSE),0)</f>
        <v>55112</v>
      </c>
      <c r="E1279">
        <f>IFERROR(VLOOKUP(A1279,[1]Monitoramento_Base_somente_disp!$A:$J,8,FALSE),0)</f>
        <v>28053267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64367</v>
      </c>
      <c r="C1280">
        <f>IFERROR(VLOOKUP(A1280,[1]Monitoramento_Base_somente_disp!$A:$J,6,FALSE),0)</f>
        <v>39639808</v>
      </c>
      <c r="D1280">
        <f>IFERROR(VLOOKUP(A1280,[1]Monitoramento_Base_somente_disp!$A:$J,7,FALSE),0)</f>
        <v>33665</v>
      </c>
      <c r="E1280">
        <f>IFERROR(VLOOKUP(A1280,[1]Monitoramento_Base_somente_disp!$A:$J,8,FALSE),0)</f>
        <v>30278333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18812</v>
      </c>
      <c r="C1281">
        <f>IFERROR(VLOOKUP(A1281,[1]Monitoramento_Base_somente_disp!$A:$J,6,FALSE),0)</f>
        <v>60350772</v>
      </c>
      <c r="D1281">
        <f>IFERROR(VLOOKUP(A1281,[1]Monitoramento_Base_somente_disp!$A:$J,7,FALSE),0)</f>
        <v>14801</v>
      </c>
      <c r="E1281">
        <f>IFERROR(VLOOKUP(A1281,[1]Monitoramento_Base_somente_disp!$A:$J,8,FALSE),0)</f>
        <v>46979140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10760950</v>
      </c>
      <c r="D1282">
        <f>IFERROR(VLOOKUP(A1282,[1]Monitoramento_Base_somente_disp!$A:$J,7,FALSE),0)</f>
        <v>0</v>
      </c>
      <c r="E1282">
        <f>IFERROR(VLOOKUP(A1282,[1]Monitoramento_Base_somente_disp!$A:$J,8,FALSE),0)</f>
        <v>7986934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551087</v>
      </c>
      <c r="C1283">
        <f>IFERROR(VLOOKUP(A1283,[1]Monitoramento_Base_somente_disp!$A:$J,6,FALSE),0)</f>
        <v>170166816</v>
      </c>
      <c r="D1283">
        <f>IFERROR(VLOOKUP(A1283,[1]Monitoramento_Base_somente_disp!$A:$J,7,FALSE),0)</f>
        <v>492200</v>
      </c>
      <c r="E1283">
        <f>IFERROR(VLOOKUP(A1283,[1]Monitoramento_Base_somente_disp!$A:$J,8,FALSE),0)</f>
        <v>122670594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70848</v>
      </c>
      <c r="C1284">
        <f>IFERROR(VLOOKUP(A1284,[1]Monitoramento_Base_somente_disp!$A:$J,6,FALSE),0)</f>
        <v>37647288</v>
      </c>
      <c r="D1284">
        <f>IFERROR(VLOOKUP(A1284,[1]Monitoramento_Base_somente_disp!$A:$J,7,FALSE),0)</f>
        <v>57401</v>
      </c>
      <c r="E1284">
        <f>IFERROR(VLOOKUP(A1284,[1]Monitoramento_Base_somente_disp!$A:$J,8,FALSE),0)</f>
        <v>27111587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64785</v>
      </c>
      <c r="C1285">
        <f>IFERROR(VLOOKUP(A1285,[1]Monitoramento_Base_somente_disp!$A:$J,6,FALSE),0)</f>
        <v>15001105</v>
      </c>
      <c r="D1285">
        <f>IFERROR(VLOOKUP(A1285,[1]Monitoramento_Base_somente_disp!$A:$J,7,FALSE),0)</f>
        <v>35512</v>
      </c>
      <c r="E1285">
        <f>IFERROR(VLOOKUP(A1285,[1]Monitoramento_Base_somente_disp!$A:$J,8,FALSE),0)</f>
        <v>9922965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62722</v>
      </c>
      <c r="C1286">
        <f>IFERROR(VLOOKUP(A1286,[1]Monitoramento_Base_somente_disp!$A:$J,6,FALSE),0)</f>
        <v>7571073</v>
      </c>
      <c r="D1286">
        <f>IFERROR(VLOOKUP(A1286,[1]Monitoramento_Base_somente_disp!$A:$J,7,FALSE),0)</f>
        <v>48248</v>
      </c>
      <c r="E1286">
        <f>IFERROR(VLOOKUP(A1286,[1]Monitoramento_Base_somente_disp!$A:$J,8,FALSE),0)</f>
        <v>5642356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8882301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218582</v>
      </c>
      <c r="C1288">
        <f>IFERROR(VLOOKUP(A1288,[1]Monitoramento_Base_somente_disp!$A:$J,6,FALSE),0)</f>
        <v>93693834</v>
      </c>
      <c r="D1288">
        <f>IFERROR(VLOOKUP(A1288,[1]Monitoramento_Base_somente_disp!$A:$J,7,FALSE),0)</f>
        <v>134044</v>
      </c>
      <c r="E1288">
        <f>IFERROR(VLOOKUP(A1288,[1]Monitoramento_Base_somente_disp!$A:$J,8,FALSE),0)</f>
        <v>65668074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5815</v>
      </c>
      <c r="C1289">
        <f>IFERROR(VLOOKUP(A1289,[1]Monitoramento_Base_somente_disp!$A:$J,6,FALSE),0)</f>
        <v>30380087</v>
      </c>
      <c r="D1289">
        <f>IFERROR(VLOOKUP(A1289,[1]Monitoramento_Base_somente_disp!$A:$J,7,FALSE),0)</f>
        <v>224</v>
      </c>
      <c r="E1289">
        <f>IFERROR(VLOOKUP(A1289,[1]Monitoramento_Base_somente_disp!$A:$J,8,FALSE),0)</f>
        <v>22436826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29181</v>
      </c>
      <c r="C1290">
        <f>IFERROR(VLOOKUP(A1290,[1]Monitoramento_Base_somente_disp!$A:$J,6,FALSE),0)</f>
        <v>21911809</v>
      </c>
      <c r="D1290">
        <f>IFERROR(VLOOKUP(A1290,[1]Monitoramento_Base_somente_disp!$A:$J,7,FALSE),0)</f>
        <v>17293</v>
      </c>
      <c r="E1290">
        <f>IFERROR(VLOOKUP(A1290,[1]Monitoramento_Base_somente_disp!$A:$J,8,FALSE),0)</f>
        <v>16442070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61898</v>
      </c>
      <c r="C1291">
        <f>IFERROR(VLOOKUP(A1291,[1]Monitoramento_Base_somente_disp!$A:$J,6,FALSE),0)</f>
        <v>36101853</v>
      </c>
      <c r="D1291">
        <f>IFERROR(VLOOKUP(A1291,[1]Monitoramento_Base_somente_disp!$A:$J,7,FALSE),0)</f>
        <v>69197</v>
      </c>
      <c r="E1291">
        <f>IFERROR(VLOOKUP(A1291,[1]Monitoramento_Base_somente_disp!$A:$J,8,FALSE),0)</f>
        <v>26862633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367527</v>
      </c>
      <c r="C1292">
        <f>IFERROR(VLOOKUP(A1292,[1]Monitoramento_Base_somente_disp!$A:$J,6,FALSE),0)</f>
        <v>102533913</v>
      </c>
      <c r="D1292">
        <f>IFERROR(VLOOKUP(A1292,[1]Monitoramento_Base_somente_disp!$A:$J,7,FALSE),0)</f>
        <v>235948</v>
      </c>
      <c r="E1292">
        <f>IFERROR(VLOOKUP(A1292,[1]Monitoramento_Base_somente_disp!$A:$J,8,FALSE),0)</f>
        <v>74570473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14695</v>
      </c>
      <c r="C1293">
        <f>IFERROR(VLOOKUP(A1293,[1]Monitoramento_Base_somente_disp!$A:$J,6,FALSE),0)</f>
        <v>52243709</v>
      </c>
      <c r="D1293">
        <f>IFERROR(VLOOKUP(A1293,[1]Monitoramento_Base_somente_disp!$A:$J,7,FALSE),0)</f>
        <v>13719</v>
      </c>
      <c r="E1293">
        <f>IFERROR(VLOOKUP(A1293,[1]Monitoramento_Base_somente_disp!$A:$J,8,FALSE),0)</f>
        <v>41536007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85153</v>
      </c>
      <c r="C1294">
        <f>IFERROR(VLOOKUP(A1294,[1]Monitoramento_Base_somente_disp!$A:$J,6,FALSE),0)</f>
        <v>21023044</v>
      </c>
      <c r="D1294">
        <f>IFERROR(VLOOKUP(A1294,[1]Monitoramento_Base_somente_disp!$A:$J,7,FALSE),0)</f>
        <v>57989</v>
      </c>
      <c r="E1294">
        <f>IFERROR(VLOOKUP(A1294,[1]Monitoramento_Base_somente_disp!$A:$J,8,FALSE),0)</f>
        <v>15140006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160664</v>
      </c>
      <c r="C1295">
        <f>IFERROR(VLOOKUP(A1295,[1]Monitoramento_Base_somente_disp!$A:$J,6,FALSE),0)</f>
        <v>890761292</v>
      </c>
      <c r="D1295">
        <f>IFERROR(VLOOKUP(A1295,[1]Monitoramento_Base_somente_disp!$A:$J,7,FALSE),0)</f>
        <v>77292</v>
      </c>
      <c r="E1295">
        <f>IFERROR(VLOOKUP(A1295,[1]Monitoramento_Base_somente_disp!$A:$J,8,FALSE),0)</f>
        <v>659226693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6854</v>
      </c>
      <c r="C1296">
        <f>IFERROR(VLOOKUP(A1296,[1]Monitoramento_Base_somente_disp!$A:$J,6,FALSE),0)</f>
        <v>1300072</v>
      </c>
      <c r="D1296">
        <f>IFERROR(VLOOKUP(A1296,[1]Monitoramento_Base_somente_disp!$A:$J,7,FALSE),0)</f>
        <v>6949</v>
      </c>
      <c r="E1296">
        <f>IFERROR(VLOOKUP(A1296,[1]Monitoramento_Base_somente_disp!$A:$J,8,FALSE),0)</f>
        <v>1433069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183221</v>
      </c>
      <c r="C1297">
        <f>IFERROR(VLOOKUP(A1297,[1]Monitoramento_Base_somente_disp!$A:$J,6,FALSE),0)</f>
        <v>197520535</v>
      </c>
      <c r="D1297">
        <f>IFERROR(VLOOKUP(A1297,[1]Monitoramento_Base_somente_disp!$A:$J,7,FALSE),0)</f>
        <v>168391</v>
      </c>
      <c r="E1297">
        <f>IFERROR(VLOOKUP(A1297,[1]Monitoramento_Base_somente_disp!$A:$J,8,FALSE),0)</f>
        <v>142998979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65117</v>
      </c>
      <c r="C1298">
        <f>IFERROR(VLOOKUP(A1298,[1]Monitoramento_Base_somente_disp!$A:$J,6,FALSE),0)</f>
        <v>6243616980</v>
      </c>
      <c r="D1298">
        <f>IFERROR(VLOOKUP(A1298,[1]Monitoramento_Base_somente_disp!$A:$J,7,FALSE),0)</f>
        <v>32237</v>
      </c>
      <c r="E1298">
        <f>IFERROR(VLOOKUP(A1298,[1]Monitoramento_Base_somente_disp!$A:$J,8,FALSE),0)</f>
        <v>4631170850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100608981</v>
      </c>
      <c r="D1299">
        <f>IFERROR(VLOOKUP(A1299,[1]Monitoramento_Base_somente_disp!$A:$J,7,FALSE),0)</f>
        <v>752</v>
      </c>
      <c r="E1299">
        <f>IFERROR(VLOOKUP(A1299,[1]Monitoramento_Base_somente_disp!$A:$J,8,FALSE),0)</f>
        <v>72277581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3809076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46399</v>
      </c>
      <c r="C1301">
        <f>IFERROR(VLOOKUP(A1301,[1]Monitoramento_Base_somente_disp!$A:$J,6,FALSE),0)</f>
        <v>13896966</v>
      </c>
      <c r="D1301">
        <f>IFERROR(VLOOKUP(A1301,[1]Monitoramento_Base_somente_disp!$A:$J,7,FALSE),0)</f>
        <v>31484</v>
      </c>
      <c r="E1301">
        <f>IFERROR(VLOOKUP(A1301,[1]Monitoramento_Base_somente_disp!$A:$J,8,FALSE),0)</f>
        <v>10124719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249047</v>
      </c>
      <c r="C1302">
        <f>IFERROR(VLOOKUP(A1302,[1]Monitoramento_Base_somente_disp!$A:$J,6,FALSE),0)</f>
        <v>465815935</v>
      </c>
      <c r="D1302">
        <f>IFERROR(VLOOKUP(A1302,[1]Monitoramento_Base_somente_disp!$A:$J,7,FALSE),0)</f>
        <v>66404</v>
      </c>
      <c r="E1302">
        <f>IFERROR(VLOOKUP(A1302,[1]Monitoramento_Base_somente_disp!$A:$J,8,FALSE),0)</f>
        <v>333444151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251456</v>
      </c>
      <c r="C1303">
        <f>IFERROR(VLOOKUP(A1303,[1]Monitoramento_Base_somente_disp!$A:$J,6,FALSE),0)</f>
        <v>30320820</v>
      </c>
      <c r="D1303">
        <f>IFERROR(VLOOKUP(A1303,[1]Monitoramento_Base_somente_disp!$A:$J,7,FALSE),0)</f>
        <v>182825</v>
      </c>
      <c r="E1303">
        <f>IFERROR(VLOOKUP(A1303,[1]Monitoramento_Base_somente_disp!$A:$J,8,FALSE),0)</f>
        <v>18264902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52046</v>
      </c>
      <c r="C1304">
        <f>IFERROR(VLOOKUP(A1304,[1]Monitoramento_Base_somente_disp!$A:$J,6,FALSE),0)</f>
        <v>6138190</v>
      </c>
      <c r="D1304">
        <f>IFERROR(VLOOKUP(A1304,[1]Monitoramento_Base_somente_disp!$A:$J,7,FALSE),0)</f>
        <v>57015</v>
      </c>
      <c r="E1304">
        <f>IFERROR(VLOOKUP(A1304,[1]Monitoramento_Base_somente_disp!$A:$J,8,FALSE),0)</f>
        <v>13981974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167973469</v>
      </c>
      <c r="D1305">
        <f>IFERROR(VLOOKUP(A1305,[1]Monitoramento_Base_somente_disp!$A:$J,7,FALSE),0)</f>
        <v>0</v>
      </c>
      <c r="E1305">
        <f>IFERROR(VLOOKUP(A1305,[1]Monitoramento_Base_somente_disp!$A:$J,8,FALSE),0)</f>
        <v>118775347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398515</v>
      </c>
      <c r="C1306">
        <f>IFERROR(VLOOKUP(A1306,[1]Monitoramento_Base_somente_disp!$A:$J,6,FALSE),0)</f>
        <v>45016943</v>
      </c>
      <c r="D1306">
        <f>IFERROR(VLOOKUP(A1306,[1]Monitoramento_Base_somente_disp!$A:$J,7,FALSE),0)</f>
        <v>334948</v>
      </c>
      <c r="E1306">
        <f>IFERROR(VLOOKUP(A1306,[1]Monitoramento_Base_somente_disp!$A:$J,8,FALSE),0)</f>
        <v>80762915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1387521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16124</v>
      </c>
      <c r="C1308">
        <f>IFERROR(VLOOKUP(A1308,[1]Monitoramento_Base_somente_disp!$A:$J,6,FALSE),0)</f>
        <v>15396995</v>
      </c>
      <c r="D1308">
        <f>IFERROR(VLOOKUP(A1308,[1]Monitoramento_Base_somente_disp!$A:$J,7,FALSE),0)</f>
        <v>24796</v>
      </c>
      <c r="E1308">
        <f>IFERROR(VLOOKUP(A1308,[1]Monitoramento_Base_somente_disp!$A:$J,8,FALSE),0)</f>
        <v>10412314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181586</v>
      </c>
      <c r="C1309">
        <f>IFERROR(VLOOKUP(A1309,[1]Monitoramento_Base_somente_disp!$A:$J,6,FALSE),0)</f>
        <v>17088409</v>
      </c>
      <c r="D1309">
        <f>IFERROR(VLOOKUP(A1309,[1]Monitoramento_Base_somente_disp!$A:$J,7,FALSE),0)</f>
        <v>133509</v>
      </c>
      <c r="E1309">
        <f>IFERROR(VLOOKUP(A1309,[1]Monitoramento_Base_somente_disp!$A:$J,8,FALSE),0)</f>
        <v>10839481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88187</v>
      </c>
      <c r="C1310">
        <f>IFERROR(VLOOKUP(A1310,[1]Monitoramento_Base_somente_disp!$A:$J,6,FALSE),0)</f>
        <v>23628014</v>
      </c>
      <c r="D1310">
        <f>IFERROR(VLOOKUP(A1310,[1]Monitoramento_Base_somente_disp!$A:$J,7,FALSE),0)</f>
        <v>66275</v>
      </c>
      <c r="E1310">
        <f>IFERROR(VLOOKUP(A1310,[1]Monitoramento_Base_somente_disp!$A:$J,8,FALSE),0)</f>
        <v>16473129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103950</v>
      </c>
      <c r="C1311">
        <f>IFERROR(VLOOKUP(A1311,[1]Monitoramento_Base_somente_disp!$A:$J,6,FALSE),0)</f>
        <v>30473302</v>
      </c>
      <c r="D1311">
        <f>IFERROR(VLOOKUP(A1311,[1]Monitoramento_Base_somente_disp!$A:$J,7,FALSE),0)</f>
        <v>74610</v>
      </c>
      <c r="E1311">
        <f>IFERROR(VLOOKUP(A1311,[1]Monitoramento_Base_somente_disp!$A:$J,8,FALSE),0)</f>
        <v>22915175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81908</v>
      </c>
      <c r="C1312">
        <f>IFERROR(VLOOKUP(A1312,[1]Monitoramento_Base_somente_disp!$A:$J,6,FALSE),0)</f>
        <v>12801972</v>
      </c>
      <c r="D1312">
        <f>IFERROR(VLOOKUP(A1312,[1]Monitoramento_Base_somente_disp!$A:$J,7,FALSE),0)</f>
        <v>59082</v>
      </c>
      <c r="E1312">
        <f>IFERROR(VLOOKUP(A1312,[1]Monitoramento_Base_somente_disp!$A:$J,8,FALSE),0)</f>
        <v>8654877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44651</v>
      </c>
      <c r="C1314">
        <f>IFERROR(VLOOKUP(A1314,[1]Monitoramento_Base_somente_disp!$A:$J,6,FALSE),0)</f>
        <v>41425022</v>
      </c>
      <c r="D1314">
        <f>IFERROR(VLOOKUP(A1314,[1]Monitoramento_Base_somente_disp!$A:$J,7,FALSE),0)</f>
        <v>36857</v>
      </c>
      <c r="E1314">
        <f>IFERROR(VLOOKUP(A1314,[1]Monitoramento_Base_somente_disp!$A:$J,8,FALSE),0)</f>
        <v>27694951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65290</v>
      </c>
      <c r="C1315">
        <f>IFERROR(VLOOKUP(A1315,[1]Monitoramento_Base_somente_disp!$A:$J,6,FALSE),0)</f>
        <v>20894561</v>
      </c>
      <c r="D1315">
        <f>IFERROR(VLOOKUP(A1315,[1]Monitoramento_Base_somente_disp!$A:$J,7,FALSE),0)</f>
        <v>63877</v>
      </c>
      <c r="E1315">
        <f>IFERROR(VLOOKUP(A1315,[1]Monitoramento_Base_somente_disp!$A:$J,8,FALSE),0)</f>
        <v>14708640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1112331</v>
      </c>
      <c r="C1316">
        <f>IFERROR(VLOOKUP(A1316,[1]Monitoramento_Base_somente_disp!$A:$J,6,FALSE),0)</f>
        <v>268676646</v>
      </c>
      <c r="D1316">
        <f>IFERROR(VLOOKUP(A1316,[1]Monitoramento_Base_somente_disp!$A:$J,7,FALSE),0)</f>
        <v>815984</v>
      </c>
      <c r="E1316">
        <f>IFERROR(VLOOKUP(A1316,[1]Monitoramento_Base_somente_disp!$A:$J,8,FALSE),0)</f>
        <v>195766958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98453</v>
      </c>
      <c r="C1317">
        <f>IFERROR(VLOOKUP(A1317,[1]Monitoramento_Base_somente_disp!$A:$J,6,FALSE),0)</f>
        <v>40436858</v>
      </c>
      <c r="D1317">
        <f>IFERROR(VLOOKUP(A1317,[1]Monitoramento_Base_somente_disp!$A:$J,7,FALSE),0)</f>
        <v>79723</v>
      </c>
      <c r="E1317">
        <f>IFERROR(VLOOKUP(A1317,[1]Monitoramento_Base_somente_disp!$A:$J,8,FALSE),0)</f>
        <v>33033729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268</v>
      </c>
      <c r="C1318">
        <f>IFERROR(VLOOKUP(A1318,[1]Monitoramento_Base_somente_disp!$A:$J,6,FALSE),0)</f>
        <v>14342011</v>
      </c>
      <c r="D1318">
        <f>IFERROR(VLOOKUP(A1318,[1]Monitoramento_Base_somente_disp!$A:$J,7,FALSE),0)</f>
        <v>1433</v>
      </c>
      <c r="E1318">
        <f>IFERROR(VLOOKUP(A1318,[1]Monitoramento_Base_somente_disp!$A:$J,8,FALSE),0)</f>
        <v>10025115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27694</v>
      </c>
      <c r="C1319">
        <f>IFERROR(VLOOKUP(A1319,[1]Monitoramento_Base_somente_disp!$A:$J,6,FALSE),0)</f>
        <v>10778499</v>
      </c>
      <c r="D1319">
        <f>IFERROR(VLOOKUP(A1319,[1]Monitoramento_Base_somente_disp!$A:$J,7,FALSE),0)</f>
        <v>17272</v>
      </c>
      <c r="E1319">
        <f>IFERROR(VLOOKUP(A1319,[1]Monitoramento_Base_somente_disp!$A:$J,8,FALSE),0)</f>
        <v>8464795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2366470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48050</v>
      </c>
      <c r="C1321">
        <f>IFERROR(VLOOKUP(A1321,[1]Monitoramento_Base_somente_disp!$A:$J,6,FALSE),0)</f>
        <v>18921339</v>
      </c>
      <c r="D1321">
        <f>IFERROR(VLOOKUP(A1321,[1]Monitoramento_Base_somente_disp!$A:$J,7,FALSE),0)</f>
        <v>13900</v>
      </c>
      <c r="E1321">
        <f>IFERROR(VLOOKUP(A1321,[1]Monitoramento_Base_somente_disp!$A:$J,8,FALSE),0)</f>
        <v>13486361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65983717</v>
      </c>
      <c r="D1322">
        <f>IFERROR(VLOOKUP(A1322,[1]Monitoramento_Base_somente_disp!$A:$J,7,FALSE),0)</f>
        <v>4142</v>
      </c>
      <c r="E1322">
        <f>IFERROR(VLOOKUP(A1322,[1]Monitoramento_Base_somente_disp!$A:$J,8,FALSE),0)</f>
        <v>48818805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14326</v>
      </c>
      <c r="C1323">
        <f>IFERROR(VLOOKUP(A1323,[1]Monitoramento_Base_somente_disp!$A:$J,6,FALSE),0)</f>
        <v>7876853</v>
      </c>
      <c r="D1323">
        <f>IFERROR(VLOOKUP(A1323,[1]Monitoramento_Base_somente_disp!$A:$J,7,FALSE),0)</f>
        <v>16782</v>
      </c>
      <c r="E1323">
        <f>IFERROR(VLOOKUP(A1323,[1]Monitoramento_Base_somente_disp!$A:$J,8,FALSE),0)</f>
        <v>5310195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154862</v>
      </c>
      <c r="C1324">
        <f>IFERROR(VLOOKUP(A1324,[1]Monitoramento_Base_somente_disp!$A:$J,6,FALSE),0)</f>
        <v>71414381</v>
      </c>
      <c r="D1324">
        <f>IFERROR(VLOOKUP(A1324,[1]Monitoramento_Base_somente_disp!$A:$J,7,FALSE),0)</f>
        <v>122414</v>
      </c>
      <c r="E1324">
        <f>IFERROR(VLOOKUP(A1324,[1]Monitoramento_Base_somente_disp!$A:$J,8,FALSE),0)</f>
        <v>51535847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23566</v>
      </c>
      <c r="C1325">
        <f>IFERROR(VLOOKUP(A1325,[1]Monitoramento_Base_somente_disp!$A:$J,6,FALSE),0)</f>
        <v>25893998</v>
      </c>
      <c r="D1325">
        <f>IFERROR(VLOOKUP(A1325,[1]Monitoramento_Base_somente_disp!$A:$J,7,FALSE),0)</f>
        <v>14688</v>
      </c>
      <c r="E1325">
        <f>IFERROR(VLOOKUP(A1325,[1]Monitoramento_Base_somente_disp!$A:$J,8,FALSE),0)</f>
        <v>18208627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33409</v>
      </c>
      <c r="C1326">
        <f>IFERROR(VLOOKUP(A1326,[1]Monitoramento_Base_somente_disp!$A:$J,6,FALSE),0)</f>
        <v>29758276</v>
      </c>
      <c r="D1326">
        <f>IFERROR(VLOOKUP(A1326,[1]Monitoramento_Base_somente_disp!$A:$J,7,FALSE),0)</f>
        <v>24927</v>
      </c>
      <c r="E1326">
        <f>IFERROR(VLOOKUP(A1326,[1]Monitoramento_Base_somente_disp!$A:$J,8,FALSE),0)</f>
        <v>20510563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12449</v>
      </c>
      <c r="C1327">
        <f>IFERROR(VLOOKUP(A1327,[1]Monitoramento_Base_somente_disp!$A:$J,6,FALSE),0)</f>
        <v>14094928</v>
      </c>
      <c r="D1327">
        <f>IFERROR(VLOOKUP(A1327,[1]Monitoramento_Base_somente_disp!$A:$J,7,FALSE),0)</f>
        <v>1486</v>
      </c>
      <c r="E1327">
        <f>IFERROR(VLOOKUP(A1327,[1]Monitoramento_Base_somente_disp!$A:$J,8,FALSE),0)</f>
        <v>10355229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63247</v>
      </c>
      <c r="C1328">
        <f>IFERROR(VLOOKUP(A1328,[1]Monitoramento_Base_somente_disp!$A:$J,6,FALSE),0)</f>
        <v>12396782</v>
      </c>
      <c r="D1328">
        <f>IFERROR(VLOOKUP(A1328,[1]Monitoramento_Base_somente_disp!$A:$J,7,FALSE),0)</f>
        <v>39119</v>
      </c>
      <c r="E1328">
        <f>IFERROR(VLOOKUP(A1328,[1]Monitoramento_Base_somente_disp!$A:$J,8,FALSE),0)</f>
        <v>7773136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82490</v>
      </c>
      <c r="C1329">
        <f>IFERROR(VLOOKUP(A1329,[1]Monitoramento_Base_somente_disp!$A:$J,6,FALSE),0)</f>
        <v>9261751</v>
      </c>
      <c r="D1329">
        <f>IFERROR(VLOOKUP(A1329,[1]Monitoramento_Base_somente_disp!$A:$J,7,FALSE),0)</f>
        <v>60738</v>
      </c>
      <c r="E1329">
        <f>IFERROR(VLOOKUP(A1329,[1]Monitoramento_Base_somente_disp!$A:$J,8,FALSE),0)</f>
        <v>5493791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36777</v>
      </c>
      <c r="C1330">
        <f>IFERROR(VLOOKUP(A1330,[1]Monitoramento_Base_somente_disp!$A:$J,6,FALSE),0)</f>
        <v>13524656</v>
      </c>
      <c r="D1330">
        <f>IFERROR(VLOOKUP(A1330,[1]Monitoramento_Base_somente_disp!$A:$J,7,FALSE),0)</f>
        <v>52147</v>
      </c>
      <c r="E1330">
        <f>IFERROR(VLOOKUP(A1330,[1]Monitoramento_Base_somente_disp!$A:$J,8,FALSE),0)</f>
        <v>11252765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112073</v>
      </c>
      <c r="C1331">
        <f>IFERROR(VLOOKUP(A1331,[1]Monitoramento_Base_somente_disp!$A:$J,6,FALSE),0)</f>
        <v>32274533</v>
      </c>
      <c r="D1331">
        <f>IFERROR(VLOOKUP(A1331,[1]Monitoramento_Base_somente_disp!$A:$J,7,FALSE),0)</f>
        <v>86103</v>
      </c>
      <c r="E1331">
        <f>IFERROR(VLOOKUP(A1331,[1]Monitoramento_Base_somente_disp!$A:$J,8,FALSE),0)</f>
        <v>23075522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789337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319408</v>
      </c>
      <c r="C1333">
        <f>IFERROR(VLOOKUP(A1333,[1]Monitoramento_Base_somente_disp!$A:$J,6,FALSE),0)</f>
        <v>33034127</v>
      </c>
      <c r="D1333">
        <f>IFERROR(VLOOKUP(A1333,[1]Monitoramento_Base_somente_disp!$A:$J,7,FALSE),0)</f>
        <v>209954</v>
      </c>
      <c r="E1333">
        <f>IFERROR(VLOOKUP(A1333,[1]Monitoramento_Base_somente_disp!$A:$J,8,FALSE),0)</f>
        <v>20921278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42598</v>
      </c>
      <c r="C1334">
        <f>IFERROR(VLOOKUP(A1334,[1]Monitoramento_Base_somente_disp!$A:$J,6,FALSE),0)</f>
        <v>11608111</v>
      </c>
      <c r="D1334">
        <f>IFERROR(VLOOKUP(A1334,[1]Monitoramento_Base_somente_disp!$A:$J,7,FALSE),0)</f>
        <v>21180</v>
      </c>
      <c r="E1334">
        <f>IFERROR(VLOOKUP(A1334,[1]Monitoramento_Base_somente_disp!$A:$J,8,FALSE),0)</f>
        <v>7948308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282436</v>
      </c>
      <c r="C1335">
        <f>IFERROR(VLOOKUP(A1335,[1]Monitoramento_Base_somente_disp!$A:$J,6,FALSE),0)</f>
        <v>81989834</v>
      </c>
      <c r="D1335">
        <f>IFERROR(VLOOKUP(A1335,[1]Monitoramento_Base_somente_disp!$A:$J,7,FALSE),0)</f>
        <v>196183</v>
      </c>
      <c r="E1335">
        <f>IFERROR(VLOOKUP(A1335,[1]Monitoramento_Base_somente_disp!$A:$J,8,FALSE),0)</f>
        <v>67703138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112361</v>
      </c>
      <c r="C1336">
        <f>IFERROR(VLOOKUP(A1336,[1]Monitoramento_Base_somente_disp!$A:$J,6,FALSE),0)</f>
        <v>14119580</v>
      </c>
      <c r="D1336">
        <f>IFERROR(VLOOKUP(A1336,[1]Monitoramento_Base_somente_disp!$A:$J,7,FALSE),0)</f>
        <v>85823</v>
      </c>
      <c r="E1336">
        <f>IFERROR(VLOOKUP(A1336,[1]Monitoramento_Base_somente_disp!$A:$J,8,FALSE),0)</f>
        <v>13302686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332</v>
      </c>
      <c r="C1337">
        <f>IFERROR(VLOOKUP(A1337,[1]Monitoramento_Base_somente_disp!$A:$J,6,FALSE),0)</f>
        <v>13860132</v>
      </c>
      <c r="D1337">
        <f>IFERROR(VLOOKUP(A1337,[1]Monitoramento_Base_somente_disp!$A:$J,7,FALSE),0)</f>
        <v>495</v>
      </c>
      <c r="E1337">
        <f>IFERROR(VLOOKUP(A1337,[1]Monitoramento_Base_somente_disp!$A:$J,8,FALSE),0)</f>
        <v>11543179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5744020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16073</v>
      </c>
      <c r="C1339">
        <f>IFERROR(VLOOKUP(A1339,[1]Monitoramento_Base_somente_disp!$A:$J,6,FALSE),0)</f>
        <v>12214746</v>
      </c>
      <c r="D1339">
        <f>IFERROR(VLOOKUP(A1339,[1]Monitoramento_Base_somente_disp!$A:$J,7,FALSE),0)</f>
        <v>24402</v>
      </c>
      <c r="E1339">
        <f>IFERROR(VLOOKUP(A1339,[1]Monitoramento_Base_somente_disp!$A:$J,8,FALSE),0)</f>
        <v>8824564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286453981</v>
      </c>
      <c r="D1340">
        <f>IFERROR(VLOOKUP(A1340,[1]Monitoramento_Base_somente_disp!$A:$J,7,FALSE),0)</f>
        <v>0</v>
      </c>
      <c r="E1340">
        <f>IFERROR(VLOOKUP(A1340,[1]Monitoramento_Base_somente_disp!$A:$J,8,FALSE),0)</f>
        <v>212530373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23337</v>
      </c>
      <c r="C1341">
        <f>IFERROR(VLOOKUP(A1341,[1]Monitoramento_Base_somente_disp!$A:$J,6,FALSE),0)</f>
        <v>19680709</v>
      </c>
      <c r="D1341">
        <f>IFERROR(VLOOKUP(A1341,[1]Monitoramento_Base_somente_disp!$A:$J,7,FALSE),0)</f>
        <v>49492</v>
      </c>
      <c r="E1341">
        <f>IFERROR(VLOOKUP(A1341,[1]Monitoramento_Base_somente_disp!$A:$J,8,FALSE),0)</f>
        <v>16304525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34412531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35202</v>
      </c>
      <c r="C1343">
        <f>IFERROR(VLOOKUP(A1343,[1]Monitoramento_Base_somente_disp!$A:$J,6,FALSE),0)</f>
        <v>5661337</v>
      </c>
      <c r="D1343">
        <f>IFERROR(VLOOKUP(A1343,[1]Monitoramento_Base_somente_disp!$A:$J,7,FALSE),0)</f>
        <v>25444</v>
      </c>
      <c r="E1343">
        <f>IFERROR(VLOOKUP(A1343,[1]Monitoramento_Base_somente_disp!$A:$J,8,FALSE),0)</f>
        <v>5003338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44291</v>
      </c>
      <c r="C1344">
        <f>IFERROR(VLOOKUP(A1344,[1]Monitoramento_Base_somente_disp!$A:$J,6,FALSE),0)</f>
        <v>16453301</v>
      </c>
      <c r="D1344">
        <f>IFERROR(VLOOKUP(A1344,[1]Monitoramento_Base_somente_disp!$A:$J,7,FALSE),0)</f>
        <v>28723</v>
      </c>
      <c r="E1344">
        <f>IFERROR(VLOOKUP(A1344,[1]Monitoramento_Base_somente_disp!$A:$J,8,FALSE),0)</f>
        <v>12045947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1150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39347618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83225</v>
      </c>
      <c r="O1347">
        <f>IFERROR(VLOOKUP(A1347,[3]Sheet1!$A:$G,3,FALSE),0)</f>
        <v>586969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17811</v>
      </c>
      <c r="C1348">
        <f>IFERROR(VLOOKUP(A1348,[1]Monitoramento_Base_somente_disp!$A:$J,6,FALSE),0)</f>
        <v>27801728</v>
      </c>
      <c r="D1348">
        <f>IFERROR(VLOOKUP(A1348,[1]Monitoramento_Base_somente_disp!$A:$J,7,FALSE),0)</f>
        <v>11385</v>
      </c>
      <c r="E1348">
        <f>IFERROR(VLOOKUP(A1348,[1]Monitoramento_Base_somente_disp!$A:$J,8,FALSE),0)</f>
        <v>20363225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158506</v>
      </c>
      <c r="C1349">
        <f>IFERROR(VLOOKUP(A1349,[1]Monitoramento_Base_somente_disp!$A:$J,6,FALSE),0)</f>
        <v>98874910</v>
      </c>
      <c r="D1349">
        <f>IFERROR(VLOOKUP(A1349,[1]Monitoramento_Base_somente_disp!$A:$J,7,FALSE),0)</f>
        <v>122865</v>
      </c>
      <c r="E1349">
        <f>IFERROR(VLOOKUP(A1349,[1]Monitoramento_Base_somente_disp!$A:$J,8,FALSE),0)</f>
        <v>72507126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13920</v>
      </c>
      <c r="C1350">
        <f>IFERROR(VLOOKUP(A1350,[1]Monitoramento_Base_somente_disp!$A:$J,6,FALSE),0)</f>
        <v>73391027</v>
      </c>
      <c r="D1350">
        <f>IFERROR(VLOOKUP(A1350,[1]Monitoramento_Base_somente_disp!$A:$J,7,FALSE),0)</f>
        <v>13911</v>
      </c>
      <c r="E1350">
        <f>IFERROR(VLOOKUP(A1350,[1]Monitoramento_Base_somente_disp!$A:$J,8,FALSE),0)</f>
        <v>57689630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98397</v>
      </c>
      <c r="C1351">
        <f>IFERROR(VLOOKUP(A1351,[1]Monitoramento_Base_somente_disp!$A:$J,6,FALSE),0)</f>
        <v>16243168</v>
      </c>
      <c r="D1351">
        <f>IFERROR(VLOOKUP(A1351,[1]Monitoramento_Base_somente_disp!$A:$J,7,FALSE),0)</f>
        <v>62121</v>
      </c>
      <c r="E1351">
        <f>IFERROR(VLOOKUP(A1351,[1]Monitoramento_Base_somente_disp!$A:$J,8,FALSE),0)</f>
        <v>9925688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90295</v>
      </c>
      <c r="C1352">
        <f>IFERROR(VLOOKUP(A1352,[1]Monitoramento_Base_somente_disp!$A:$J,6,FALSE),0)</f>
        <v>14102894</v>
      </c>
      <c r="D1352">
        <f>IFERROR(VLOOKUP(A1352,[1]Monitoramento_Base_somente_disp!$A:$J,7,FALSE),0)</f>
        <v>77088</v>
      </c>
      <c r="E1352">
        <f>IFERROR(VLOOKUP(A1352,[1]Monitoramento_Base_somente_disp!$A:$J,8,FALSE),0)</f>
        <v>9852592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121281217</v>
      </c>
      <c r="D1353">
        <f>IFERROR(VLOOKUP(A1353,[1]Monitoramento_Base_somente_disp!$A:$J,7,FALSE),0)</f>
        <v>0</v>
      </c>
      <c r="E1353">
        <f>IFERROR(VLOOKUP(A1353,[1]Monitoramento_Base_somente_disp!$A:$J,8,FALSE),0)</f>
        <v>91017188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122</v>
      </c>
      <c r="C1355">
        <f>IFERROR(VLOOKUP(A1355,[1]Monitoramento_Base_somente_disp!$A:$J,6,FALSE),0)</f>
        <v>8841648</v>
      </c>
      <c r="D1355">
        <f>IFERROR(VLOOKUP(A1355,[1]Monitoramento_Base_somente_disp!$A:$J,7,FALSE),0)</f>
        <v>0</v>
      </c>
      <c r="E1355">
        <f>IFERROR(VLOOKUP(A1355,[1]Monitoramento_Base_somente_disp!$A:$J,8,FALSE),0)</f>
        <v>6575976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63607</v>
      </c>
      <c r="C1356">
        <f>IFERROR(VLOOKUP(A1356,[1]Monitoramento_Base_somente_disp!$A:$J,6,FALSE),0)</f>
        <v>18342760</v>
      </c>
      <c r="D1356">
        <f>IFERROR(VLOOKUP(A1356,[1]Monitoramento_Base_somente_disp!$A:$J,7,FALSE),0)</f>
        <v>53668</v>
      </c>
      <c r="E1356">
        <f>IFERROR(VLOOKUP(A1356,[1]Monitoramento_Base_somente_disp!$A:$J,8,FALSE),0)</f>
        <v>13908036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133860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1386256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60647</v>
      </c>
      <c r="C1360">
        <f>IFERROR(VLOOKUP(A1360,[1]Monitoramento_Base_somente_disp!$A:$J,6,FALSE),0)</f>
        <v>28702225</v>
      </c>
      <c r="D1360">
        <f>IFERROR(VLOOKUP(A1360,[1]Monitoramento_Base_somente_disp!$A:$J,7,FALSE),0)</f>
        <v>42434</v>
      </c>
      <c r="E1360">
        <f>IFERROR(VLOOKUP(A1360,[1]Monitoramento_Base_somente_disp!$A:$J,8,FALSE),0)</f>
        <v>20604669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36258373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27489</v>
      </c>
      <c r="O1361">
        <f>IFERROR(VLOOKUP(A1361,[3]Sheet1!$A:$G,3,FALSE),0)</f>
        <v>742619</v>
      </c>
      <c r="P1361">
        <f>IFERROR(VLOOKUP(A1361,[3]Sheet1!$A:$G,4,FALSE),0)</f>
        <v>0</v>
      </c>
      <c r="Q1361">
        <f>IFERROR(VLOOKUP(A1361,[3]Sheet1!$A:$G,5,FALSE),0)</f>
        <v>990553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46919</v>
      </c>
      <c r="C1362">
        <f>IFERROR(VLOOKUP(A1362,[1]Monitoramento_Base_somente_disp!$A:$J,6,FALSE),0)</f>
        <v>32266941</v>
      </c>
      <c r="D1362">
        <f>IFERROR(VLOOKUP(A1362,[1]Monitoramento_Base_somente_disp!$A:$J,7,FALSE),0)</f>
        <v>14492</v>
      </c>
      <c r="E1362">
        <f>IFERROR(VLOOKUP(A1362,[1]Monitoramento_Base_somente_disp!$A:$J,8,FALSE),0)</f>
        <v>27413862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5855593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9389</v>
      </c>
      <c r="C1364">
        <f>IFERROR(VLOOKUP(A1364,[1]Monitoramento_Base_somente_disp!$A:$J,6,FALSE),0)</f>
        <v>43658534</v>
      </c>
      <c r="D1364">
        <f>IFERROR(VLOOKUP(A1364,[1]Monitoramento_Base_somente_disp!$A:$J,7,FALSE),0)</f>
        <v>5048</v>
      </c>
      <c r="E1364">
        <f>IFERROR(VLOOKUP(A1364,[1]Monitoramento_Base_somente_disp!$A:$J,8,FALSE),0)</f>
        <v>33177058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1388993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67015</v>
      </c>
      <c r="C1366">
        <f>IFERROR(VLOOKUP(A1366,[1]Monitoramento_Base_somente_disp!$A:$J,6,FALSE),0)</f>
        <v>43077611</v>
      </c>
      <c r="D1366">
        <f>IFERROR(VLOOKUP(A1366,[1]Monitoramento_Base_somente_disp!$A:$J,7,FALSE),0)</f>
        <v>57849</v>
      </c>
      <c r="E1366">
        <f>IFERROR(VLOOKUP(A1366,[1]Monitoramento_Base_somente_disp!$A:$J,8,FALSE),0)</f>
        <v>30959920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17627</v>
      </c>
      <c r="C1367">
        <f>IFERROR(VLOOKUP(A1367,[1]Monitoramento_Base_somente_disp!$A:$J,6,FALSE),0)</f>
        <v>49436750</v>
      </c>
      <c r="D1367">
        <f>IFERROR(VLOOKUP(A1367,[1]Monitoramento_Base_somente_disp!$A:$J,7,FALSE),0)</f>
        <v>16988</v>
      </c>
      <c r="E1367">
        <f>IFERROR(VLOOKUP(A1367,[1]Monitoramento_Base_somente_disp!$A:$J,8,FALSE),0)</f>
        <v>36293662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25518</v>
      </c>
      <c r="C1368">
        <f>IFERROR(VLOOKUP(A1368,[1]Monitoramento_Base_somente_disp!$A:$J,6,FALSE),0)</f>
        <v>63997202</v>
      </c>
      <c r="D1368">
        <f>IFERROR(VLOOKUP(A1368,[1]Monitoramento_Base_somente_disp!$A:$J,7,FALSE),0)</f>
        <v>19813</v>
      </c>
      <c r="E1368">
        <f>IFERROR(VLOOKUP(A1368,[1]Monitoramento_Base_somente_disp!$A:$J,8,FALSE),0)</f>
        <v>43210749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48973</v>
      </c>
      <c r="C1369">
        <f>IFERROR(VLOOKUP(A1369,[1]Monitoramento_Base_somente_disp!$A:$J,6,FALSE),0)</f>
        <v>18761208</v>
      </c>
      <c r="D1369">
        <f>IFERROR(VLOOKUP(A1369,[1]Monitoramento_Base_somente_disp!$A:$J,7,FALSE),0)</f>
        <v>18355</v>
      </c>
      <c r="E1369">
        <f>IFERROR(VLOOKUP(A1369,[1]Monitoramento_Base_somente_disp!$A:$J,8,FALSE),0)</f>
        <v>17156088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82445</v>
      </c>
      <c r="C1370">
        <f>IFERROR(VLOOKUP(A1370,[1]Monitoramento_Base_somente_disp!$A:$J,6,FALSE),0)</f>
        <v>30125408</v>
      </c>
      <c r="D1370">
        <f>IFERROR(VLOOKUP(A1370,[1]Monitoramento_Base_somente_disp!$A:$J,7,FALSE),0)</f>
        <v>66596</v>
      </c>
      <c r="E1370">
        <f>IFERROR(VLOOKUP(A1370,[1]Monitoramento_Base_somente_disp!$A:$J,8,FALSE),0)</f>
        <v>33163530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24021</v>
      </c>
      <c r="C1371">
        <f>IFERROR(VLOOKUP(A1371,[1]Monitoramento_Base_somente_disp!$A:$J,6,FALSE),0)</f>
        <v>1034435822</v>
      </c>
      <c r="D1371">
        <f>IFERROR(VLOOKUP(A1371,[1]Monitoramento_Base_somente_disp!$A:$J,7,FALSE),0)</f>
        <v>13695</v>
      </c>
      <c r="E1371">
        <f>IFERROR(VLOOKUP(A1371,[1]Monitoramento_Base_somente_disp!$A:$J,8,FALSE),0)</f>
        <v>767791949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4027</v>
      </c>
      <c r="C1372">
        <f>IFERROR(VLOOKUP(A1372,[1]Monitoramento_Base_somente_disp!$A:$J,6,FALSE),0)</f>
        <v>16268515</v>
      </c>
      <c r="D1372">
        <f>IFERROR(VLOOKUP(A1372,[1]Monitoramento_Base_somente_disp!$A:$J,7,FALSE),0)</f>
        <v>2257</v>
      </c>
      <c r="E1372">
        <f>IFERROR(VLOOKUP(A1372,[1]Monitoramento_Base_somente_disp!$A:$J,8,FALSE),0)</f>
        <v>11963285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9650</v>
      </c>
      <c r="C1373">
        <f>IFERROR(VLOOKUP(A1373,[1]Monitoramento_Base_somente_disp!$A:$J,6,FALSE),0)</f>
        <v>2464121</v>
      </c>
      <c r="D1373">
        <f>IFERROR(VLOOKUP(A1373,[1]Monitoramento_Base_somente_disp!$A:$J,7,FALSE),0)</f>
        <v>4500</v>
      </c>
      <c r="E1373">
        <f>IFERROR(VLOOKUP(A1373,[1]Monitoramento_Base_somente_disp!$A:$J,8,FALSE),0)</f>
        <v>1643675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116094</v>
      </c>
      <c r="C1374">
        <f>IFERROR(VLOOKUP(A1374,[1]Monitoramento_Base_somente_disp!$A:$J,6,FALSE),0)</f>
        <v>63892828</v>
      </c>
      <c r="D1374">
        <f>IFERROR(VLOOKUP(A1374,[1]Monitoramento_Base_somente_disp!$A:$J,7,FALSE),0)</f>
        <v>86562</v>
      </c>
      <c r="E1374">
        <f>IFERROR(VLOOKUP(A1374,[1]Monitoramento_Base_somente_disp!$A:$J,8,FALSE),0)</f>
        <v>47512012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4600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62792</v>
      </c>
      <c r="C1376">
        <f>IFERROR(VLOOKUP(A1376,[1]Monitoramento_Base_somente_disp!$A:$J,6,FALSE),0)</f>
        <v>35941057</v>
      </c>
      <c r="D1376">
        <f>IFERROR(VLOOKUP(A1376,[1]Monitoramento_Base_somente_disp!$A:$J,7,FALSE),0)</f>
        <v>49545</v>
      </c>
      <c r="E1376">
        <f>IFERROR(VLOOKUP(A1376,[1]Monitoramento_Base_somente_disp!$A:$J,8,FALSE),0)</f>
        <v>26124795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7812502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106357</v>
      </c>
      <c r="C1378">
        <f>IFERROR(VLOOKUP(A1378,[1]Monitoramento_Base_somente_disp!$A:$J,6,FALSE),0)</f>
        <v>54066584</v>
      </c>
      <c r="D1378">
        <f>IFERROR(VLOOKUP(A1378,[1]Monitoramento_Base_somente_disp!$A:$J,7,FALSE),0)</f>
        <v>53252</v>
      </c>
      <c r="E1378">
        <f>IFERROR(VLOOKUP(A1378,[1]Monitoramento_Base_somente_disp!$A:$J,8,FALSE),0)</f>
        <v>35998186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63830</v>
      </c>
      <c r="C1379">
        <f>IFERROR(VLOOKUP(A1379,[1]Monitoramento_Base_somente_disp!$A:$J,6,FALSE),0)</f>
        <v>11347590</v>
      </c>
      <c r="D1379">
        <f>IFERROR(VLOOKUP(A1379,[1]Monitoramento_Base_somente_disp!$A:$J,7,FALSE),0)</f>
        <v>43943</v>
      </c>
      <c r="E1379">
        <f>IFERROR(VLOOKUP(A1379,[1]Monitoramento_Base_somente_disp!$A:$J,8,FALSE),0)</f>
        <v>7441387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39275</v>
      </c>
      <c r="C1380">
        <f>IFERROR(VLOOKUP(A1380,[1]Monitoramento_Base_somente_disp!$A:$J,6,FALSE),0)</f>
        <v>10058848</v>
      </c>
      <c r="D1380">
        <f>IFERROR(VLOOKUP(A1380,[1]Monitoramento_Base_somente_disp!$A:$J,7,FALSE),0)</f>
        <v>29387</v>
      </c>
      <c r="E1380">
        <f>IFERROR(VLOOKUP(A1380,[1]Monitoramento_Base_somente_disp!$A:$J,8,FALSE),0)</f>
        <v>8903488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60847</v>
      </c>
      <c r="C1381">
        <f>IFERROR(VLOOKUP(A1381,[1]Monitoramento_Base_somente_disp!$A:$J,6,FALSE),0)</f>
        <v>5050397</v>
      </c>
      <c r="D1381">
        <f>IFERROR(VLOOKUP(A1381,[1]Monitoramento_Base_somente_disp!$A:$J,7,FALSE),0)</f>
        <v>27303</v>
      </c>
      <c r="E1381">
        <f>IFERROR(VLOOKUP(A1381,[1]Monitoramento_Base_somente_disp!$A:$J,8,FALSE),0)</f>
        <v>2412696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814</v>
      </c>
      <c r="C1383">
        <f>IFERROR(VLOOKUP(A1383,[1]Monitoramento_Base_somente_disp!$A:$J,6,FALSE),0)</f>
        <v>8406945</v>
      </c>
      <c r="D1383">
        <f>IFERROR(VLOOKUP(A1383,[1]Monitoramento_Base_somente_disp!$A:$J,7,FALSE),0)</f>
        <v>1342</v>
      </c>
      <c r="E1383">
        <f>IFERROR(VLOOKUP(A1383,[1]Monitoramento_Base_somente_disp!$A:$J,8,FALSE),0)</f>
        <v>7518221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69269159</v>
      </c>
      <c r="D1384">
        <f>IFERROR(VLOOKUP(A1384,[1]Monitoramento_Base_somente_disp!$A:$J,7,FALSE),0)</f>
        <v>0</v>
      </c>
      <c r="E1384">
        <f>IFERROR(VLOOKUP(A1384,[1]Monitoramento_Base_somente_disp!$A:$J,8,FALSE),0)</f>
        <v>51393247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42955</v>
      </c>
      <c r="C1385">
        <f>IFERROR(VLOOKUP(A1385,[1]Monitoramento_Base_somente_disp!$A:$J,6,FALSE),0)</f>
        <v>11105723</v>
      </c>
      <c r="D1385">
        <f>IFERROR(VLOOKUP(A1385,[1]Monitoramento_Base_somente_disp!$A:$J,7,FALSE),0)</f>
        <v>31088</v>
      </c>
      <c r="E1385">
        <f>IFERROR(VLOOKUP(A1385,[1]Monitoramento_Base_somente_disp!$A:$J,8,FALSE),0)</f>
        <v>8018583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12702187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894299</v>
      </c>
      <c r="C1387">
        <f>IFERROR(VLOOKUP(A1387,[1]Monitoramento_Base_somente_disp!$A:$J,6,FALSE),0)</f>
        <v>114618956</v>
      </c>
      <c r="D1387">
        <f>IFERROR(VLOOKUP(A1387,[1]Monitoramento_Base_somente_disp!$A:$J,7,FALSE),0)</f>
        <v>665117</v>
      </c>
      <c r="E1387">
        <f>IFERROR(VLOOKUP(A1387,[1]Monitoramento_Base_somente_disp!$A:$J,8,FALSE),0)</f>
        <v>101249551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7148193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62292</v>
      </c>
      <c r="C1390">
        <f>IFERROR(VLOOKUP(A1390,[1]Monitoramento_Base_somente_disp!$A:$J,6,FALSE),0)</f>
        <v>26728000</v>
      </c>
      <c r="D1390">
        <f>IFERROR(VLOOKUP(A1390,[1]Monitoramento_Base_somente_disp!$A:$J,7,FALSE),0)</f>
        <v>6361</v>
      </c>
      <c r="E1390">
        <f>IFERROR(VLOOKUP(A1390,[1]Monitoramento_Base_somente_disp!$A:$J,8,FALSE),0)</f>
        <v>20643934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144926</v>
      </c>
      <c r="C1391">
        <f>IFERROR(VLOOKUP(A1391,[1]Monitoramento_Base_somente_disp!$A:$J,6,FALSE),0)</f>
        <v>34087523</v>
      </c>
      <c r="D1391">
        <f>IFERROR(VLOOKUP(A1391,[1]Monitoramento_Base_somente_disp!$A:$J,7,FALSE),0)</f>
        <v>102483</v>
      </c>
      <c r="E1391">
        <f>IFERROR(VLOOKUP(A1391,[1]Monitoramento_Base_somente_disp!$A:$J,8,FALSE),0)</f>
        <v>26928927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8740</v>
      </c>
      <c r="C1392">
        <f>IFERROR(VLOOKUP(A1392,[1]Monitoramento_Base_somente_disp!$A:$J,6,FALSE),0)</f>
        <v>6811824</v>
      </c>
      <c r="D1392">
        <f>IFERROR(VLOOKUP(A1392,[1]Monitoramento_Base_somente_disp!$A:$J,7,FALSE),0)</f>
        <v>8023</v>
      </c>
      <c r="E1392">
        <f>IFERROR(VLOOKUP(A1392,[1]Monitoramento_Base_somente_disp!$A:$J,8,FALSE),0)</f>
        <v>5528087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35624</v>
      </c>
      <c r="C1393">
        <f>IFERROR(VLOOKUP(A1393,[1]Monitoramento_Base_somente_disp!$A:$J,6,FALSE),0)</f>
        <v>57307574</v>
      </c>
      <c r="D1393">
        <f>IFERROR(VLOOKUP(A1393,[1]Monitoramento_Base_somente_disp!$A:$J,7,FALSE),0)</f>
        <v>16815</v>
      </c>
      <c r="E1393">
        <f>IFERROR(VLOOKUP(A1393,[1]Monitoramento_Base_somente_disp!$A:$J,8,FALSE),0)</f>
        <v>41523107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10891</v>
      </c>
      <c r="C1394">
        <f>IFERROR(VLOOKUP(A1394,[1]Monitoramento_Base_somente_disp!$A:$J,6,FALSE),0)</f>
        <v>38180474</v>
      </c>
      <c r="D1394">
        <f>IFERROR(VLOOKUP(A1394,[1]Monitoramento_Base_somente_disp!$A:$J,7,FALSE),0)</f>
        <v>10261</v>
      </c>
      <c r="E1394">
        <f>IFERROR(VLOOKUP(A1394,[1]Monitoramento_Base_somente_disp!$A:$J,8,FALSE),0)</f>
        <v>28602419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13690</v>
      </c>
      <c r="C1395">
        <f>IFERROR(VLOOKUP(A1395,[1]Monitoramento_Base_somente_disp!$A:$J,6,FALSE),0)</f>
        <v>21476476</v>
      </c>
      <c r="D1395">
        <f>IFERROR(VLOOKUP(A1395,[1]Monitoramento_Base_somente_disp!$A:$J,7,FALSE),0)</f>
        <v>14804</v>
      </c>
      <c r="E1395">
        <f>IFERROR(VLOOKUP(A1395,[1]Monitoramento_Base_somente_disp!$A:$J,8,FALSE),0)</f>
        <v>19414379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143449</v>
      </c>
      <c r="C1396">
        <f>IFERROR(VLOOKUP(A1396,[1]Monitoramento_Base_somente_disp!$A:$J,6,FALSE),0)</f>
        <v>98481053</v>
      </c>
      <c r="D1396">
        <f>IFERROR(VLOOKUP(A1396,[1]Monitoramento_Base_somente_disp!$A:$J,7,FALSE),0)</f>
        <v>159720</v>
      </c>
      <c r="E1396">
        <f>IFERROR(VLOOKUP(A1396,[1]Monitoramento_Base_somente_disp!$A:$J,8,FALSE),0)</f>
        <v>76311480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7246</v>
      </c>
      <c r="C1397">
        <f>IFERROR(VLOOKUP(A1397,[1]Monitoramento_Base_somente_disp!$A:$J,6,FALSE),0)</f>
        <v>27766156</v>
      </c>
      <c r="D1397">
        <f>IFERROR(VLOOKUP(A1397,[1]Monitoramento_Base_somente_disp!$A:$J,7,FALSE),0)</f>
        <v>320</v>
      </c>
      <c r="E1397">
        <f>IFERROR(VLOOKUP(A1397,[1]Monitoramento_Base_somente_disp!$A:$J,8,FALSE),0)</f>
        <v>22542432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19025680</v>
      </c>
      <c r="D1398">
        <f>IFERROR(VLOOKUP(A1398,[1]Monitoramento_Base_somente_disp!$A:$J,7,FALSE),0)</f>
        <v>0</v>
      </c>
      <c r="E1398">
        <f>IFERROR(VLOOKUP(A1398,[1]Monitoramento_Base_somente_disp!$A:$J,8,FALSE),0)</f>
        <v>13259426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589527</v>
      </c>
      <c r="C1399">
        <f>IFERROR(VLOOKUP(A1399,[1]Monitoramento_Base_somente_disp!$A:$J,6,FALSE),0)</f>
        <v>43908644</v>
      </c>
      <c r="D1399">
        <f>IFERROR(VLOOKUP(A1399,[1]Monitoramento_Base_somente_disp!$A:$J,7,FALSE),0)</f>
        <v>355918</v>
      </c>
      <c r="E1399">
        <f>IFERROR(VLOOKUP(A1399,[1]Monitoramento_Base_somente_disp!$A:$J,8,FALSE),0)</f>
        <v>26051248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26272854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0</v>
      </c>
      <c r="C1401">
        <f>IFERROR(VLOOKUP(A1401,[1]Monitoramento_Base_somente_disp!$A:$J,6,FALSE),0)</f>
        <v>3414991</v>
      </c>
      <c r="D1401">
        <f>IFERROR(VLOOKUP(A1401,[1]Monitoramento_Base_somente_disp!$A:$J,7,FALSE),0)</f>
        <v>0</v>
      </c>
      <c r="E1401">
        <f>IFERROR(VLOOKUP(A1401,[1]Monitoramento_Base_somente_disp!$A:$J,8,FALSE),0)</f>
        <v>2533703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Não</v>
      </c>
      <c r="U1401" t="str">
        <f t="shared" si="128"/>
        <v>Sim</v>
      </c>
      <c r="V1401" t="str">
        <f t="shared" si="129"/>
        <v>Não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30818</v>
      </c>
      <c r="C1402">
        <f>IFERROR(VLOOKUP(A1402,[1]Monitoramento_Base_somente_disp!$A:$J,6,FALSE),0)</f>
        <v>68759690</v>
      </c>
      <c r="D1402">
        <f>IFERROR(VLOOKUP(A1402,[1]Monitoramento_Base_somente_disp!$A:$J,7,FALSE),0)</f>
        <v>15305</v>
      </c>
      <c r="E1402">
        <f>IFERROR(VLOOKUP(A1402,[1]Monitoramento_Base_somente_disp!$A:$J,8,FALSE),0)</f>
        <v>50352322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1467446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86871</v>
      </c>
      <c r="C1405">
        <f>IFERROR(VLOOKUP(A1405,[1]Monitoramento_Base_somente_disp!$A:$J,6,FALSE),0)</f>
        <v>68349658</v>
      </c>
      <c r="D1405">
        <f>IFERROR(VLOOKUP(A1405,[1]Monitoramento_Base_somente_disp!$A:$J,7,FALSE),0)</f>
        <v>71965</v>
      </c>
      <c r="E1405">
        <f>IFERROR(VLOOKUP(A1405,[1]Monitoramento_Base_somente_disp!$A:$J,8,FALSE),0)</f>
        <v>54781458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13116</v>
      </c>
      <c r="I1406">
        <f>IFERROR(VLOOKUP(A1406,[2]Sheet1!$A:$I,5,FALSE),0)</f>
        <v>787103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10746911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34825</v>
      </c>
      <c r="C1408">
        <f>IFERROR(VLOOKUP(A1408,[1]Monitoramento_Base_somente_disp!$A:$J,6,FALSE),0)</f>
        <v>38249850</v>
      </c>
      <c r="D1408">
        <f>IFERROR(VLOOKUP(A1408,[1]Monitoramento_Base_somente_disp!$A:$J,7,FALSE),0)</f>
        <v>3113</v>
      </c>
      <c r="E1408">
        <f>IFERROR(VLOOKUP(A1408,[1]Monitoramento_Base_somente_disp!$A:$J,8,FALSE),0)</f>
        <v>30559028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149049</v>
      </c>
      <c r="C1409">
        <f>IFERROR(VLOOKUP(A1409,[1]Monitoramento_Base_somente_disp!$A:$J,6,FALSE),0)</f>
        <v>26575237</v>
      </c>
      <c r="D1409">
        <f>IFERROR(VLOOKUP(A1409,[1]Monitoramento_Base_somente_disp!$A:$J,7,FALSE),0)</f>
        <v>130631</v>
      </c>
      <c r="E1409">
        <f>IFERROR(VLOOKUP(A1409,[1]Monitoramento_Base_somente_disp!$A:$J,8,FALSE),0)</f>
        <v>20675297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23363</v>
      </c>
      <c r="C1410">
        <f>IFERROR(VLOOKUP(A1410,[1]Monitoramento_Base_somente_disp!$A:$J,6,FALSE),0)</f>
        <v>3421212</v>
      </c>
      <c r="D1410">
        <f>IFERROR(VLOOKUP(A1410,[1]Monitoramento_Base_somente_disp!$A:$J,7,FALSE),0)</f>
        <v>13955</v>
      </c>
      <c r="E1410">
        <f>IFERROR(VLOOKUP(A1410,[1]Monitoramento_Base_somente_disp!$A:$J,8,FALSE),0)</f>
        <v>2135633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100994748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39674</v>
      </c>
      <c r="C1412">
        <f>IFERROR(VLOOKUP(A1412,[1]Monitoramento_Base_somente_disp!$A:$J,6,FALSE),0)</f>
        <v>34832967</v>
      </c>
      <c r="D1412">
        <f>IFERROR(VLOOKUP(A1412,[1]Monitoramento_Base_somente_disp!$A:$J,7,FALSE),0)</f>
        <v>27290</v>
      </c>
      <c r="E1412">
        <f>IFERROR(VLOOKUP(A1412,[1]Monitoramento_Base_somente_disp!$A:$J,8,FALSE),0)</f>
        <v>25691091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44145</v>
      </c>
      <c r="C1413">
        <f>IFERROR(VLOOKUP(A1413,[1]Monitoramento_Base_somente_disp!$A:$J,6,FALSE),0)</f>
        <v>55288111</v>
      </c>
      <c r="D1413">
        <f>IFERROR(VLOOKUP(A1413,[1]Monitoramento_Base_somente_disp!$A:$J,7,FALSE),0)</f>
        <v>34257</v>
      </c>
      <c r="E1413">
        <f>IFERROR(VLOOKUP(A1413,[1]Monitoramento_Base_somente_disp!$A:$J,8,FALSE),0)</f>
        <v>46997617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10260</v>
      </c>
      <c r="C1414">
        <f>IFERROR(VLOOKUP(A1414,[1]Monitoramento_Base_somente_disp!$A:$J,6,FALSE),0)</f>
        <v>961609028</v>
      </c>
      <c r="D1414">
        <f>IFERROR(VLOOKUP(A1414,[1]Monitoramento_Base_somente_disp!$A:$J,7,FALSE),0)</f>
        <v>295436</v>
      </c>
      <c r="E1414">
        <f>IFERROR(VLOOKUP(A1414,[1]Monitoramento_Base_somente_disp!$A:$J,8,FALSE),0)</f>
        <v>712281134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64508</v>
      </c>
      <c r="C1415">
        <f>IFERROR(VLOOKUP(A1415,[1]Monitoramento_Base_somente_disp!$A:$J,6,FALSE),0)</f>
        <v>133589204</v>
      </c>
      <c r="D1415">
        <f>IFERROR(VLOOKUP(A1415,[1]Monitoramento_Base_somente_disp!$A:$J,7,FALSE),0)</f>
        <v>35806</v>
      </c>
      <c r="E1415">
        <f>IFERROR(VLOOKUP(A1415,[1]Monitoramento_Base_somente_disp!$A:$J,8,FALSE),0)</f>
        <v>102303436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196144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20511</v>
      </c>
      <c r="C1417">
        <f>IFERROR(VLOOKUP(A1417,[1]Monitoramento_Base_somente_disp!$A:$J,6,FALSE),0)</f>
        <v>2336398</v>
      </c>
      <c r="D1417">
        <f>IFERROR(VLOOKUP(A1417,[1]Monitoramento_Base_somente_disp!$A:$J,7,FALSE),0)</f>
        <v>3023</v>
      </c>
      <c r="E1417">
        <f>IFERROR(VLOOKUP(A1417,[1]Monitoramento_Base_somente_disp!$A:$J,8,FALSE),0)</f>
        <v>1598996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29098</v>
      </c>
      <c r="C1418">
        <f>IFERROR(VLOOKUP(A1418,[1]Monitoramento_Base_somente_disp!$A:$J,6,FALSE),0)</f>
        <v>64586146</v>
      </c>
      <c r="D1418">
        <f>IFERROR(VLOOKUP(A1418,[1]Monitoramento_Base_somente_disp!$A:$J,7,FALSE),0)</f>
        <v>30038</v>
      </c>
      <c r="E1418">
        <f>IFERROR(VLOOKUP(A1418,[1]Monitoramento_Base_somente_disp!$A:$J,8,FALSE),0)</f>
        <v>51645521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57652237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6829</v>
      </c>
      <c r="C1421">
        <f>IFERROR(VLOOKUP(A1421,[1]Monitoramento_Base_somente_disp!$A:$J,6,FALSE),0)</f>
        <v>73394137</v>
      </c>
      <c r="D1421">
        <f>IFERROR(VLOOKUP(A1421,[1]Monitoramento_Base_somente_disp!$A:$J,7,FALSE),0)</f>
        <v>6983</v>
      </c>
      <c r="E1421">
        <f>IFERROR(VLOOKUP(A1421,[1]Monitoramento_Base_somente_disp!$A:$J,8,FALSE),0)</f>
        <v>54314785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29354</v>
      </c>
      <c r="C1422">
        <f>IFERROR(VLOOKUP(A1422,[1]Monitoramento_Base_somente_disp!$A:$J,6,FALSE),0)</f>
        <v>24717902</v>
      </c>
      <c r="D1422">
        <f>IFERROR(VLOOKUP(A1422,[1]Monitoramento_Base_somente_disp!$A:$J,7,FALSE),0)</f>
        <v>30347</v>
      </c>
      <c r="E1422">
        <f>IFERROR(VLOOKUP(A1422,[1]Monitoramento_Base_somente_disp!$A:$J,8,FALSE),0)</f>
        <v>20286191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15692</v>
      </c>
      <c r="C1423">
        <f>IFERROR(VLOOKUP(A1423,[1]Monitoramento_Base_somente_disp!$A:$J,6,FALSE),0)</f>
        <v>49659825</v>
      </c>
      <c r="D1423">
        <f>IFERROR(VLOOKUP(A1423,[1]Monitoramento_Base_somente_disp!$A:$J,7,FALSE),0)</f>
        <v>2515</v>
      </c>
      <c r="E1423">
        <f>IFERROR(VLOOKUP(A1423,[1]Monitoramento_Base_somente_disp!$A:$J,8,FALSE),0)</f>
        <v>36723012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170389</v>
      </c>
      <c r="O1423">
        <f>IFERROR(VLOOKUP(A1423,[3]Sheet1!$A:$G,3,FALSE),0)</f>
        <v>2801779</v>
      </c>
      <c r="P1423">
        <f>IFERROR(VLOOKUP(A1423,[3]Sheet1!$A:$G,4,FALSE),0)</f>
        <v>0</v>
      </c>
      <c r="Q1423">
        <f>IFERROR(VLOOKUP(A1423,[3]Sheet1!$A:$G,5,FALSE),0)</f>
        <v>2903413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33850</v>
      </c>
      <c r="C1424">
        <f>IFERROR(VLOOKUP(A1424,[1]Monitoramento_Base_somente_disp!$A:$J,6,FALSE),0)</f>
        <v>111519839</v>
      </c>
      <c r="D1424">
        <f>IFERROR(VLOOKUP(A1424,[1]Monitoramento_Base_somente_disp!$A:$J,7,FALSE),0)</f>
        <v>11662</v>
      </c>
      <c r="E1424">
        <f>IFERROR(VLOOKUP(A1424,[1]Monitoramento_Base_somente_disp!$A:$J,8,FALSE),0)</f>
        <v>82294399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47133</v>
      </c>
      <c r="C1425">
        <f>IFERROR(VLOOKUP(A1425,[1]Monitoramento_Base_somente_disp!$A:$J,6,FALSE),0)</f>
        <v>11092825</v>
      </c>
      <c r="D1425">
        <f>IFERROR(VLOOKUP(A1425,[1]Monitoramento_Base_somente_disp!$A:$J,7,FALSE),0)</f>
        <v>26948</v>
      </c>
      <c r="E1425">
        <f>IFERROR(VLOOKUP(A1425,[1]Monitoramento_Base_somente_disp!$A:$J,8,FALSE),0)</f>
        <v>7505644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144923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0</v>
      </c>
      <c r="C1427">
        <f>IFERROR(VLOOKUP(A1427,[1]Monitoramento_Base_somente_disp!$A:$J,6,FALSE),0)</f>
        <v>10380660</v>
      </c>
      <c r="D1427">
        <f>IFERROR(VLOOKUP(A1427,[1]Monitoramento_Base_somente_disp!$A:$J,7,FALSE),0)</f>
        <v>0</v>
      </c>
      <c r="E1427">
        <f>IFERROR(VLOOKUP(A1427,[1]Monitoramento_Base_somente_disp!$A:$J,8,FALSE),0)</f>
        <v>11869108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Não</v>
      </c>
      <c r="U1427" t="str">
        <f t="shared" si="134"/>
        <v>Sim</v>
      </c>
      <c r="V1427" t="str">
        <f t="shared" si="135"/>
        <v>Não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588</v>
      </c>
      <c r="C1428">
        <f>IFERROR(VLOOKUP(A1428,[1]Monitoramento_Base_somente_disp!$A:$J,6,FALSE),0)</f>
        <v>89156673</v>
      </c>
      <c r="D1428">
        <f>IFERROR(VLOOKUP(A1428,[1]Monitoramento_Base_somente_disp!$A:$J,7,FALSE),0)</f>
        <v>1582</v>
      </c>
      <c r="E1428">
        <f>IFERROR(VLOOKUP(A1428,[1]Monitoramento_Base_somente_disp!$A:$J,8,FALSE),0)</f>
        <v>66121379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29924</v>
      </c>
      <c r="C1429">
        <f>IFERROR(VLOOKUP(A1429,[1]Monitoramento_Base_somente_disp!$A:$J,6,FALSE),0)</f>
        <v>11814777</v>
      </c>
      <c r="D1429">
        <f>IFERROR(VLOOKUP(A1429,[1]Monitoramento_Base_somente_disp!$A:$J,7,FALSE),0)</f>
        <v>16649</v>
      </c>
      <c r="E1429">
        <f>IFERROR(VLOOKUP(A1429,[1]Monitoramento_Base_somente_disp!$A:$J,8,FALSE),0)</f>
        <v>9017762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35736342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33867</v>
      </c>
      <c r="C1431">
        <f>IFERROR(VLOOKUP(A1431,[1]Monitoramento_Base_somente_disp!$A:$J,6,FALSE),0)</f>
        <v>28325058</v>
      </c>
      <c r="D1431">
        <f>IFERROR(VLOOKUP(A1431,[1]Monitoramento_Base_somente_disp!$A:$J,7,FALSE),0)</f>
        <v>16005</v>
      </c>
      <c r="E1431">
        <f>IFERROR(VLOOKUP(A1431,[1]Monitoramento_Base_somente_disp!$A:$J,8,FALSE),0)</f>
        <v>20463496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26460</v>
      </c>
      <c r="C1432">
        <f>IFERROR(VLOOKUP(A1432,[1]Monitoramento_Base_somente_disp!$A:$J,6,FALSE),0)</f>
        <v>6934013</v>
      </c>
      <c r="D1432">
        <f>IFERROR(VLOOKUP(A1432,[1]Monitoramento_Base_somente_disp!$A:$J,7,FALSE),0)</f>
        <v>15945</v>
      </c>
      <c r="E1432">
        <f>IFERROR(VLOOKUP(A1432,[1]Monitoramento_Base_somente_disp!$A:$J,8,FALSE),0)</f>
        <v>5408514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79119</v>
      </c>
      <c r="C1433">
        <f>IFERROR(VLOOKUP(A1433,[1]Monitoramento_Base_somente_disp!$A:$J,6,FALSE),0)</f>
        <v>19793573</v>
      </c>
      <c r="D1433">
        <f>IFERROR(VLOOKUP(A1433,[1]Monitoramento_Base_somente_disp!$A:$J,7,FALSE),0)</f>
        <v>76341</v>
      </c>
      <c r="E1433">
        <f>IFERROR(VLOOKUP(A1433,[1]Monitoramento_Base_somente_disp!$A:$J,8,FALSE),0)</f>
        <v>12634360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87305</v>
      </c>
      <c r="C1434">
        <f>IFERROR(VLOOKUP(A1434,[1]Monitoramento_Base_somente_disp!$A:$J,6,FALSE),0)</f>
        <v>31130793</v>
      </c>
      <c r="D1434">
        <f>IFERROR(VLOOKUP(A1434,[1]Monitoramento_Base_somente_disp!$A:$J,7,FALSE),0)</f>
        <v>60391</v>
      </c>
      <c r="E1434">
        <f>IFERROR(VLOOKUP(A1434,[1]Monitoramento_Base_somente_disp!$A:$J,8,FALSE),0)</f>
        <v>23159581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61684</v>
      </c>
      <c r="C1435">
        <f>IFERROR(VLOOKUP(A1435,[1]Monitoramento_Base_somente_disp!$A:$J,6,FALSE),0)</f>
        <v>1102517177</v>
      </c>
      <c r="D1435">
        <f>IFERROR(VLOOKUP(A1435,[1]Monitoramento_Base_somente_disp!$A:$J,7,FALSE),0)</f>
        <v>28895</v>
      </c>
      <c r="E1435">
        <f>IFERROR(VLOOKUP(A1435,[1]Monitoramento_Base_somente_disp!$A:$J,8,FALSE),0)</f>
        <v>766305180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14133</v>
      </c>
      <c r="C1436">
        <f>IFERROR(VLOOKUP(A1436,[1]Monitoramento_Base_somente_disp!$A:$J,6,FALSE),0)</f>
        <v>4118153</v>
      </c>
      <c r="D1436">
        <f>IFERROR(VLOOKUP(A1436,[1]Monitoramento_Base_somente_disp!$A:$J,7,FALSE),0)</f>
        <v>8781</v>
      </c>
      <c r="E1436">
        <f>IFERROR(VLOOKUP(A1436,[1]Monitoramento_Base_somente_disp!$A:$J,8,FALSE),0)</f>
        <v>2988530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99944</v>
      </c>
      <c r="C1437">
        <f>IFERROR(VLOOKUP(A1437,[1]Monitoramento_Base_somente_disp!$A:$J,6,FALSE),0)</f>
        <v>29203187</v>
      </c>
      <c r="D1437">
        <f>IFERROR(VLOOKUP(A1437,[1]Monitoramento_Base_somente_disp!$A:$J,7,FALSE),0)</f>
        <v>55776</v>
      </c>
      <c r="E1437">
        <f>IFERROR(VLOOKUP(A1437,[1]Monitoramento_Base_somente_disp!$A:$J,8,FALSE),0)</f>
        <v>20966888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62010</v>
      </c>
      <c r="C1438">
        <f>IFERROR(VLOOKUP(A1438,[1]Monitoramento_Base_somente_disp!$A:$J,6,FALSE),0)</f>
        <v>6664175</v>
      </c>
      <c r="D1438">
        <f>IFERROR(VLOOKUP(A1438,[1]Monitoramento_Base_somente_disp!$A:$J,7,FALSE),0)</f>
        <v>41731</v>
      </c>
      <c r="E1438">
        <f>IFERROR(VLOOKUP(A1438,[1]Monitoramento_Base_somente_disp!$A:$J,8,FALSE),0)</f>
        <v>5581058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32296</v>
      </c>
      <c r="C1439">
        <f>IFERROR(VLOOKUP(A1439,[1]Monitoramento_Base_somente_disp!$A:$J,6,FALSE),0)</f>
        <v>27443066</v>
      </c>
      <c r="D1439">
        <f>IFERROR(VLOOKUP(A1439,[1]Monitoramento_Base_somente_disp!$A:$J,7,FALSE),0)</f>
        <v>14121</v>
      </c>
      <c r="E1439">
        <f>IFERROR(VLOOKUP(A1439,[1]Monitoramento_Base_somente_disp!$A:$J,8,FALSE),0)</f>
        <v>20288888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19975</v>
      </c>
      <c r="C1440">
        <f>IFERROR(VLOOKUP(A1440,[1]Monitoramento_Base_somente_disp!$A:$J,6,FALSE),0)</f>
        <v>49060133</v>
      </c>
      <c r="D1440">
        <f>IFERROR(VLOOKUP(A1440,[1]Monitoramento_Base_somente_disp!$A:$J,7,FALSE),0)</f>
        <v>18131</v>
      </c>
      <c r="E1440">
        <f>IFERROR(VLOOKUP(A1440,[1]Monitoramento_Base_somente_disp!$A:$J,8,FALSE),0)</f>
        <v>35861167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69363</v>
      </c>
      <c r="C1441">
        <f>IFERROR(VLOOKUP(A1441,[1]Monitoramento_Base_somente_disp!$A:$J,6,FALSE),0)</f>
        <v>239577918</v>
      </c>
      <c r="D1441">
        <f>IFERROR(VLOOKUP(A1441,[1]Monitoramento_Base_somente_disp!$A:$J,7,FALSE),0)</f>
        <v>21383</v>
      </c>
      <c r="E1441">
        <f>IFERROR(VLOOKUP(A1441,[1]Monitoramento_Base_somente_disp!$A:$J,8,FALSE),0)</f>
        <v>176631805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90336</v>
      </c>
      <c r="C1443">
        <f>IFERROR(VLOOKUP(A1443,[1]Monitoramento_Base_somente_disp!$A:$J,6,FALSE),0)</f>
        <v>379143525</v>
      </c>
      <c r="D1443">
        <f>IFERROR(VLOOKUP(A1443,[1]Monitoramento_Base_somente_disp!$A:$J,7,FALSE),0)</f>
        <v>73364</v>
      </c>
      <c r="E1443">
        <f>IFERROR(VLOOKUP(A1443,[1]Monitoramento_Base_somente_disp!$A:$J,8,FALSE),0)</f>
        <v>283801069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858411</v>
      </c>
      <c r="C1444">
        <f>IFERROR(VLOOKUP(A1444,[1]Monitoramento_Base_somente_disp!$A:$J,6,FALSE),0)</f>
        <v>142942778</v>
      </c>
      <c r="D1444">
        <f>IFERROR(VLOOKUP(A1444,[1]Monitoramento_Base_somente_disp!$A:$J,7,FALSE),0)</f>
        <v>665840</v>
      </c>
      <c r="E1444">
        <f>IFERROR(VLOOKUP(A1444,[1]Monitoramento_Base_somente_disp!$A:$J,8,FALSE),0)</f>
        <v>101624606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23181</v>
      </c>
      <c r="C1445">
        <f>IFERROR(VLOOKUP(A1445,[1]Monitoramento_Base_somente_disp!$A:$J,6,FALSE),0)</f>
        <v>16338882</v>
      </c>
      <c r="D1445">
        <f>IFERROR(VLOOKUP(A1445,[1]Monitoramento_Base_somente_disp!$A:$J,7,FALSE),0)</f>
        <v>14304</v>
      </c>
      <c r="E1445">
        <f>IFERROR(VLOOKUP(A1445,[1]Monitoramento_Base_somente_disp!$A:$J,8,FALSE),0)</f>
        <v>11951222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13050</v>
      </c>
      <c r="C1446">
        <f>IFERROR(VLOOKUP(A1446,[1]Monitoramento_Base_somente_disp!$A:$J,6,FALSE),0)</f>
        <v>56400582</v>
      </c>
      <c r="D1446">
        <f>IFERROR(VLOOKUP(A1446,[1]Monitoramento_Base_somente_disp!$A:$J,7,FALSE),0)</f>
        <v>14114</v>
      </c>
      <c r="E1446">
        <f>IFERROR(VLOOKUP(A1446,[1]Monitoramento_Base_somente_disp!$A:$J,8,FALSE),0)</f>
        <v>45326127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452</v>
      </c>
      <c r="C1447">
        <f>IFERROR(VLOOKUP(A1447,[1]Monitoramento_Base_somente_disp!$A:$J,6,FALSE),0)</f>
        <v>54289051</v>
      </c>
      <c r="D1447">
        <f>IFERROR(VLOOKUP(A1447,[1]Monitoramento_Base_somente_disp!$A:$J,7,FALSE),0)</f>
        <v>6790</v>
      </c>
      <c r="E1447">
        <f>IFERROR(VLOOKUP(A1447,[1]Monitoramento_Base_somente_disp!$A:$J,8,FALSE),0)</f>
        <v>40393457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9922</v>
      </c>
      <c r="C1448">
        <f>IFERROR(VLOOKUP(A1448,[1]Monitoramento_Base_somente_disp!$A:$J,6,FALSE),0)</f>
        <v>14862949</v>
      </c>
      <c r="D1448">
        <f>IFERROR(VLOOKUP(A1448,[1]Monitoramento_Base_somente_disp!$A:$J,7,FALSE),0)</f>
        <v>4241</v>
      </c>
      <c r="E1448">
        <f>IFERROR(VLOOKUP(A1448,[1]Monitoramento_Base_somente_disp!$A:$J,8,FALSE),0)</f>
        <v>12057499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6111790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33778098</v>
      </c>
      <c r="D1450">
        <f>IFERROR(VLOOKUP(A1450,[1]Monitoramento_Base_somente_disp!$A:$J,7,FALSE),0)</f>
        <v>0</v>
      </c>
      <c r="E1450">
        <f>IFERROR(VLOOKUP(A1450,[1]Monitoramento_Base_somente_disp!$A:$J,8,FALSE),0)</f>
        <v>24878133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15157</v>
      </c>
      <c r="C1451">
        <f>IFERROR(VLOOKUP(A1451,[1]Monitoramento_Base_somente_disp!$A:$J,6,FALSE),0)</f>
        <v>13906967</v>
      </c>
      <c r="D1451">
        <f>IFERROR(VLOOKUP(A1451,[1]Monitoramento_Base_somente_disp!$A:$J,7,FALSE),0)</f>
        <v>5081</v>
      </c>
      <c r="E1451">
        <f>IFERROR(VLOOKUP(A1451,[1]Monitoramento_Base_somente_disp!$A:$J,8,FALSE),0)</f>
        <v>10313277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65419</v>
      </c>
      <c r="C1452">
        <f>IFERROR(VLOOKUP(A1452,[1]Monitoramento_Base_somente_disp!$A:$J,6,FALSE),0)</f>
        <v>11677076</v>
      </c>
      <c r="D1452">
        <f>IFERROR(VLOOKUP(A1452,[1]Monitoramento_Base_somente_disp!$A:$J,7,FALSE),0)</f>
        <v>43111</v>
      </c>
      <c r="E1452">
        <f>IFERROR(VLOOKUP(A1452,[1]Monitoramento_Base_somente_disp!$A:$J,8,FALSE),0)</f>
        <v>11621448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3488</v>
      </c>
      <c r="C1453">
        <f>IFERROR(VLOOKUP(A1453,[1]Monitoramento_Base_somente_disp!$A:$J,6,FALSE),0)</f>
        <v>2318939</v>
      </c>
      <c r="D1453">
        <f>IFERROR(VLOOKUP(A1453,[1]Monitoramento_Base_somente_disp!$A:$J,7,FALSE),0)</f>
        <v>5111</v>
      </c>
      <c r="E1453">
        <f>IFERROR(VLOOKUP(A1453,[1]Monitoramento_Base_somente_disp!$A:$J,8,FALSE),0)</f>
        <v>1607966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Sim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440</v>
      </c>
      <c r="C1454">
        <f>IFERROR(VLOOKUP(A1454,[1]Monitoramento_Base_somente_disp!$A:$J,6,FALSE),0)</f>
        <v>19984654</v>
      </c>
      <c r="D1454">
        <f>IFERROR(VLOOKUP(A1454,[1]Monitoramento_Base_somente_disp!$A:$J,7,FALSE),0)</f>
        <v>0</v>
      </c>
      <c r="E1454">
        <f>IFERROR(VLOOKUP(A1454,[1]Monitoramento_Base_somente_disp!$A:$J,8,FALSE),0)</f>
        <v>14825800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226231</v>
      </c>
      <c r="I1455">
        <f>IFERROR(VLOOKUP(A1455,[2]Sheet1!$A:$I,5,FALSE),0)</f>
        <v>622541</v>
      </c>
      <c r="J1455">
        <f>IFERROR(VLOOKUP(A1455,[2]Sheet1!$A:$I,6,FALSE),0)</f>
        <v>191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14088</v>
      </c>
      <c r="C1456">
        <f>IFERROR(VLOOKUP(A1456,[1]Monitoramento_Base_somente_disp!$A:$J,6,FALSE),0)</f>
        <v>26814173</v>
      </c>
      <c r="D1456">
        <f>IFERROR(VLOOKUP(A1456,[1]Monitoramento_Base_somente_disp!$A:$J,7,FALSE),0)</f>
        <v>5360</v>
      </c>
      <c r="E1456">
        <f>IFERROR(VLOOKUP(A1456,[1]Monitoramento_Base_somente_disp!$A:$J,8,FALSE),0)</f>
        <v>19491778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Sim</v>
      </c>
      <c r="U1456" t="str">
        <f t="shared" si="134"/>
        <v>Sim</v>
      </c>
      <c r="V1456" t="str">
        <f t="shared" si="135"/>
        <v>Sim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59656848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1093190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11239617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0</v>
      </c>
      <c r="E1460">
        <f>IFERROR(VLOOKUP(A1460,[1]Monitoramento_Base_somente_disp!$A:$J,8,FALSE),0)</f>
        <v>16640109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74736</v>
      </c>
      <c r="C1461">
        <f>IFERROR(VLOOKUP(A1461,[1]Monitoramento_Base_somente_disp!$A:$J,6,FALSE),0)</f>
        <v>6746523</v>
      </c>
      <c r="D1461">
        <f>IFERROR(VLOOKUP(A1461,[1]Monitoramento_Base_somente_disp!$A:$J,7,FALSE),0)</f>
        <v>37634</v>
      </c>
      <c r="E1461">
        <f>IFERROR(VLOOKUP(A1461,[1]Monitoramento_Base_somente_disp!$A:$J,8,FALSE),0)</f>
        <v>5480408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18974</v>
      </c>
      <c r="C1462">
        <f>IFERROR(VLOOKUP(A1462,[1]Monitoramento_Base_somente_disp!$A:$J,6,FALSE),0)</f>
        <v>7750976</v>
      </c>
      <c r="D1462">
        <f>IFERROR(VLOOKUP(A1462,[1]Monitoramento_Base_somente_disp!$A:$J,7,FALSE),0)</f>
        <v>7830</v>
      </c>
      <c r="E1462">
        <f>IFERROR(VLOOKUP(A1462,[1]Monitoramento_Base_somente_disp!$A:$J,8,FALSE),0)</f>
        <v>5285728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1518000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23892</v>
      </c>
      <c r="C1464">
        <f>IFERROR(VLOOKUP(A1464,[1]Monitoramento_Base_somente_disp!$A:$J,6,FALSE),0)</f>
        <v>24572678</v>
      </c>
      <c r="D1464">
        <f>IFERROR(VLOOKUP(A1464,[1]Monitoramento_Base_somente_disp!$A:$J,7,FALSE),0)</f>
        <v>14118</v>
      </c>
      <c r="E1464">
        <f>IFERROR(VLOOKUP(A1464,[1]Monitoramento_Base_somente_disp!$A:$J,8,FALSE),0)</f>
        <v>17852019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67164</v>
      </c>
      <c r="C1465">
        <f>IFERROR(VLOOKUP(A1465,[1]Monitoramento_Base_somente_disp!$A:$J,6,FALSE),0)</f>
        <v>8617056</v>
      </c>
      <c r="D1465">
        <f>IFERROR(VLOOKUP(A1465,[1]Monitoramento_Base_somente_disp!$A:$J,7,FALSE),0)</f>
        <v>48902</v>
      </c>
      <c r="E1465">
        <f>IFERROR(VLOOKUP(A1465,[1]Monitoramento_Base_somente_disp!$A:$J,8,FALSE),0)</f>
        <v>7488555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1477359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564213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2544398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10178</v>
      </c>
      <c r="C1469">
        <f>IFERROR(VLOOKUP(A1469,[1]Monitoramento_Base_somente_disp!$A:$J,6,FALSE),0)</f>
        <v>156777032</v>
      </c>
      <c r="D1469">
        <f>IFERROR(VLOOKUP(A1469,[1]Monitoramento_Base_somente_disp!$A:$J,7,FALSE),0)</f>
        <v>7481</v>
      </c>
      <c r="E1469">
        <f>IFERROR(VLOOKUP(A1469,[1]Monitoramento_Base_somente_disp!$A:$J,8,FALSE),0)</f>
        <v>116361082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50635489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7934471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17635</v>
      </c>
      <c r="C1472">
        <f>IFERROR(VLOOKUP(A1472,[1]Monitoramento_Base_somente_disp!$A:$J,6,FALSE),0)</f>
        <v>6037140</v>
      </c>
      <c r="D1472">
        <f>IFERROR(VLOOKUP(A1472,[1]Monitoramento_Base_somente_disp!$A:$J,7,FALSE),0)</f>
        <v>15730</v>
      </c>
      <c r="E1472">
        <f>IFERROR(VLOOKUP(A1472,[1]Monitoramento_Base_somente_disp!$A:$J,8,FALSE),0)</f>
        <v>3767088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43517196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90</v>
      </c>
      <c r="C1476">
        <f>IFERROR(VLOOKUP(A1476,[1]Monitoramento_Base_somente_disp!$A:$J,6,FALSE),0)</f>
        <v>22599030</v>
      </c>
      <c r="D1476">
        <f>IFERROR(VLOOKUP(A1476,[1]Monitoramento_Base_somente_disp!$A:$J,7,FALSE),0)</f>
        <v>180</v>
      </c>
      <c r="E1476">
        <f>IFERROR(VLOOKUP(A1476,[1]Monitoramento_Base_somente_disp!$A:$J,8,FALSE),0)</f>
        <v>16762020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240</v>
      </c>
      <c r="C1477">
        <f>IFERROR(VLOOKUP(A1477,[1]Monitoramento_Base_somente_disp!$A:$J,6,FALSE),0)</f>
        <v>32344939</v>
      </c>
      <c r="D1477">
        <f>IFERROR(VLOOKUP(A1477,[1]Monitoramento_Base_somente_disp!$A:$J,7,FALSE),0)</f>
        <v>0</v>
      </c>
      <c r="E1477">
        <f>IFERROR(VLOOKUP(A1477,[1]Monitoramento_Base_somente_disp!$A:$J,8,FALSE),0)</f>
        <v>24927467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21108503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15015625</v>
      </c>
      <c r="D1479">
        <f>IFERROR(VLOOKUP(A1479,[1]Monitoramento_Base_somente_disp!$A:$J,7,FALSE),0)</f>
        <v>0</v>
      </c>
      <c r="E1479">
        <f>IFERROR(VLOOKUP(A1479,[1]Monitoramento_Base_somente_disp!$A:$J,8,FALSE),0)</f>
        <v>11258235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30828</v>
      </c>
      <c r="C1480">
        <f>IFERROR(VLOOKUP(A1480,[1]Monitoramento_Base_somente_disp!$A:$J,6,FALSE),0)</f>
        <v>6957993</v>
      </c>
      <c r="D1480">
        <f>IFERROR(VLOOKUP(A1480,[1]Monitoramento_Base_somente_disp!$A:$J,7,FALSE),0)</f>
        <v>24813</v>
      </c>
      <c r="E1480">
        <f>IFERROR(VLOOKUP(A1480,[1]Monitoramento_Base_somente_disp!$A:$J,8,FALSE),0)</f>
        <v>5859787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159837</v>
      </c>
      <c r="C1481">
        <f>IFERROR(VLOOKUP(A1481,[1]Monitoramento_Base_somente_disp!$A:$J,6,FALSE),0)</f>
        <v>153843238</v>
      </c>
      <c r="D1481">
        <f>IFERROR(VLOOKUP(A1481,[1]Monitoramento_Base_somente_disp!$A:$J,7,FALSE),0)</f>
        <v>29503</v>
      </c>
      <c r="E1481">
        <f>IFERROR(VLOOKUP(A1481,[1]Monitoramento_Base_somente_disp!$A:$J,8,FALSE),0)</f>
        <v>111891119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50659</v>
      </c>
      <c r="C1482">
        <f>IFERROR(VLOOKUP(A1482,[1]Monitoramento_Base_somente_disp!$A:$J,6,FALSE),0)</f>
        <v>136839052</v>
      </c>
      <c r="D1482">
        <f>IFERROR(VLOOKUP(A1482,[1]Monitoramento_Base_somente_disp!$A:$J,7,FALSE),0)</f>
        <v>36425</v>
      </c>
      <c r="E1482">
        <f>IFERROR(VLOOKUP(A1482,[1]Monitoramento_Base_somente_disp!$A:$J,8,FALSE),0)</f>
        <v>101005761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12320</v>
      </c>
      <c r="C1483">
        <f>IFERROR(VLOOKUP(A1483,[1]Monitoramento_Base_somente_disp!$A:$J,6,FALSE),0)</f>
        <v>6142362</v>
      </c>
      <c r="D1483">
        <f>IFERROR(VLOOKUP(A1483,[1]Monitoramento_Base_somente_disp!$A:$J,7,FALSE),0)</f>
        <v>12177</v>
      </c>
      <c r="E1483">
        <f>IFERROR(VLOOKUP(A1483,[1]Monitoramento_Base_somente_disp!$A:$J,8,FALSE),0)</f>
        <v>5300645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25314145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23723</v>
      </c>
      <c r="C1485">
        <f>IFERROR(VLOOKUP(A1485,[1]Monitoramento_Base_somente_disp!$A:$J,6,FALSE),0)</f>
        <v>12195883</v>
      </c>
      <c r="D1485">
        <f>IFERROR(VLOOKUP(A1485,[1]Monitoramento_Base_somente_disp!$A:$J,7,FALSE),0)</f>
        <v>1322</v>
      </c>
      <c r="E1485">
        <f>IFERROR(VLOOKUP(A1485,[1]Monitoramento_Base_somente_disp!$A:$J,8,FALSE),0)</f>
        <v>8787126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17799</v>
      </c>
      <c r="C1486">
        <f>IFERROR(VLOOKUP(A1486,[1]Monitoramento_Base_somente_disp!$A:$J,6,FALSE),0)</f>
        <v>18084231</v>
      </c>
      <c r="D1486">
        <f>IFERROR(VLOOKUP(A1486,[1]Monitoramento_Base_somente_disp!$A:$J,7,FALSE),0)</f>
        <v>38831</v>
      </c>
      <c r="E1486">
        <f>IFERROR(VLOOKUP(A1486,[1]Monitoramento_Base_somente_disp!$A:$J,8,FALSE),0)</f>
        <v>14530658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19661</v>
      </c>
      <c r="C1487">
        <f>IFERROR(VLOOKUP(A1487,[1]Monitoramento_Base_somente_disp!$A:$J,6,FALSE),0)</f>
        <v>21062090</v>
      </c>
      <c r="D1487">
        <f>IFERROR(VLOOKUP(A1487,[1]Monitoramento_Base_somente_disp!$A:$J,7,FALSE),0)</f>
        <v>8903</v>
      </c>
      <c r="E1487">
        <f>IFERROR(VLOOKUP(A1487,[1]Monitoramento_Base_somente_disp!$A:$J,8,FALSE),0)</f>
        <v>17616777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59437497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46643</v>
      </c>
      <c r="C1489">
        <f>IFERROR(VLOOKUP(A1489,[1]Monitoramento_Base_somente_disp!$A:$J,6,FALSE),0)</f>
        <v>11651242</v>
      </c>
      <c r="D1489">
        <f>IFERROR(VLOOKUP(A1489,[1]Monitoramento_Base_somente_disp!$A:$J,7,FALSE),0)</f>
        <v>24974</v>
      </c>
      <c r="E1489">
        <f>IFERROR(VLOOKUP(A1489,[1]Monitoramento_Base_somente_disp!$A:$J,8,FALSE),0)</f>
        <v>8171177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74081940</v>
      </c>
      <c r="D1490">
        <f>IFERROR(VLOOKUP(A1490,[1]Monitoramento_Base_somente_disp!$A:$J,7,FALSE),0)</f>
        <v>12</v>
      </c>
      <c r="E1490">
        <f>IFERROR(VLOOKUP(A1490,[1]Monitoramento_Base_somente_disp!$A:$J,8,FALSE),0)</f>
        <v>54963864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2600</v>
      </c>
      <c r="C1491">
        <f>IFERROR(VLOOKUP(A1491,[1]Monitoramento_Base_somente_disp!$A:$J,6,FALSE),0)</f>
        <v>232551910</v>
      </c>
      <c r="D1491">
        <f>IFERROR(VLOOKUP(A1491,[1]Monitoramento_Base_somente_disp!$A:$J,7,FALSE),0)</f>
        <v>13810</v>
      </c>
      <c r="E1491">
        <f>IFERROR(VLOOKUP(A1491,[1]Monitoramento_Base_somente_disp!$A:$J,8,FALSE),0)</f>
        <v>176883267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6256161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152662</v>
      </c>
      <c r="C1493">
        <f>IFERROR(VLOOKUP(A1493,[1]Monitoramento_Base_somente_disp!$A:$J,6,FALSE),0)</f>
        <v>205216114</v>
      </c>
      <c r="D1493">
        <f>IFERROR(VLOOKUP(A1493,[1]Monitoramento_Base_somente_disp!$A:$J,7,FALSE),0)</f>
        <v>127801</v>
      </c>
      <c r="E1493">
        <f>IFERROR(VLOOKUP(A1493,[1]Monitoramento_Base_somente_disp!$A:$J,8,FALSE),0)</f>
        <v>144113432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5433</v>
      </c>
      <c r="C1494">
        <f>IFERROR(VLOOKUP(A1494,[1]Monitoramento_Base_somente_disp!$A:$J,6,FALSE),0)</f>
        <v>67985051</v>
      </c>
      <c r="D1494">
        <f>IFERROR(VLOOKUP(A1494,[1]Monitoramento_Base_somente_disp!$A:$J,7,FALSE),0)</f>
        <v>2408</v>
      </c>
      <c r="E1494">
        <f>IFERROR(VLOOKUP(A1494,[1]Monitoramento_Base_somente_disp!$A:$J,8,FALSE),0)</f>
        <v>60548321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6222604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23145544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124653</v>
      </c>
      <c r="O1497">
        <f>IFERROR(VLOOKUP(A1497,[3]Sheet1!$A:$G,3,FALSE),0)</f>
        <v>357794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50527527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4721371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16104</v>
      </c>
      <c r="C1500">
        <f>IFERROR(VLOOKUP(A1500,[1]Monitoramento_Base_somente_disp!$A:$J,6,FALSE),0)</f>
        <v>47503759</v>
      </c>
      <c r="D1500">
        <f>IFERROR(VLOOKUP(A1500,[1]Monitoramento_Base_somente_disp!$A:$J,7,FALSE),0)</f>
        <v>0</v>
      </c>
      <c r="E1500">
        <f>IFERROR(VLOOKUP(A1500,[1]Monitoramento_Base_somente_disp!$A:$J,8,FALSE),0)</f>
        <v>35054553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42321</v>
      </c>
      <c r="C1501">
        <f>IFERROR(VLOOKUP(A1501,[1]Monitoramento_Base_somente_disp!$A:$J,6,FALSE),0)</f>
        <v>20486833</v>
      </c>
      <c r="D1501">
        <f>IFERROR(VLOOKUP(A1501,[1]Monitoramento_Base_somente_disp!$A:$J,7,FALSE),0)</f>
        <v>19912</v>
      </c>
      <c r="E1501">
        <f>IFERROR(VLOOKUP(A1501,[1]Monitoramento_Base_somente_disp!$A:$J,8,FALSE),0)</f>
        <v>13495467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2</v>
      </c>
      <c r="C1502">
        <f>IFERROR(VLOOKUP(A1502,[1]Monitoramento_Base_somente_disp!$A:$J,6,FALSE),0)</f>
        <v>952169286</v>
      </c>
      <c r="D1502">
        <f>IFERROR(VLOOKUP(A1502,[1]Monitoramento_Base_somente_disp!$A:$J,7,FALSE),0)</f>
        <v>1</v>
      </c>
      <c r="E1502">
        <f>IFERROR(VLOOKUP(A1502,[1]Monitoramento_Base_somente_disp!$A:$J,8,FALSE),0)</f>
        <v>706448164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79746</v>
      </c>
      <c r="C1503">
        <f>IFERROR(VLOOKUP(A1503,[1]Monitoramento_Base_somente_disp!$A:$J,6,FALSE),0)</f>
        <v>61494172</v>
      </c>
      <c r="D1503">
        <f>IFERROR(VLOOKUP(A1503,[1]Monitoramento_Base_somente_disp!$A:$J,7,FALSE),0)</f>
        <v>54885</v>
      </c>
      <c r="E1503">
        <f>IFERROR(VLOOKUP(A1503,[1]Monitoramento_Base_somente_disp!$A:$J,8,FALSE),0)</f>
        <v>44865052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114929</v>
      </c>
      <c r="C1504">
        <f>IFERROR(VLOOKUP(A1504,[1]Monitoramento_Base_somente_disp!$A:$J,6,FALSE),0)</f>
        <v>23218263</v>
      </c>
      <c r="D1504">
        <f>IFERROR(VLOOKUP(A1504,[1]Monitoramento_Base_somente_disp!$A:$J,7,FALSE),0)</f>
        <v>87605</v>
      </c>
      <c r="E1504">
        <f>IFERROR(VLOOKUP(A1504,[1]Monitoramento_Base_somente_disp!$A:$J,8,FALSE),0)</f>
        <v>19293785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35956</v>
      </c>
      <c r="C1505">
        <f>IFERROR(VLOOKUP(A1505,[1]Monitoramento_Base_somente_disp!$A:$J,6,FALSE),0)</f>
        <v>53801241</v>
      </c>
      <c r="D1505">
        <f>IFERROR(VLOOKUP(A1505,[1]Monitoramento_Base_somente_disp!$A:$J,7,FALSE),0)</f>
        <v>29255</v>
      </c>
      <c r="E1505">
        <f>IFERROR(VLOOKUP(A1505,[1]Monitoramento_Base_somente_disp!$A:$J,8,FALSE),0)</f>
        <v>43846827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73884</v>
      </c>
      <c r="C1506">
        <f>IFERROR(VLOOKUP(A1506,[1]Monitoramento_Base_somente_disp!$A:$J,6,FALSE),0)</f>
        <v>34793993</v>
      </c>
      <c r="D1506">
        <f>IFERROR(VLOOKUP(A1506,[1]Monitoramento_Base_somente_disp!$A:$J,7,FALSE),0)</f>
        <v>55848</v>
      </c>
      <c r="E1506">
        <f>IFERROR(VLOOKUP(A1506,[1]Monitoramento_Base_somente_disp!$A:$J,8,FALSE),0)</f>
        <v>25526594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70790</v>
      </c>
      <c r="C1507">
        <f>IFERROR(VLOOKUP(A1507,[1]Monitoramento_Base_somente_disp!$A:$J,6,FALSE),0)</f>
        <v>137917460</v>
      </c>
      <c r="D1507">
        <f>IFERROR(VLOOKUP(A1507,[1]Monitoramento_Base_somente_disp!$A:$J,7,FALSE),0)</f>
        <v>38899</v>
      </c>
      <c r="E1507">
        <f>IFERROR(VLOOKUP(A1507,[1]Monitoramento_Base_somente_disp!$A:$J,8,FALSE),0)</f>
        <v>101228522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40396165</v>
      </c>
      <c r="D1508">
        <f>IFERROR(VLOOKUP(A1508,[1]Monitoramento_Base_somente_disp!$A:$J,7,FALSE),0)</f>
        <v>0</v>
      </c>
      <c r="E1508">
        <f>IFERROR(VLOOKUP(A1508,[1]Monitoramento_Base_somente_disp!$A:$J,8,FALSE),0)</f>
        <v>29412616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9195</v>
      </c>
      <c r="C1509">
        <f>IFERROR(VLOOKUP(A1509,[1]Monitoramento_Base_somente_disp!$A:$J,6,FALSE),0)</f>
        <v>20856964</v>
      </c>
      <c r="D1509">
        <f>IFERROR(VLOOKUP(A1509,[1]Monitoramento_Base_somente_disp!$A:$J,7,FALSE),0)</f>
        <v>540</v>
      </c>
      <c r="E1509">
        <f>IFERROR(VLOOKUP(A1509,[1]Monitoramento_Base_somente_disp!$A:$J,8,FALSE),0)</f>
        <v>15268532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45422010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1170716</v>
      </c>
      <c r="C1511">
        <f>IFERROR(VLOOKUP(A1511,[1]Monitoramento_Base_somente_disp!$A:$J,6,FALSE),0)</f>
        <v>186720872</v>
      </c>
      <c r="D1511">
        <f>IFERROR(VLOOKUP(A1511,[1]Monitoramento_Base_somente_disp!$A:$J,7,FALSE),0)</f>
        <v>836683</v>
      </c>
      <c r="E1511">
        <f>IFERROR(VLOOKUP(A1511,[1]Monitoramento_Base_somente_disp!$A:$J,8,FALSE),0)</f>
        <v>124461314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47322</v>
      </c>
      <c r="C1512">
        <f>IFERROR(VLOOKUP(A1512,[1]Monitoramento_Base_somente_disp!$A:$J,6,FALSE),0)</f>
        <v>17730294</v>
      </c>
      <c r="D1512">
        <f>IFERROR(VLOOKUP(A1512,[1]Monitoramento_Base_somente_disp!$A:$J,7,FALSE),0)</f>
        <v>22467</v>
      </c>
      <c r="E1512">
        <f>IFERROR(VLOOKUP(A1512,[1]Monitoramento_Base_somente_disp!$A:$J,8,FALSE),0)</f>
        <v>16241352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111147</v>
      </c>
      <c r="C1513">
        <f>IFERROR(VLOOKUP(A1513,[1]Monitoramento_Base_somente_disp!$A:$J,6,FALSE),0)</f>
        <v>8357667</v>
      </c>
      <c r="D1513">
        <f>IFERROR(VLOOKUP(A1513,[1]Monitoramento_Base_somente_disp!$A:$J,7,FALSE),0)</f>
        <v>76176</v>
      </c>
      <c r="E1513">
        <f>IFERROR(VLOOKUP(A1513,[1]Monitoramento_Base_somente_disp!$A:$J,8,FALSE),0)</f>
        <v>3826451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59567</v>
      </c>
      <c r="C1514">
        <f>IFERROR(VLOOKUP(A1514,[1]Monitoramento_Base_somente_disp!$A:$J,6,FALSE),0)</f>
        <v>19532714</v>
      </c>
      <c r="D1514">
        <f>IFERROR(VLOOKUP(A1514,[1]Monitoramento_Base_somente_disp!$A:$J,7,FALSE),0)</f>
        <v>53637</v>
      </c>
      <c r="E1514">
        <f>IFERROR(VLOOKUP(A1514,[1]Monitoramento_Base_somente_disp!$A:$J,8,FALSE),0)</f>
        <v>14498477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17972</v>
      </c>
      <c r="C1515">
        <f>IFERROR(VLOOKUP(A1515,[1]Monitoramento_Base_somente_disp!$A:$J,6,FALSE),0)</f>
        <v>266683026</v>
      </c>
      <c r="D1515">
        <f>IFERROR(VLOOKUP(A1515,[1]Monitoramento_Base_somente_disp!$A:$J,7,FALSE),0)</f>
        <v>39024</v>
      </c>
      <c r="E1515">
        <f>IFERROR(VLOOKUP(A1515,[1]Monitoramento_Base_somente_disp!$A:$J,8,FALSE),0)</f>
        <v>198782780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1004040</v>
      </c>
      <c r="C1516">
        <f>IFERROR(VLOOKUP(A1516,[1]Monitoramento_Base_somente_disp!$A:$J,6,FALSE),0)</f>
        <v>153797624</v>
      </c>
      <c r="D1516">
        <f>IFERROR(VLOOKUP(A1516,[1]Monitoramento_Base_somente_disp!$A:$J,7,FALSE),0)</f>
        <v>633981</v>
      </c>
      <c r="E1516">
        <f>IFERROR(VLOOKUP(A1516,[1]Monitoramento_Base_somente_disp!$A:$J,8,FALSE),0)</f>
        <v>112439692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5843</v>
      </c>
      <c r="C1518">
        <f>IFERROR(VLOOKUP(A1518,[1]Monitoramento_Base_somente_disp!$A:$J,6,FALSE),0)</f>
        <v>10160395</v>
      </c>
      <c r="D1518">
        <f>IFERROR(VLOOKUP(A1518,[1]Monitoramento_Base_somente_disp!$A:$J,7,FALSE),0)</f>
        <v>10627</v>
      </c>
      <c r="E1518">
        <f>IFERROR(VLOOKUP(A1518,[1]Monitoramento_Base_somente_disp!$A:$J,8,FALSE),0)</f>
        <v>7507536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66766</v>
      </c>
      <c r="C1519">
        <f>IFERROR(VLOOKUP(A1519,[1]Monitoramento_Base_somente_disp!$A:$J,6,FALSE),0)</f>
        <v>7848927</v>
      </c>
      <c r="D1519">
        <f>IFERROR(VLOOKUP(A1519,[1]Monitoramento_Base_somente_disp!$A:$J,7,FALSE),0)</f>
        <v>36205</v>
      </c>
      <c r="E1519">
        <f>IFERROR(VLOOKUP(A1519,[1]Monitoramento_Base_somente_disp!$A:$J,8,FALSE),0)</f>
        <v>5472692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9246897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45277</v>
      </c>
      <c r="C1521">
        <f>IFERROR(VLOOKUP(A1521,[1]Monitoramento_Base_somente_disp!$A:$J,6,FALSE),0)</f>
        <v>7328268</v>
      </c>
      <c r="D1521">
        <f>IFERROR(VLOOKUP(A1521,[1]Monitoramento_Base_somente_disp!$A:$J,7,FALSE),0)</f>
        <v>25739</v>
      </c>
      <c r="E1521">
        <f>IFERROR(VLOOKUP(A1521,[1]Monitoramento_Base_somente_disp!$A:$J,8,FALSE),0)</f>
        <v>5862117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2827</v>
      </c>
      <c r="C1522">
        <f>IFERROR(VLOOKUP(A1522,[1]Monitoramento_Base_somente_disp!$A:$J,6,FALSE),0)</f>
        <v>32929819</v>
      </c>
      <c r="D1522">
        <f>IFERROR(VLOOKUP(A1522,[1]Monitoramento_Base_somente_disp!$A:$J,7,FALSE),0)</f>
        <v>3210</v>
      </c>
      <c r="E1522">
        <f>IFERROR(VLOOKUP(A1522,[1]Monitoramento_Base_somente_disp!$A:$J,8,FALSE),0)</f>
        <v>23048146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3071</v>
      </c>
      <c r="C1524">
        <f>IFERROR(VLOOKUP(A1524,[1]Monitoramento_Base_somente_disp!$A:$J,6,FALSE),0)</f>
        <v>5563313</v>
      </c>
      <c r="D1524">
        <f>IFERROR(VLOOKUP(A1524,[1]Monitoramento_Base_somente_disp!$A:$J,7,FALSE),0)</f>
        <v>6766</v>
      </c>
      <c r="E1524">
        <f>IFERROR(VLOOKUP(A1524,[1]Monitoramento_Base_somente_disp!$A:$J,8,FALSE),0)</f>
        <v>4599270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5038</v>
      </c>
      <c r="C1525">
        <f>IFERROR(VLOOKUP(A1525,[1]Monitoramento_Base_somente_disp!$A:$J,6,FALSE),0)</f>
        <v>17290285</v>
      </c>
      <c r="D1525">
        <f>IFERROR(VLOOKUP(A1525,[1]Monitoramento_Base_somente_disp!$A:$J,7,FALSE),0)</f>
        <v>5206</v>
      </c>
      <c r="E1525">
        <f>IFERROR(VLOOKUP(A1525,[1]Monitoramento_Base_somente_disp!$A:$J,8,FALSE),0)</f>
        <v>12788765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23434</v>
      </c>
      <c r="C1526">
        <f>IFERROR(VLOOKUP(A1526,[1]Monitoramento_Base_somente_disp!$A:$J,6,FALSE),0)</f>
        <v>9682106</v>
      </c>
      <c r="D1526">
        <f>IFERROR(VLOOKUP(A1526,[1]Monitoramento_Base_somente_disp!$A:$J,7,FALSE),0)</f>
        <v>35798</v>
      </c>
      <c r="E1526">
        <f>IFERROR(VLOOKUP(A1526,[1]Monitoramento_Base_somente_disp!$A:$J,8,FALSE),0)</f>
        <v>7302815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19047450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64722</v>
      </c>
      <c r="C1528">
        <f>IFERROR(VLOOKUP(A1528,[1]Monitoramento_Base_somente_disp!$A:$J,6,FALSE),0)</f>
        <v>13814517</v>
      </c>
      <c r="D1528">
        <f>IFERROR(VLOOKUP(A1528,[1]Monitoramento_Base_somente_disp!$A:$J,7,FALSE),0)</f>
        <v>33142</v>
      </c>
      <c r="E1528">
        <f>IFERROR(VLOOKUP(A1528,[1]Monitoramento_Base_somente_disp!$A:$J,8,FALSE),0)</f>
        <v>13324447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221852</v>
      </c>
      <c r="C1529">
        <f>IFERROR(VLOOKUP(A1529,[1]Monitoramento_Base_somente_disp!$A:$J,6,FALSE),0)</f>
        <v>794780657</v>
      </c>
      <c r="D1529">
        <f>IFERROR(VLOOKUP(A1529,[1]Monitoramento_Base_somente_disp!$A:$J,7,FALSE),0)</f>
        <v>144198</v>
      </c>
      <c r="E1529">
        <f>IFERROR(VLOOKUP(A1529,[1]Monitoramento_Base_somente_disp!$A:$J,8,FALSE),0)</f>
        <v>595316496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95938</v>
      </c>
      <c r="C1530">
        <f>IFERROR(VLOOKUP(A1530,[1]Monitoramento_Base_somente_disp!$A:$J,6,FALSE),0)</f>
        <v>10083535</v>
      </c>
      <c r="D1530">
        <f>IFERROR(VLOOKUP(A1530,[1]Monitoramento_Base_somente_disp!$A:$J,7,FALSE),0)</f>
        <v>59225</v>
      </c>
      <c r="E1530">
        <f>IFERROR(VLOOKUP(A1530,[1]Monitoramento_Base_somente_disp!$A:$J,8,FALSE),0)</f>
        <v>8310886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401419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3630964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67833</v>
      </c>
      <c r="C1534">
        <f>IFERROR(VLOOKUP(A1534,[1]Monitoramento_Base_somente_disp!$A:$J,6,FALSE),0)</f>
        <v>10215399</v>
      </c>
      <c r="D1534">
        <f>IFERROR(VLOOKUP(A1534,[1]Monitoramento_Base_somente_disp!$A:$J,7,FALSE),0)</f>
        <v>37460</v>
      </c>
      <c r="E1534">
        <f>IFERROR(VLOOKUP(A1534,[1]Monitoramento_Base_somente_disp!$A:$J,8,FALSE),0)</f>
        <v>7846348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10725</v>
      </c>
      <c r="C1535">
        <f>IFERROR(VLOOKUP(A1535,[1]Monitoramento_Base_somente_disp!$A:$J,6,FALSE),0)</f>
        <v>3625556</v>
      </c>
      <c r="D1535">
        <f>IFERROR(VLOOKUP(A1535,[1]Monitoramento_Base_somente_disp!$A:$J,7,FALSE),0)</f>
        <v>5551</v>
      </c>
      <c r="E1535">
        <f>IFERROR(VLOOKUP(A1535,[1]Monitoramento_Base_somente_disp!$A:$J,8,FALSE),0)</f>
        <v>2433629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27686</v>
      </c>
      <c r="C1536">
        <f>IFERROR(VLOOKUP(A1536,[1]Monitoramento_Base_somente_disp!$A:$J,6,FALSE),0)</f>
        <v>65224441</v>
      </c>
      <c r="D1536">
        <f>IFERROR(VLOOKUP(A1536,[1]Monitoramento_Base_somente_disp!$A:$J,7,FALSE),0)</f>
        <v>10587</v>
      </c>
      <c r="E1536">
        <f>IFERROR(VLOOKUP(A1536,[1]Monitoramento_Base_somente_disp!$A:$J,8,FALSE),0)</f>
        <v>48007722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1767159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27537</v>
      </c>
      <c r="C1538">
        <f>IFERROR(VLOOKUP(A1538,[1]Monitoramento_Base_somente_disp!$A:$J,6,FALSE),0)</f>
        <v>21767963</v>
      </c>
      <c r="D1538">
        <f>IFERROR(VLOOKUP(A1538,[1]Monitoramento_Base_somente_disp!$A:$J,7,FALSE),0)</f>
        <v>11048</v>
      </c>
      <c r="E1538">
        <f>IFERROR(VLOOKUP(A1538,[1]Monitoramento_Base_somente_disp!$A:$J,8,FALSE),0)</f>
        <v>16178425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35720357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37629</v>
      </c>
      <c r="C1541">
        <f>IFERROR(VLOOKUP(A1541,[1]Monitoramento_Base_somente_disp!$A:$J,6,FALSE),0)</f>
        <v>13129910</v>
      </c>
      <c r="D1541">
        <f>IFERROR(VLOOKUP(A1541,[1]Monitoramento_Base_somente_disp!$A:$J,7,FALSE),0)</f>
        <v>28478</v>
      </c>
      <c r="E1541">
        <f>IFERROR(VLOOKUP(A1541,[1]Monitoramento_Base_somente_disp!$A:$J,8,FALSE),0)</f>
        <v>7626184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10391</v>
      </c>
      <c r="C1542">
        <f>IFERROR(VLOOKUP(A1542,[1]Monitoramento_Base_somente_disp!$A:$J,6,FALSE),0)</f>
        <v>23144316</v>
      </c>
      <c r="D1542">
        <f>IFERROR(VLOOKUP(A1542,[1]Monitoramento_Base_somente_disp!$A:$J,7,FALSE),0)</f>
        <v>5920</v>
      </c>
      <c r="E1542">
        <f>IFERROR(VLOOKUP(A1542,[1]Monitoramento_Base_somente_disp!$A:$J,8,FALSE),0)</f>
        <v>18204230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34426</v>
      </c>
      <c r="C1543">
        <f>IFERROR(VLOOKUP(A1543,[1]Monitoramento_Base_somente_disp!$A:$J,6,FALSE),0)</f>
        <v>34048262</v>
      </c>
      <c r="D1543">
        <f>IFERROR(VLOOKUP(A1543,[1]Monitoramento_Base_somente_disp!$A:$J,7,FALSE),0)</f>
        <v>28897</v>
      </c>
      <c r="E1543">
        <f>IFERROR(VLOOKUP(A1543,[1]Monitoramento_Base_somente_disp!$A:$J,8,FALSE),0)</f>
        <v>25912852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6307</v>
      </c>
      <c r="C1544">
        <f>IFERROR(VLOOKUP(A1544,[1]Monitoramento_Base_somente_disp!$A:$J,6,FALSE),0)</f>
        <v>15284106</v>
      </c>
      <c r="D1544">
        <f>IFERROR(VLOOKUP(A1544,[1]Monitoramento_Base_somente_disp!$A:$J,7,FALSE),0)</f>
        <v>10450</v>
      </c>
      <c r="E1544">
        <f>IFERROR(VLOOKUP(A1544,[1]Monitoramento_Base_somente_disp!$A:$J,8,FALSE),0)</f>
        <v>12791870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199152</v>
      </c>
      <c r="C1545">
        <f>IFERROR(VLOOKUP(A1545,[1]Monitoramento_Base_somente_disp!$A:$J,6,FALSE),0)</f>
        <v>17749713</v>
      </c>
      <c r="D1545">
        <f>IFERROR(VLOOKUP(A1545,[1]Monitoramento_Base_somente_disp!$A:$J,7,FALSE),0)</f>
        <v>161625</v>
      </c>
      <c r="E1545">
        <f>IFERROR(VLOOKUP(A1545,[1]Monitoramento_Base_somente_disp!$A:$J,8,FALSE),0)</f>
        <v>15896221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24983</v>
      </c>
      <c r="C1546">
        <f>IFERROR(VLOOKUP(A1546,[1]Monitoramento_Base_somente_disp!$A:$J,6,FALSE),0)</f>
        <v>4943674</v>
      </c>
      <c r="D1546">
        <f>IFERROR(VLOOKUP(A1546,[1]Monitoramento_Base_somente_disp!$A:$J,7,FALSE),0)</f>
        <v>24910</v>
      </c>
      <c r="E1546">
        <f>IFERROR(VLOOKUP(A1546,[1]Monitoramento_Base_somente_disp!$A:$J,8,FALSE),0)</f>
        <v>9784694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78557</v>
      </c>
      <c r="C1547">
        <f>IFERROR(VLOOKUP(A1547,[1]Monitoramento_Base_somente_disp!$A:$J,6,FALSE),0)</f>
        <v>80057835</v>
      </c>
      <c r="D1547">
        <f>IFERROR(VLOOKUP(A1547,[1]Monitoramento_Base_somente_disp!$A:$J,7,FALSE),0)</f>
        <v>48689</v>
      </c>
      <c r="E1547">
        <f>IFERROR(VLOOKUP(A1547,[1]Monitoramento_Base_somente_disp!$A:$J,8,FALSE),0)</f>
        <v>60477085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141756</v>
      </c>
      <c r="C1548">
        <f>IFERROR(VLOOKUP(A1548,[1]Monitoramento_Base_somente_disp!$A:$J,6,FALSE),0)</f>
        <v>533534157</v>
      </c>
      <c r="D1548">
        <f>IFERROR(VLOOKUP(A1548,[1]Monitoramento_Base_somente_disp!$A:$J,7,FALSE),0)</f>
        <v>150263</v>
      </c>
      <c r="E1548">
        <f>IFERROR(VLOOKUP(A1548,[1]Monitoramento_Base_somente_disp!$A:$J,8,FALSE),0)</f>
        <v>398055444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15443</v>
      </c>
      <c r="C1549">
        <f>IFERROR(VLOOKUP(A1549,[1]Monitoramento_Base_somente_disp!$A:$J,6,FALSE),0)</f>
        <v>21047090</v>
      </c>
      <c r="D1549">
        <f>IFERROR(VLOOKUP(A1549,[1]Monitoramento_Base_somente_disp!$A:$J,7,FALSE),0)</f>
        <v>5103</v>
      </c>
      <c r="E1549">
        <f>IFERROR(VLOOKUP(A1549,[1]Monitoramento_Base_somente_disp!$A:$J,8,FALSE),0)</f>
        <v>15750418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27470970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30934</v>
      </c>
      <c r="C1551">
        <f>IFERROR(VLOOKUP(A1551,[1]Monitoramento_Base_somente_disp!$A:$J,6,FALSE),0)</f>
        <v>33926528</v>
      </c>
      <c r="D1551">
        <f>IFERROR(VLOOKUP(A1551,[1]Monitoramento_Base_somente_disp!$A:$J,7,FALSE),0)</f>
        <v>30649</v>
      </c>
      <c r="E1551">
        <f>IFERROR(VLOOKUP(A1551,[1]Monitoramento_Base_somente_disp!$A:$J,8,FALSE),0)</f>
        <v>26327936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10232838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135250</v>
      </c>
      <c r="C1553">
        <f>IFERROR(VLOOKUP(A1553,[1]Monitoramento_Base_somente_disp!$A:$J,6,FALSE),0)</f>
        <v>21089895</v>
      </c>
      <c r="D1553">
        <f>IFERROR(VLOOKUP(A1553,[1]Monitoramento_Base_somente_disp!$A:$J,7,FALSE),0)</f>
        <v>75869</v>
      </c>
      <c r="E1553">
        <f>IFERROR(VLOOKUP(A1553,[1]Monitoramento_Base_somente_disp!$A:$J,8,FALSE),0)</f>
        <v>20029190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0</v>
      </c>
      <c r="C1554">
        <f>IFERROR(VLOOKUP(A1554,[1]Monitoramento_Base_somente_disp!$A:$J,6,FALSE),0)</f>
        <v>109128184</v>
      </c>
      <c r="D1554">
        <f>IFERROR(VLOOKUP(A1554,[1]Monitoramento_Base_somente_disp!$A:$J,7,FALSE),0)</f>
        <v>7898</v>
      </c>
      <c r="E1554">
        <f>IFERROR(VLOOKUP(A1554,[1]Monitoramento_Base_somente_disp!$A:$J,8,FALSE),0)</f>
        <v>85226934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Não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1439455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7508</v>
      </c>
      <c r="C1556">
        <f>IFERROR(VLOOKUP(A1556,[1]Monitoramento_Base_somente_disp!$A:$J,6,FALSE),0)</f>
        <v>1096783</v>
      </c>
      <c r="D1556">
        <f>IFERROR(VLOOKUP(A1556,[1]Monitoramento_Base_somente_disp!$A:$J,7,FALSE),0)</f>
        <v>15918</v>
      </c>
      <c r="E1556">
        <f>IFERROR(VLOOKUP(A1556,[1]Monitoramento_Base_somente_disp!$A:$J,8,FALSE),0)</f>
        <v>1208491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17096187</v>
      </c>
      <c r="D1557">
        <f>IFERROR(VLOOKUP(A1557,[1]Monitoramento_Base_somente_disp!$A:$J,7,FALSE),0)</f>
        <v>0</v>
      </c>
      <c r="E1557">
        <f>IFERROR(VLOOKUP(A1557,[1]Monitoramento_Base_somente_disp!$A:$J,8,FALSE),0)</f>
        <v>19241020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16200349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11834</v>
      </c>
      <c r="O1558">
        <f>IFERROR(VLOOKUP(A1558,[3]Sheet1!$A:$G,3,FALSE),0)</f>
        <v>162886</v>
      </c>
      <c r="P1558">
        <f>IFERROR(VLOOKUP(A1558,[3]Sheet1!$A:$G,4,FALSE),0)</f>
        <v>0</v>
      </c>
      <c r="Q1558">
        <f>IFERROR(VLOOKUP(A1558,[3]Sheet1!$A:$G,5,FALSE),0)</f>
        <v>335810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27163</v>
      </c>
      <c r="C1559">
        <f>IFERROR(VLOOKUP(A1559,[1]Monitoramento_Base_somente_disp!$A:$J,6,FALSE),0)</f>
        <v>69193444</v>
      </c>
      <c r="D1559">
        <f>IFERROR(VLOOKUP(A1559,[1]Monitoramento_Base_somente_disp!$A:$J,7,FALSE),0)</f>
        <v>13109</v>
      </c>
      <c r="E1559">
        <f>IFERROR(VLOOKUP(A1559,[1]Monitoramento_Base_somente_disp!$A:$J,8,FALSE),0)</f>
        <v>51687274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7700834</v>
      </c>
      <c r="D1560">
        <f>IFERROR(VLOOKUP(A1560,[1]Monitoramento_Base_somente_disp!$A:$J,7,FALSE),0)</f>
        <v>0</v>
      </c>
      <c r="E1560">
        <f>IFERROR(VLOOKUP(A1560,[1]Monitoramento_Base_somente_disp!$A:$J,8,FALSE),0)</f>
        <v>5713522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5996829</v>
      </c>
      <c r="D1561">
        <f>IFERROR(VLOOKUP(A1561,[1]Monitoramento_Base_somente_disp!$A:$J,7,FALSE),0)</f>
        <v>0</v>
      </c>
      <c r="E1561">
        <f>IFERROR(VLOOKUP(A1561,[1]Monitoramento_Base_somente_disp!$A:$J,8,FALSE),0)</f>
        <v>3284089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45686835</v>
      </c>
      <c r="D1562">
        <f>IFERROR(VLOOKUP(A1562,[1]Monitoramento_Base_somente_disp!$A:$J,7,FALSE),0)</f>
        <v>0</v>
      </c>
      <c r="E1562">
        <f>IFERROR(VLOOKUP(A1562,[1]Monitoramento_Base_somente_disp!$A:$J,8,FALSE),0)</f>
        <v>35936192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3762869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23617021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17938896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92546</v>
      </c>
      <c r="C1569">
        <f>IFERROR(VLOOKUP(A1569,[1]Monitoramento_Base_somente_disp!$A:$J,6,FALSE),0)</f>
        <v>15961751</v>
      </c>
      <c r="D1569">
        <f>IFERROR(VLOOKUP(A1569,[1]Monitoramento_Base_somente_disp!$A:$J,7,FALSE),0)</f>
        <v>68302</v>
      </c>
      <c r="E1569">
        <f>IFERROR(VLOOKUP(A1569,[1]Monitoramento_Base_somente_disp!$A:$J,8,FALSE),0)</f>
        <v>14775056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6210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4032</v>
      </c>
      <c r="C1571">
        <f>IFERROR(VLOOKUP(A1571,[1]Monitoramento_Base_somente_disp!$A:$J,6,FALSE),0)</f>
        <v>4251416</v>
      </c>
      <c r="D1571">
        <f>IFERROR(VLOOKUP(A1571,[1]Monitoramento_Base_somente_disp!$A:$J,7,FALSE),0)</f>
        <v>2191</v>
      </c>
      <c r="E1571">
        <f>IFERROR(VLOOKUP(A1571,[1]Monitoramento_Base_somente_disp!$A:$J,8,FALSE),0)</f>
        <v>3163017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21633354</v>
      </c>
      <c r="D1572">
        <f>IFERROR(VLOOKUP(A1572,[1]Monitoramento_Base_somente_disp!$A:$J,7,FALSE),0)</f>
        <v>0</v>
      </c>
      <c r="E1572">
        <f>IFERROR(VLOOKUP(A1572,[1]Monitoramento_Base_somente_disp!$A:$J,8,FALSE),0)</f>
        <v>16979450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60221</v>
      </c>
      <c r="C1573">
        <f>IFERROR(VLOOKUP(A1573,[1]Monitoramento_Base_somente_disp!$A:$J,6,FALSE),0)</f>
        <v>7712112</v>
      </c>
      <c r="D1573">
        <f>IFERROR(VLOOKUP(A1573,[1]Monitoramento_Base_somente_disp!$A:$J,7,FALSE),0)</f>
        <v>68554</v>
      </c>
      <c r="E1573">
        <f>IFERROR(VLOOKUP(A1573,[1]Monitoramento_Base_somente_disp!$A:$J,8,FALSE),0)</f>
        <v>13563133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33041038</v>
      </c>
      <c r="D1574">
        <f>IFERROR(VLOOKUP(A1574,[1]Monitoramento_Base_somente_disp!$A:$J,7,FALSE),0)</f>
        <v>0</v>
      </c>
      <c r="E1574">
        <f>IFERROR(VLOOKUP(A1574,[1]Monitoramento_Base_somente_disp!$A:$J,8,FALSE),0)</f>
        <v>25330268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109745</v>
      </c>
      <c r="C1575">
        <f>IFERROR(VLOOKUP(A1575,[1]Monitoramento_Base_somente_disp!$A:$J,6,FALSE),0)</f>
        <v>1700537686</v>
      </c>
      <c r="D1575">
        <f>IFERROR(VLOOKUP(A1575,[1]Monitoramento_Base_somente_disp!$A:$J,7,FALSE),0)</f>
        <v>52065</v>
      </c>
      <c r="E1575">
        <f>IFERROR(VLOOKUP(A1575,[1]Monitoramento_Base_somente_disp!$A:$J,8,FALSE),0)</f>
        <v>1266332384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33668665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9235</v>
      </c>
      <c r="C1577">
        <f>IFERROR(VLOOKUP(A1577,[1]Monitoramento_Base_somente_disp!$A:$J,6,FALSE),0)</f>
        <v>12331016</v>
      </c>
      <c r="D1577">
        <f>IFERROR(VLOOKUP(A1577,[1]Monitoramento_Base_somente_disp!$A:$J,7,FALSE),0)</f>
        <v>390</v>
      </c>
      <c r="E1577">
        <f>IFERROR(VLOOKUP(A1577,[1]Monitoramento_Base_somente_disp!$A:$J,8,FALSE),0)</f>
        <v>9042563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29920148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5496</v>
      </c>
      <c r="C1579">
        <f>IFERROR(VLOOKUP(A1579,[1]Monitoramento_Base_somente_disp!$A:$J,6,FALSE),0)</f>
        <v>99691879</v>
      </c>
      <c r="D1579">
        <f>IFERROR(VLOOKUP(A1579,[1]Monitoramento_Base_somente_disp!$A:$J,7,FALSE),0)</f>
        <v>665</v>
      </c>
      <c r="E1579">
        <f>IFERROR(VLOOKUP(A1579,[1]Monitoramento_Base_somente_disp!$A:$J,8,FALSE),0)</f>
        <v>77453071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8451</v>
      </c>
      <c r="C1581">
        <f>IFERROR(VLOOKUP(A1581,[1]Monitoramento_Base_somente_disp!$A:$J,6,FALSE),0)</f>
        <v>41695817</v>
      </c>
      <c r="D1581">
        <f>IFERROR(VLOOKUP(A1581,[1]Monitoramento_Base_somente_disp!$A:$J,7,FALSE),0)</f>
        <v>4221</v>
      </c>
      <c r="E1581">
        <f>IFERROR(VLOOKUP(A1581,[1]Monitoramento_Base_somente_disp!$A:$J,8,FALSE),0)</f>
        <v>31713645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47221</v>
      </c>
      <c r="C1582">
        <f>IFERROR(VLOOKUP(A1582,[1]Monitoramento_Base_somente_disp!$A:$J,6,FALSE),0)</f>
        <v>5305668</v>
      </c>
      <c r="D1582">
        <f>IFERROR(VLOOKUP(A1582,[1]Monitoramento_Base_somente_disp!$A:$J,7,FALSE),0)</f>
        <v>48219</v>
      </c>
      <c r="E1582">
        <f>IFERROR(VLOOKUP(A1582,[1]Monitoramento_Base_somente_disp!$A:$J,8,FALSE),0)</f>
        <v>3772042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31380</v>
      </c>
      <c r="C1584">
        <f>IFERROR(VLOOKUP(A1584,[1]Monitoramento_Base_somente_disp!$A:$J,6,FALSE),0)</f>
        <v>20257122</v>
      </c>
      <c r="D1584">
        <f>IFERROR(VLOOKUP(A1584,[1]Monitoramento_Base_somente_disp!$A:$J,7,FALSE),0)</f>
        <v>29122</v>
      </c>
      <c r="E1584">
        <f>IFERROR(VLOOKUP(A1584,[1]Monitoramento_Base_somente_disp!$A:$J,8,FALSE),0)</f>
        <v>15966711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46196</v>
      </c>
      <c r="C1585">
        <f>IFERROR(VLOOKUP(A1585,[1]Monitoramento_Base_somente_disp!$A:$J,6,FALSE),0)</f>
        <v>3749313</v>
      </c>
      <c r="D1585">
        <f>IFERROR(VLOOKUP(A1585,[1]Monitoramento_Base_somente_disp!$A:$J,7,FALSE),0)</f>
        <v>23518</v>
      </c>
      <c r="E1585">
        <f>IFERROR(VLOOKUP(A1585,[1]Monitoramento_Base_somente_disp!$A:$J,8,FALSE),0)</f>
        <v>2106804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29338570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250489</v>
      </c>
      <c r="C1587">
        <f>IFERROR(VLOOKUP(A1587,[1]Monitoramento_Base_somente_disp!$A:$J,6,FALSE),0)</f>
        <v>24123701</v>
      </c>
      <c r="D1587">
        <f>IFERROR(VLOOKUP(A1587,[1]Monitoramento_Base_somente_disp!$A:$J,7,FALSE),0)</f>
        <v>189652</v>
      </c>
      <c r="E1587">
        <f>IFERROR(VLOOKUP(A1587,[1]Monitoramento_Base_somente_disp!$A:$J,8,FALSE),0)</f>
        <v>15895908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222721</v>
      </c>
      <c r="C1588">
        <f>IFERROR(VLOOKUP(A1588,[1]Monitoramento_Base_somente_disp!$A:$J,6,FALSE),0)</f>
        <v>62214536</v>
      </c>
      <c r="D1588">
        <f>IFERROR(VLOOKUP(A1588,[1]Monitoramento_Base_somente_disp!$A:$J,7,FALSE),0)</f>
        <v>191711</v>
      </c>
      <c r="E1588">
        <f>IFERROR(VLOOKUP(A1588,[1]Monitoramento_Base_somente_disp!$A:$J,8,FALSE),0)</f>
        <v>48282422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34726</v>
      </c>
      <c r="C1589">
        <f>IFERROR(VLOOKUP(A1589,[1]Monitoramento_Base_somente_disp!$A:$J,6,FALSE),0)</f>
        <v>64894155</v>
      </c>
      <c r="D1589">
        <f>IFERROR(VLOOKUP(A1589,[1]Monitoramento_Base_somente_disp!$A:$J,7,FALSE),0)</f>
        <v>39344</v>
      </c>
      <c r="E1589">
        <f>IFERROR(VLOOKUP(A1589,[1]Monitoramento_Base_somente_disp!$A:$J,8,FALSE),0)</f>
        <v>45833295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200885</v>
      </c>
      <c r="C1590">
        <f>IFERROR(VLOOKUP(A1590,[1]Monitoramento_Base_somente_disp!$A:$J,6,FALSE),0)</f>
        <v>161048913</v>
      </c>
      <c r="D1590">
        <f>IFERROR(VLOOKUP(A1590,[1]Monitoramento_Base_somente_disp!$A:$J,7,FALSE),0)</f>
        <v>152530</v>
      </c>
      <c r="E1590">
        <f>IFERROR(VLOOKUP(A1590,[1]Monitoramento_Base_somente_disp!$A:$J,8,FALSE),0)</f>
        <v>110525001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1081</v>
      </c>
      <c r="C1591">
        <f>IFERROR(VLOOKUP(A1591,[1]Monitoramento_Base_somente_disp!$A:$J,6,FALSE),0)</f>
        <v>17645849</v>
      </c>
      <c r="D1591">
        <f>IFERROR(VLOOKUP(A1591,[1]Monitoramento_Base_somente_disp!$A:$J,7,FALSE),0)</f>
        <v>930</v>
      </c>
      <c r="E1591">
        <f>IFERROR(VLOOKUP(A1591,[1]Monitoramento_Base_somente_disp!$A:$J,8,FALSE),0)</f>
        <v>13067052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4130800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18549</v>
      </c>
      <c r="C1593">
        <f>IFERROR(VLOOKUP(A1593,[1]Monitoramento_Base_somente_disp!$A:$J,6,FALSE),0)</f>
        <v>42138662</v>
      </c>
      <c r="D1593">
        <f>IFERROR(VLOOKUP(A1593,[1]Monitoramento_Base_somente_disp!$A:$J,7,FALSE),0)</f>
        <v>8658</v>
      </c>
      <c r="E1593">
        <f>IFERROR(VLOOKUP(A1593,[1]Monitoramento_Base_somente_disp!$A:$J,8,FALSE),0)</f>
        <v>31417219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8259484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79293</v>
      </c>
      <c r="C1595">
        <f>IFERROR(VLOOKUP(A1595,[1]Monitoramento_Base_somente_disp!$A:$J,6,FALSE),0)</f>
        <v>17438879</v>
      </c>
      <c r="D1595">
        <f>IFERROR(VLOOKUP(A1595,[1]Monitoramento_Base_somente_disp!$A:$J,7,FALSE),0)</f>
        <v>32683</v>
      </c>
      <c r="E1595">
        <f>IFERROR(VLOOKUP(A1595,[1]Monitoramento_Base_somente_disp!$A:$J,8,FALSE),0)</f>
        <v>12758193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1999</v>
      </c>
      <c r="C1596">
        <f>IFERROR(VLOOKUP(A1596,[1]Monitoramento_Base_somente_disp!$A:$J,6,FALSE),0)</f>
        <v>133763109</v>
      </c>
      <c r="D1596">
        <f>IFERROR(VLOOKUP(A1596,[1]Monitoramento_Base_somente_disp!$A:$J,7,FALSE),0)</f>
        <v>0</v>
      </c>
      <c r="E1596">
        <f>IFERROR(VLOOKUP(A1596,[1]Monitoramento_Base_somente_disp!$A:$J,8,FALSE),0)</f>
        <v>99212064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Não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69089</v>
      </c>
      <c r="C1597">
        <f>IFERROR(VLOOKUP(A1597,[1]Monitoramento_Base_somente_disp!$A:$J,6,FALSE),0)</f>
        <v>22128880</v>
      </c>
      <c r="D1597">
        <f>IFERROR(VLOOKUP(A1597,[1]Monitoramento_Base_somente_disp!$A:$J,7,FALSE),0)</f>
        <v>45197</v>
      </c>
      <c r="E1597">
        <f>IFERROR(VLOOKUP(A1597,[1]Monitoramento_Base_somente_disp!$A:$J,8,FALSE),0)</f>
        <v>16168738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873</v>
      </c>
      <c r="C1598">
        <f>IFERROR(VLOOKUP(A1598,[1]Monitoramento_Base_somente_disp!$A:$J,6,FALSE),0)</f>
        <v>41486403</v>
      </c>
      <c r="D1598">
        <f>IFERROR(VLOOKUP(A1598,[1]Monitoramento_Base_somente_disp!$A:$J,7,FALSE),0)</f>
        <v>40970</v>
      </c>
      <c r="E1598">
        <f>IFERROR(VLOOKUP(A1598,[1]Monitoramento_Base_somente_disp!$A:$J,8,FALSE),0)</f>
        <v>32625791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133708</v>
      </c>
      <c r="C1599">
        <f>IFERROR(VLOOKUP(A1599,[1]Monitoramento_Base_somente_disp!$A:$J,6,FALSE),0)</f>
        <v>3996205082</v>
      </c>
      <c r="D1599">
        <f>IFERROR(VLOOKUP(A1599,[1]Monitoramento_Base_somente_disp!$A:$J,7,FALSE),0)</f>
        <v>122332</v>
      </c>
      <c r="E1599">
        <f>IFERROR(VLOOKUP(A1599,[1]Monitoramento_Base_somente_disp!$A:$J,8,FALSE),0)</f>
        <v>2963058544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10336</v>
      </c>
      <c r="C1600">
        <f>IFERROR(VLOOKUP(A1600,[1]Monitoramento_Base_somente_disp!$A:$J,6,FALSE),0)</f>
        <v>15951280</v>
      </c>
      <c r="D1600">
        <f>IFERROR(VLOOKUP(A1600,[1]Monitoramento_Base_somente_disp!$A:$J,7,FALSE),0)</f>
        <v>2692</v>
      </c>
      <c r="E1600">
        <f>IFERROR(VLOOKUP(A1600,[1]Monitoramento_Base_somente_disp!$A:$J,8,FALSE),0)</f>
        <v>11750237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133113834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1761715</v>
      </c>
      <c r="D1602">
        <f>IFERROR(VLOOKUP(A1602,[1]Monitoramento_Base_somente_disp!$A:$J,7,FALSE),0)</f>
        <v>0</v>
      </c>
      <c r="E1602">
        <f>IFERROR(VLOOKUP(A1602,[1]Monitoramento_Base_somente_disp!$A:$J,8,FALSE),0)</f>
        <v>1509925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57619</v>
      </c>
      <c r="O1603">
        <f>IFERROR(VLOOKUP(A1603,[3]Sheet1!$A:$G,3,FALSE),0)</f>
        <v>682780</v>
      </c>
      <c r="P1603">
        <f>IFERROR(VLOOKUP(A1603,[3]Sheet1!$A:$G,4,FALSE),0)</f>
        <v>0</v>
      </c>
      <c r="Q1603">
        <f>IFERROR(VLOOKUP(A1603,[3]Sheet1!$A:$G,5,FALSE),0)</f>
        <v>707989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Não</v>
      </c>
      <c r="W1603" t="str">
        <f t="shared" si="148"/>
        <v>Sim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2377441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13459945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27563</v>
      </c>
      <c r="C1606">
        <f>IFERROR(VLOOKUP(A1606,[1]Monitoramento_Base_somente_disp!$A:$J,6,FALSE),0)</f>
        <v>7586956</v>
      </c>
      <c r="D1606">
        <f>IFERROR(VLOOKUP(A1606,[1]Monitoramento_Base_somente_disp!$A:$J,7,FALSE),0)</f>
        <v>19510</v>
      </c>
      <c r="E1606">
        <f>IFERROR(VLOOKUP(A1606,[1]Monitoramento_Base_somente_disp!$A:$J,8,FALSE),0)</f>
        <v>4573756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167611</v>
      </c>
      <c r="C1607">
        <f>IFERROR(VLOOKUP(A1607,[1]Monitoramento_Base_somente_disp!$A:$J,6,FALSE),0)</f>
        <v>4795945448</v>
      </c>
      <c r="D1607">
        <f>IFERROR(VLOOKUP(A1607,[1]Monitoramento_Base_somente_disp!$A:$J,7,FALSE),0)</f>
        <v>100412</v>
      </c>
      <c r="E1607">
        <f>IFERROR(VLOOKUP(A1607,[1]Monitoramento_Base_somente_disp!$A:$J,8,FALSE),0)</f>
        <v>3557025785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18944249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237322</v>
      </c>
      <c r="C1609">
        <f>IFERROR(VLOOKUP(A1609,[1]Monitoramento_Base_somente_disp!$A:$J,6,FALSE),0)</f>
        <v>15300725</v>
      </c>
      <c r="D1609">
        <f>IFERROR(VLOOKUP(A1609,[1]Monitoramento_Base_somente_disp!$A:$J,7,FALSE),0)</f>
        <v>177657</v>
      </c>
      <c r="E1609">
        <f>IFERROR(VLOOKUP(A1609,[1]Monitoramento_Base_somente_disp!$A:$J,8,FALSE),0)</f>
        <v>20399606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3484132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3553</v>
      </c>
      <c r="O1610">
        <f>IFERROR(VLOOKUP(A1610,[3]Sheet1!$A:$G,3,FALSE),0)</f>
        <v>113718</v>
      </c>
      <c r="P1610">
        <f>IFERROR(VLOOKUP(A1610,[3]Sheet1!$A:$G,4,FALSE),0)</f>
        <v>0</v>
      </c>
      <c r="Q1610">
        <f>IFERROR(VLOOKUP(A1610,[3]Sheet1!$A:$G,5,FALSE),0)</f>
        <v>21909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43486</v>
      </c>
      <c r="C1611">
        <f>IFERROR(VLOOKUP(A1611,[1]Monitoramento_Base_somente_disp!$A:$J,6,FALSE),0)</f>
        <v>21657335</v>
      </c>
      <c r="D1611">
        <f>IFERROR(VLOOKUP(A1611,[1]Monitoramento_Base_somente_disp!$A:$J,7,FALSE),0)</f>
        <v>29513</v>
      </c>
      <c r="E1611">
        <f>IFERROR(VLOOKUP(A1611,[1]Monitoramento_Base_somente_disp!$A:$J,8,FALSE),0)</f>
        <v>21928063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43010</v>
      </c>
      <c r="C1612">
        <f>IFERROR(VLOOKUP(A1612,[1]Monitoramento_Base_somente_disp!$A:$J,6,FALSE),0)</f>
        <v>7936395</v>
      </c>
      <c r="D1612">
        <f>IFERROR(VLOOKUP(A1612,[1]Monitoramento_Base_somente_disp!$A:$J,7,FALSE),0)</f>
        <v>17341</v>
      </c>
      <c r="E1612">
        <f>IFERROR(VLOOKUP(A1612,[1]Monitoramento_Base_somente_disp!$A:$J,8,FALSE),0)</f>
        <v>5088955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112229</v>
      </c>
      <c r="C1613">
        <f>IFERROR(VLOOKUP(A1613,[1]Monitoramento_Base_somente_disp!$A:$J,6,FALSE),0)</f>
        <v>64370079</v>
      </c>
      <c r="D1613">
        <f>IFERROR(VLOOKUP(A1613,[1]Monitoramento_Base_somente_disp!$A:$J,7,FALSE),0)</f>
        <v>102532</v>
      </c>
      <c r="E1613">
        <f>IFERROR(VLOOKUP(A1613,[1]Monitoramento_Base_somente_disp!$A:$J,8,FALSE),0)</f>
        <v>53960423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24953</v>
      </c>
      <c r="C1614">
        <f>IFERROR(VLOOKUP(A1614,[1]Monitoramento_Base_somente_disp!$A:$J,6,FALSE),0)</f>
        <v>47850467</v>
      </c>
      <c r="D1614">
        <f>IFERROR(VLOOKUP(A1614,[1]Monitoramento_Base_somente_disp!$A:$J,7,FALSE),0)</f>
        <v>14224</v>
      </c>
      <c r="E1614">
        <f>IFERROR(VLOOKUP(A1614,[1]Monitoramento_Base_somente_disp!$A:$J,8,FALSE),0)</f>
        <v>36026698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26305</v>
      </c>
      <c r="C1615">
        <f>IFERROR(VLOOKUP(A1615,[1]Monitoramento_Base_somente_disp!$A:$J,6,FALSE),0)</f>
        <v>63433746</v>
      </c>
      <c r="D1615">
        <f>IFERROR(VLOOKUP(A1615,[1]Monitoramento_Base_somente_disp!$A:$J,7,FALSE),0)</f>
        <v>19453</v>
      </c>
      <c r="E1615">
        <f>IFERROR(VLOOKUP(A1615,[1]Monitoramento_Base_somente_disp!$A:$J,8,FALSE),0)</f>
        <v>48293839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3806</v>
      </c>
      <c r="C1617">
        <f>IFERROR(VLOOKUP(A1617,[1]Monitoramento_Base_somente_disp!$A:$J,6,FALSE),0)</f>
        <v>12025277</v>
      </c>
      <c r="D1617">
        <f>IFERROR(VLOOKUP(A1617,[1]Monitoramento_Base_somente_disp!$A:$J,7,FALSE),0)</f>
        <v>3090</v>
      </c>
      <c r="E1617">
        <f>IFERROR(VLOOKUP(A1617,[1]Monitoramento_Base_somente_disp!$A:$J,8,FALSE),0)</f>
        <v>8836817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14102818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155281</v>
      </c>
      <c r="C1620">
        <f>IFERROR(VLOOKUP(A1620,[1]Monitoramento_Base_somente_disp!$A:$J,6,FALSE),0)</f>
        <v>49613465</v>
      </c>
      <c r="D1620">
        <f>IFERROR(VLOOKUP(A1620,[1]Monitoramento_Base_somente_disp!$A:$J,7,FALSE),0)</f>
        <v>107893</v>
      </c>
      <c r="E1620">
        <f>IFERROR(VLOOKUP(A1620,[1]Monitoramento_Base_somente_disp!$A:$J,8,FALSE),0)</f>
        <v>32876338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22172</v>
      </c>
      <c r="C1621">
        <f>IFERROR(VLOOKUP(A1621,[1]Monitoramento_Base_somente_disp!$A:$J,6,FALSE),0)</f>
        <v>17792819</v>
      </c>
      <c r="D1621">
        <f>IFERROR(VLOOKUP(A1621,[1]Monitoramento_Base_somente_disp!$A:$J,7,FALSE),0)</f>
        <v>0</v>
      </c>
      <c r="E1621">
        <f>IFERROR(VLOOKUP(A1621,[1]Monitoramento_Base_somente_disp!$A:$J,8,FALSE),0)</f>
        <v>13717269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Não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42</v>
      </c>
      <c r="C1622">
        <f>IFERROR(VLOOKUP(A1622,[1]Monitoramento_Base_somente_disp!$A:$J,6,FALSE),0)</f>
        <v>34681026</v>
      </c>
      <c r="D1622">
        <f>IFERROR(VLOOKUP(A1622,[1]Monitoramento_Base_somente_disp!$A:$J,7,FALSE),0)</f>
        <v>460</v>
      </c>
      <c r="E1622">
        <f>IFERROR(VLOOKUP(A1622,[1]Monitoramento_Base_somente_disp!$A:$J,8,FALSE),0)</f>
        <v>25725471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300659461</v>
      </c>
      <c r="D1623">
        <f>IFERROR(VLOOKUP(A1623,[1]Monitoramento_Base_somente_disp!$A:$J,7,FALSE),0)</f>
        <v>0</v>
      </c>
      <c r="E1623">
        <f>IFERROR(VLOOKUP(A1623,[1]Monitoramento_Base_somente_disp!$A:$J,8,FALSE),0)</f>
        <v>242724911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53572030</v>
      </c>
      <c r="D1624">
        <f>IFERROR(VLOOKUP(A1624,[1]Monitoramento_Base_somente_disp!$A:$J,7,FALSE),0)</f>
        <v>0</v>
      </c>
      <c r="E1624">
        <f>IFERROR(VLOOKUP(A1624,[1]Monitoramento_Base_somente_disp!$A:$J,8,FALSE),0)</f>
        <v>39746990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80839</v>
      </c>
      <c r="C1626">
        <f>IFERROR(VLOOKUP(A1626,[1]Monitoramento_Base_somente_disp!$A:$J,6,FALSE),0)</f>
        <v>62828872</v>
      </c>
      <c r="D1626">
        <f>IFERROR(VLOOKUP(A1626,[1]Monitoramento_Base_somente_disp!$A:$J,7,FALSE),0)</f>
        <v>54332</v>
      </c>
      <c r="E1626">
        <f>IFERROR(VLOOKUP(A1626,[1]Monitoramento_Base_somente_disp!$A:$J,8,FALSE),0)</f>
        <v>46136113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29858989</v>
      </c>
      <c r="D1627">
        <f>IFERROR(VLOOKUP(A1627,[1]Monitoramento_Base_somente_disp!$A:$J,7,FALSE),0)</f>
        <v>0</v>
      </c>
      <c r="E1627">
        <f>IFERROR(VLOOKUP(A1627,[1]Monitoramento_Base_somente_disp!$A:$J,8,FALSE),0)</f>
        <v>20435535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28741619</v>
      </c>
      <c r="D1628">
        <f>IFERROR(VLOOKUP(A1628,[1]Monitoramento_Base_somente_disp!$A:$J,7,FALSE),0)</f>
        <v>0</v>
      </c>
      <c r="E1628">
        <f>IFERROR(VLOOKUP(A1628,[1]Monitoramento_Base_somente_disp!$A:$J,8,FALSE),0)</f>
        <v>20277325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31319</v>
      </c>
      <c r="C1629">
        <f>IFERROR(VLOOKUP(A1629,[1]Monitoramento_Base_somente_disp!$A:$J,6,FALSE),0)</f>
        <v>812472952</v>
      </c>
      <c r="D1629">
        <f>IFERROR(VLOOKUP(A1629,[1]Monitoramento_Base_somente_disp!$A:$J,7,FALSE),0)</f>
        <v>13670</v>
      </c>
      <c r="E1629">
        <f>IFERROR(VLOOKUP(A1629,[1]Monitoramento_Base_somente_disp!$A:$J,8,FALSE),0)</f>
        <v>602237614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71652</v>
      </c>
      <c r="C1630">
        <f>IFERROR(VLOOKUP(A1630,[1]Monitoramento_Base_somente_disp!$A:$J,6,FALSE),0)</f>
        <v>24259532</v>
      </c>
      <c r="D1630">
        <f>IFERROR(VLOOKUP(A1630,[1]Monitoramento_Base_somente_disp!$A:$J,7,FALSE),0)</f>
        <v>34337</v>
      </c>
      <c r="E1630">
        <f>IFERROR(VLOOKUP(A1630,[1]Monitoramento_Base_somente_disp!$A:$J,8,FALSE),0)</f>
        <v>18004923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311963</v>
      </c>
      <c r="C1631">
        <f>IFERROR(VLOOKUP(A1631,[1]Monitoramento_Base_somente_disp!$A:$J,6,FALSE),0)</f>
        <v>117807494</v>
      </c>
      <c r="D1631">
        <f>IFERROR(VLOOKUP(A1631,[1]Monitoramento_Base_somente_disp!$A:$J,7,FALSE),0)</f>
        <v>229650</v>
      </c>
      <c r="E1631">
        <f>IFERROR(VLOOKUP(A1631,[1]Monitoramento_Base_somente_disp!$A:$J,8,FALSE),0)</f>
        <v>86838407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12237863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34918</v>
      </c>
      <c r="E1633">
        <f>IFERROR(VLOOKUP(A1633,[1]Monitoramento_Base_somente_disp!$A:$J,8,FALSE),0)</f>
        <v>3180085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Sim</v>
      </c>
      <c r="W1633" t="str">
        <f t="shared" si="154"/>
        <v>Sim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168866</v>
      </c>
      <c r="C1634">
        <f>IFERROR(VLOOKUP(A1634,[1]Monitoramento_Base_somente_disp!$A:$J,6,FALSE),0)</f>
        <v>251324644</v>
      </c>
      <c r="D1634">
        <f>IFERROR(VLOOKUP(A1634,[1]Monitoramento_Base_somente_disp!$A:$J,7,FALSE),0)</f>
        <v>4849</v>
      </c>
      <c r="E1634">
        <f>IFERROR(VLOOKUP(A1634,[1]Monitoramento_Base_somente_disp!$A:$J,8,FALSE),0)</f>
        <v>186800486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8234299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2457</v>
      </c>
      <c r="C1636">
        <f>IFERROR(VLOOKUP(A1636,[1]Monitoramento_Base_somente_disp!$A:$J,6,FALSE),0)</f>
        <v>73880159</v>
      </c>
      <c r="D1636">
        <f>IFERROR(VLOOKUP(A1636,[1]Monitoramento_Base_somente_disp!$A:$J,7,FALSE),0)</f>
        <v>5767</v>
      </c>
      <c r="E1636">
        <f>IFERROR(VLOOKUP(A1636,[1]Monitoramento_Base_somente_disp!$A:$J,8,FALSE),0)</f>
        <v>54723898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12091</v>
      </c>
      <c r="C1637">
        <f>IFERROR(VLOOKUP(A1637,[1]Monitoramento_Base_somente_disp!$A:$J,6,FALSE),0)</f>
        <v>15417752</v>
      </c>
      <c r="D1637">
        <f>IFERROR(VLOOKUP(A1637,[1]Monitoramento_Base_somente_disp!$A:$J,7,FALSE),0)</f>
        <v>3496</v>
      </c>
      <c r="E1637">
        <f>IFERROR(VLOOKUP(A1637,[1]Monitoramento_Base_somente_disp!$A:$J,8,FALSE),0)</f>
        <v>11241071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1698056</v>
      </c>
      <c r="D1639">
        <f>IFERROR(VLOOKUP(A1639,[1]Monitoramento_Base_somente_disp!$A:$J,7,FALSE),0)</f>
        <v>0</v>
      </c>
      <c r="E1639">
        <f>IFERROR(VLOOKUP(A1639,[1]Monitoramento_Base_somente_disp!$A:$J,8,FALSE),0)</f>
        <v>1259848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Não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11806</v>
      </c>
      <c r="C1640">
        <f>IFERROR(VLOOKUP(A1640,[1]Monitoramento_Base_somente_disp!$A:$J,6,FALSE),0)</f>
        <v>10045214</v>
      </c>
      <c r="D1640">
        <f>IFERROR(VLOOKUP(A1640,[1]Monitoramento_Base_somente_disp!$A:$J,7,FALSE),0)</f>
        <v>5660</v>
      </c>
      <c r="E1640">
        <f>IFERROR(VLOOKUP(A1640,[1]Monitoramento_Base_somente_disp!$A:$J,8,FALSE),0)</f>
        <v>8654226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75056</v>
      </c>
      <c r="C1641">
        <f>IFERROR(VLOOKUP(A1641,[1]Monitoramento_Base_somente_disp!$A:$J,6,FALSE),0)</f>
        <v>115717021</v>
      </c>
      <c r="D1641">
        <f>IFERROR(VLOOKUP(A1641,[1]Monitoramento_Base_somente_disp!$A:$J,7,FALSE),0)</f>
        <v>45648</v>
      </c>
      <c r="E1641">
        <f>IFERROR(VLOOKUP(A1641,[1]Monitoramento_Base_somente_disp!$A:$J,8,FALSE),0)</f>
        <v>85547221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32231</v>
      </c>
      <c r="C1642">
        <f>IFERROR(VLOOKUP(A1642,[1]Monitoramento_Base_somente_disp!$A:$J,6,FALSE),0)</f>
        <v>115371673</v>
      </c>
      <c r="D1642">
        <f>IFERROR(VLOOKUP(A1642,[1]Monitoramento_Base_somente_disp!$A:$J,7,FALSE),0)</f>
        <v>30557</v>
      </c>
      <c r="E1642">
        <f>IFERROR(VLOOKUP(A1642,[1]Monitoramento_Base_somente_disp!$A:$J,8,FALSE),0)</f>
        <v>85795082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15730</v>
      </c>
      <c r="C1643">
        <f>IFERROR(VLOOKUP(A1643,[1]Monitoramento_Base_somente_disp!$A:$J,6,FALSE),0)</f>
        <v>155301935</v>
      </c>
      <c r="D1643">
        <f>IFERROR(VLOOKUP(A1643,[1]Monitoramento_Base_somente_disp!$A:$J,7,FALSE),0)</f>
        <v>11293</v>
      </c>
      <c r="E1643">
        <f>IFERROR(VLOOKUP(A1643,[1]Monitoramento_Base_somente_disp!$A:$J,8,FALSE),0)</f>
        <v>116384216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25668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840</v>
      </c>
      <c r="C1645">
        <f>IFERROR(VLOOKUP(A1645,[1]Monitoramento_Base_somente_disp!$A:$J,6,FALSE),0)</f>
        <v>8024480</v>
      </c>
      <c r="D1645">
        <f>IFERROR(VLOOKUP(A1645,[1]Monitoramento_Base_somente_disp!$A:$J,7,FALSE),0)</f>
        <v>270</v>
      </c>
      <c r="E1645">
        <f>IFERROR(VLOOKUP(A1645,[1]Monitoramento_Base_somente_disp!$A:$J,8,FALSE),0)</f>
        <v>5941810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7008468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3909563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26243</v>
      </c>
      <c r="C1648">
        <f>IFERROR(VLOOKUP(A1648,[1]Monitoramento_Base_somente_disp!$A:$J,6,FALSE),0)</f>
        <v>16906443</v>
      </c>
      <c r="D1648">
        <f>IFERROR(VLOOKUP(A1648,[1]Monitoramento_Base_somente_disp!$A:$J,7,FALSE),0)</f>
        <v>18966</v>
      </c>
      <c r="E1648">
        <f>IFERROR(VLOOKUP(A1648,[1]Monitoramento_Base_somente_disp!$A:$J,8,FALSE),0)</f>
        <v>13363901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22168</v>
      </c>
      <c r="C1649">
        <f>IFERROR(VLOOKUP(A1649,[1]Monitoramento_Base_somente_disp!$A:$J,6,FALSE),0)</f>
        <v>14384811</v>
      </c>
      <c r="D1649">
        <f>IFERROR(VLOOKUP(A1649,[1]Monitoramento_Base_somente_disp!$A:$J,7,FALSE),0)</f>
        <v>12558</v>
      </c>
      <c r="E1649">
        <f>IFERROR(VLOOKUP(A1649,[1]Monitoramento_Base_somente_disp!$A:$J,8,FALSE),0)</f>
        <v>11323262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4016398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87622</v>
      </c>
      <c r="O1650">
        <f>IFERROR(VLOOKUP(A1650,[3]Sheet1!$A:$G,3,FALSE),0)</f>
        <v>24357291</v>
      </c>
      <c r="P1650">
        <f>IFERROR(VLOOKUP(A1650,[3]Sheet1!$A:$G,4,FALSE),0)</f>
        <v>0</v>
      </c>
      <c r="Q1650">
        <f>IFERROR(VLOOKUP(A1650,[3]Sheet1!$A:$G,5,FALSE),0)</f>
        <v>24708242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17073590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7046073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52733</v>
      </c>
      <c r="C1653">
        <f>IFERROR(VLOOKUP(A1653,[1]Monitoramento_Base_somente_disp!$A:$J,6,FALSE),0)</f>
        <v>17206677</v>
      </c>
      <c r="D1653">
        <f>IFERROR(VLOOKUP(A1653,[1]Monitoramento_Base_somente_disp!$A:$J,7,FALSE),0)</f>
        <v>46404</v>
      </c>
      <c r="E1653">
        <f>IFERROR(VLOOKUP(A1653,[1]Monitoramento_Base_somente_disp!$A:$J,8,FALSE),0)</f>
        <v>11421778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96287</v>
      </c>
      <c r="C1654">
        <f>IFERROR(VLOOKUP(A1654,[1]Monitoramento_Base_somente_disp!$A:$J,6,FALSE),0)</f>
        <v>5822181</v>
      </c>
      <c r="D1654">
        <f>IFERROR(VLOOKUP(A1654,[1]Monitoramento_Base_somente_disp!$A:$J,7,FALSE),0)</f>
        <v>50719</v>
      </c>
      <c r="E1654">
        <f>IFERROR(VLOOKUP(A1654,[1]Monitoramento_Base_somente_disp!$A:$J,8,FALSE),0)</f>
        <v>3893862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6865960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3060</v>
      </c>
      <c r="C1657">
        <f>IFERROR(VLOOKUP(A1657,[1]Monitoramento_Base_somente_disp!$A:$J,6,FALSE),0)</f>
        <v>51849042</v>
      </c>
      <c r="D1657">
        <f>IFERROR(VLOOKUP(A1657,[1]Monitoramento_Base_somente_disp!$A:$J,7,FALSE),0)</f>
        <v>0</v>
      </c>
      <c r="E1657">
        <f>IFERROR(VLOOKUP(A1657,[1]Monitoramento_Base_somente_disp!$A:$J,8,FALSE),0)</f>
        <v>38551089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28134</v>
      </c>
      <c r="C1658">
        <f>IFERROR(VLOOKUP(A1658,[1]Monitoramento_Base_somente_disp!$A:$J,6,FALSE),0)</f>
        <v>1626556</v>
      </c>
      <c r="D1658">
        <f>IFERROR(VLOOKUP(A1658,[1]Monitoramento_Base_somente_disp!$A:$J,7,FALSE),0)</f>
        <v>3186</v>
      </c>
      <c r="E1658">
        <f>IFERROR(VLOOKUP(A1658,[1]Monitoramento_Base_somente_disp!$A:$J,8,FALSE),0)</f>
        <v>1191293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45612558</v>
      </c>
      <c r="D1659">
        <f>IFERROR(VLOOKUP(A1659,[1]Monitoramento_Base_somente_disp!$A:$J,7,FALSE),0)</f>
        <v>0</v>
      </c>
      <c r="E1659">
        <f>IFERROR(VLOOKUP(A1659,[1]Monitoramento_Base_somente_disp!$A:$J,8,FALSE),0)</f>
        <v>52381868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78619</v>
      </c>
      <c r="C1660">
        <f>IFERROR(VLOOKUP(A1660,[1]Monitoramento_Base_somente_disp!$A:$J,6,FALSE),0)</f>
        <v>22577891</v>
      </c>
      <c r="D1660">
        <f>IFERROR(VLOOKUP(A1660,[1]Monitoramento_Base_somente_disp!$A:$J,7,FALSE),0)</f>
        <v>51543</v>
      </c>
      <c r="E1660">
        <f>IFERROR(VLOOKUP(A1660,[1]Monitoramento_Base_somente_disp!$A:$J,8,FALSE),0)</f>
        <v>16343478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84839</v>
      </c>
      <c r="C1661">
        <f>IFERROR(VLOOKUP(A1661,[1]Monitoramento_Base_somente_disp!$A:$J,6,FALSE),0)</f>
        <v>27132368</v>
      </c>
      <c r="D1661">
        <f>IFERROR(VLOOKUP(A1661,[1]Monitoramento_Base_somente_disp!$A:$J,7,FALSE),0)</f>
        <v>40395</v>
      </c>
      <c r="E1661">
        <f>IFERROR(VLOOKUP(A1661,[1]Monitoramento_Base_somente_disp!$A:$J,8,FALSE),0)</f>
        <v>19424943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42220</v>
      </c>
      <c r="C1662">
        <f>IFERROR(VLOOKUP(A1662,[1]Monitoramento_Base_somente_disp!$A:$J,6,FALSE),0)</f>
        <v>5131481</v>
      </c>
      <c r="D1662">
        <f>IFERROR(VLOOKUP(A1662,[1]Monitoramento_Base_somente_disp!$A:$J,7,FALSE),0)</f>
        <v>19307</v>
      </c>
      <c r="E1662">
        <f>IFERROR(VLOOKUP(A1662,[1]Monitoramento_Base_somente_disp!$A:$J,8,FALSE),0)</f>
        <v>3408252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8138</v>
      </c>
      <c r="C1663">
        <f>IFERROR(VLOOKUP(A1663,[1]Monitoramento_Base_somente_disp!$A:$J,6,FALSE),0)</f>
        <v>7686682</v>
      </c>
      <c r="D1663">
        <f>IFERROR(VLOOKUP(A1663,[1]Monitoramento_Base_somente_disp!$A:$J,7,FALSE),0)</f>
        <v>6605</v>
      </c>
      <c r="E1663">
        <f>IFERROR(VLOOKUP(A1663,[1]Monitoramento_Base_somente_disp!$A:$J,8,FALSE),0)</f>
        <v>6660759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1865290</v>
      </c>
      <c r="C1665">
        <f>IFERROR(VLOOKUP(A1665,[1]Monitoramento_Base_somente_disp!$A:$J,6,FALSE),0)</f>
        <v>228655925</v>
      </c>
      <c r="D1665">
        <f>IFERROR(VLOOKUP(A1665,[1]Monitoramento_Base_somente_disp!$A:$J,7,FALSE),0)</f>
        <v>1365918</v>
      </c>
      <c r="E1665">
        <f>IFERROR(VLOOKUP(A1665,[1]Monitoramento_Base_somente_disp!$A:$J,8,FALSE),0)</f>
        <v>195370585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3461086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2089941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252951</v>
      </c>
      <c r="I1669">
        <f>IFERROR(VLOOKUP(A1669,[2]Sheet1!$A:$I,5,FALSE),0)</f>
        <v>1530467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76273</v>
      </c>
      <c r="I1670">
        <f>IFERROR(VLOOKUP(A1670,[2]Sheet1!$A:$I,5,FALSE),0)</f>
        <v>1423886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129729</v>
      </c>
      <c r="I1671">
        <f>IFERROR(VLOOKUP(A1671,[2]Sheet1!$A:$I,5,FALSE),0)</f>
        <v>906357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53010</v>
      </c>
      <c r="I1672">
        <f>IFERROR(VLOOKUP(A1672,[2]Sheet1!$A:$I,5,FALSE),0)</f>
        <v>1728056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81275</v>
      </c>
      <c r="I1673">
        <f>IFERROR(VLOOKUP(A1673,[2]Sheet1!$A:$I,5,FALSE),0)</f>
        <v>2790618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120191</v>
      </c>
      <c r="I1674">
        <f>IFERROR(VLOOKUP(A1674,[2]Sheet1!$A:$I,5,FALSE),0)</f>
        <v>621068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99833</v>
      </c>
      <c r="I1675">
        <f>IFERROR(VLOOKUP(A1675,[2]Sheet1!$A:$I,5,FALSE),0)</f>
        <v>1182370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53006</v>
      </c>
      <c r="I1676">
        <f>IFERROR(VLOOKUP(A1676,[2]Sheet1!$A:$I,5,FALSE),0)</f>
        <v>1908886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79746</v>
      </c>
      <c r="I1677">
        <f>IFERROR(VLOOKUP(A1677,[2]Sheet1!$A:$I,5,FALSE),0)</f>
        <v>4572962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120403</v>
      </c>
      <c r="I1678">
        <f>IFERROR(VLOOKUP(A1678,[2]Sheet1!$A:$I,5,FALSE),0)</f>
        <v>667541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150010</v>
      </c>
      <c r="I1679">
        <f>IFERROR(VLOOKUP(A1679,[2]Sheet1!$A:$I,5,FALSE),0)</f>
        <v>2447311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32249</v>
      </c>
      <c r="I1680">
        <f>IFERROR(VLOOKUP(A1680,[2]Sheet1!$A:$I,5,FALSE),0)</f>
        <v>467524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97081</v>
      </c>
      <c r="I1681">
        <f>IFERROR(VLOOKUP(A1681,[2]Sheet1!$A:$I,5,FALSE),0)</f>
        <v>3039706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44179</v>
      </c>
      <c r="I1682">
        <f>IFERROR(VLOOKUP(A1682,[2]Sheet1!$A:$I,5,FALSE),0)</f>
        <v>525000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223150</v>
      </c>
      <c r="I1683">
        <f>IFERROR(VLOOKUP(A1683,[2]Sheet1!$A:$I,5,FALSE),0)</f>
        <v>2365502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82389</v>
      </c>
      <c r="I1684">
        <f>IFERROR(VLOOKUP(A1684,[2]Sheet1!$A:$I,5,FALSE),0)</f>
        <v>436607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86010</v>
      </c>
      <c r="I1685">
        <f>IFERROR(VLOOKUP(A1685,[2]Sheet1!$A:$I,5,FALSE),0)</f>
        <v>1672510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69442</v>
      </c>
      <c r="I1686">
        <f>IFERROR(VLOOKUP(A1686,[2]Sheet1!$A:$I,5,FALSE),0)</f>
        <v>2221263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73356</v>
      </c>
      <c r="I1687">
        <f>IFERROR(VLOOKUP(A1687,[2]Sheet1!$A:$I,5,FALSE),0)</f>
        <v>712288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55449</v>
      </c>
      <c r="I1688">
        <f>IFERROR(VLOOKUP(A1688,[2]Sheet1!$A:$I,5,FALSE),0)</f>
        <v>1682610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61918</v>
      </c>
      <c r="I1689">
        <f>IFERROR(VLOOKUP(A1689,[2]Sheet1!$A:$I,5,FALSE),0)</f>
        <v>700948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188996</v>
      </c>
      <c r="I1690">
        <f>IFERROR(VLOOKUP(A1690,[2]Sheet1!$A:$I,5,FALSE),0)</f>
        <v>1802853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51258</v>
      </c>
      <c r="I1691">
        <f>IFERROR(VLOOKUP(A1691,[2]Sheet1!$A:$I,5,FALSE),0)</f>
        <v>1160061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34738</v>
      </c>
      <c r="I1692">
        <f>IFERROR(VLOOKUP(A1692,[2]Sheet1!$A:$I,5,FALSE),0)</f>
        <v>244105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58518</v>
      </c>
      <c r="I1693">
        <f>IFERROR(VLOOKUP(A1693,[2]Sheet1!$A:$I,5,FALSE),0)</f>
        <v>377461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39789</v>
      </c>
      <c r="I1694">
        <f>IFERROR(VLOOKUP(A1694,[2]Sheet1!$A:$I,5,FALSE),0)</f>
        <v>805159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196809</v>
      </c>
      <c r="I1695">
        <f>IFERROR(VLOOKUP(A1695,[2]Sheet1!$A:$I,5,FALSE),0)</f>
        <v>3015450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64963</v>
      </c>
      <c r="I1696">
        <f>IFERROR(VLOOKUP(A1696,[2]Sheet1!$A:$I,5,FALSE),0)</f>
        <v>2602778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42510</v>
      </c>
      <c r="I1697">
        <f>IFERROR(VLOOKUP(A1697,[2]Sheet1!$A:$I,5,FALSE),0)</f>
        <v>153735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54265</v>
      </c>
      <c r="I1698">
        <f>IFERROR(VLOOKUP(A1698,[2]Sheet1!$A:$I,5,FALSE),0)</f>
        <v>351933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182727</v>
      </c>
      <c r="I1699">
        <f>IFERROR(VLOOKUP(A1699,[2]Sheet1!$A:$I,5,FALSE),0)</f>
        <v>2136997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55814</v>
      </c>
      <c r="I1700">
        <f>IFERROR(VLOOKUP(A1700,[2]Sheet1!$A:$I,5,FALSE),0)</f>
        <v>349369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340935</v>
      </c>
      <c r="I1701">
        <f>IFERROR(VLOOKUP(A1701,[2]Sheet1!$A:$I,5,FALSE),0)</f>
        <v>924491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199731</v>
      </c>
      <c r="I1702">
        <f>IFERROR(VLOOKUP(A1702,[2]Sheet1!$A:$I,5,FALSE),0)</f>
        <v>1356269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98974</v>
      </c>
      <c r="I1703">
        <f>IFERROR(VLOOKUP(A1703,[2]Sheet1!$A:$I,5,FALSE),0)</f>
        <v>6702131692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84188</v>
      </c>
      <c r="I1704">
        <f>IFERROR(VLOOKUP(A1704,[2]Sheet1!$A:$I,5,FALSE),0)</f>
        <v>569735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13602</v>
      </c>
      <c r="I1705">
        <f>IFERROR(VLOOKUP(A1705,[2]Sheet1!$A:$I,5,FALSE),0)</f>
        <v>974766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35589</v>
      </c>
      <c r="I1706">
        <f>IFERROR(VLOOKUP(A1706,[2]Sheet1!$A:$I,5,FALSE),0)</f>
        <v>468277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199827</v>
      </c>
      <c r="I1707">
        <f>IFERROR(VLOOKUP(A1707,[2]Sheet1!$A:$I,5,FALSE),0)</f>
        <v>906500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20538</v>
      </c>
      <c r="I1708">
        <f>IFERROR(VLOOKUP(A1708,[2]Sheet1!$A:$I,5,FALSE),0)</f>
        <v>29706738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334683</v>
      </c>
      <c r="I1709">
        <f>IFERROR(VLOOKUP(A1709,[2]Sheet1!$A:$I,5,FALSE),0)</f>
        <v>2763236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132234</v>
      </c>
      <c r="I1710">
        <f>IFERROR(VLOOKUP(A1710,[2]Sheet1!$A:$I,5,FALSE),0)</f>
        <v>581818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123630</v>
      </c>
      <c r="I1711">
        <f>IFERROR(VLOOKUP(A1711,[2]Sheet1!$A:$I,5,FALSE),0)</f>
        <v>797797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113113</v>
      </c>
      <c r="I1712">
        <f>IFERROR(VLOOKUP(A1712,[2]Sheet1!$A:$I,5,FALSE),0)</f>
        <v>751624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92662</v>
      </c>
      <c r="I1713">
        <f>IFERROR(VLOOKUP(A1713,[2]Sheet1!$A:$I,5,FALSE),0)</f>
        <v>664016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101045</v>
      </c>
      <c r="I1714">
        <f>IFERROR(VLOOKUP(A1714,[2]Sheet1!$A:$I,5,FALSE),0)</f>
        <v>563209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17101</v>
      </c>
      <c r="I1715">
        <f>IFERROR(VLOOKUP(A1715,[2]Sheet1!$A:$I,5,FALSE),0)</f>
        <v>320887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34721</v>
      </c>
      <c r="I1716">
        <f>IFERROR(VLOOKUP(A1716,[2]Sheet1!$A:$I,5,FALSE),0)</f>
        <v>995338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208404</v>
      </c>
      <c r="I1717">
        <f>IFERROR(VLOOKUP(A1717,[2]Sheet1!$A:$I,5,FALSE),0)</f>
        <v>1270838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82696</v>
      </c>
      <c r="I1718">
        <f>IFERROR(VLOOKUP(A1718,[2]Sheet1!$A:$I,5,FALSE),0)</f>
        <v>541417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22264</v>
      </c>
      <c r="I1719">
        <f>IFERROR(VLOOKUP(A1719,[2]Sheet1!$A:$I,5,FALSE),0)</f>
        <v>377704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33042</v>
      </c>
      <c r="I1720">
        <f>IFERROR(VLOOKUP(A1720,[2]Sheet1!$A:$I,5,FALSE),0)</f>
        <v>2367599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14435</v>
      </c>
      <c r="I1721">
        <f>IFERROR(VLOOKUP(A1721,[2]Sheet1!$A:$I,5,FALSE),0)</f>
        <v>1620265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217850</v>
      </c>
      <c r="I1722">
        <f>IFERROR(VLOOKUP(A1722,[2]Sheet1!$A:$I,5,FALSE),0)</f>
        <v>2984187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148374</v>
      </c>
      <c r="I1723">
        <f>IFERROR(VLOOKUP(A1723,[2]Sheet1!$A:$I,5,FALSE),0)</f>
        <v>1177070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460</v>
      </c>
      <c r="I1724">
        <f>IFERROR(VLOOKUP(A1724,[2]Sheet1!$A:$I,5,FALSE),0)</f>
        <v>2855052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108495</v>
      </c>
      <c r="I1725">
        <f>IFERROR(VLOOKUP(A1725,[2]Sheet1!$A:$I,5,FALSE),0)</f>
        <v>634743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98845</v>
      </c>
      <c r="I1726">
        <f>IFERROR(VLOOKUP(A1726,[2]Sheet1!$A:$I,5,FALSE),0)</f>
        <v>544112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184169</v>
      </c>
      <c r="I1727">
        <f>IFERROR(VLOOKUP(A1727,[2]Sheet1!$A:$I,5,FALSE),0)</f>
        <v>1519616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56606</v>
      </c>
      <c r="I1728">
        <f>IFERROR(VLOOKUP(A1728,[2]Sheet1!$A:$I,5,FALSE),0)</f>
        <v>566386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262815</v>
      </c>
      <c r="I1729">
        <f>IFERROR(VLOOKUP(A1729,[2]Sheet1!$A:$I,5,FALSE),0)</f>
        <v>2543883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91001</v>
      </c>
      <c r="I1730">
        <f>IFERROR(VLOOKUP(A1730,[2]Sheet1!$A:$I,5,FALSE),0)</f>
        <v>398898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76550</v>
      </c>
      <c r="I1731">
        <f>IFERROR(VLOOKUP(A1731,[2]Sheet1!$A:$I,5,FALSE),0)</f>
        <v>1514865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117144</v>
      </c>
      <c r="I1732">
        <f>IFERROR(VLOOKUP(A1732,[2]Sheet1!$A:$I,5,FALSE),0)</f>
        <v>722587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42487</v>
      </c>
      <c r="I1733">
        <f>IFERROR(VLOOKUP(A1733,[2]Sheet1!$A:$I,5,FALSE),0)</f>
        <v>765746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58109</v>
      </c>
      <c r="I1734">
        <f>IFERROR(VLOOKUP(A1734,[2]Sheet1!$A:$I,5,FALSE),0)</f>
        <v>756011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277335</v>
      </c>
      <c r="I1735">
        <f>IFERROR(VLOOKUP(A1735,[2]Sheet1!$A:$I,5,FALSE),0)</f>
        <v>1174495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1746</v>
      </c>
      <c r="I1736">
        <f>IFERROR(VLOOKUP(A1736,[2]Sheet1!$A:$I,5,FALSE),0)</f>
        <v>9628894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98432</v>
      </c>
      <c r="I1737">
        <f>IFERROR(VLOOKUP(A1737,[2]Sheet1!$A:$I,5,FALSE),0)</f>
        <v>658337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157397</v>
      </c>
      <c r="I1738">
        <f>IFERROR(VLOOKUP(A1738,[2]Sheet1!$A:$I,5,FALSE),0)</f>
        <v>469732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60223</v>
      </c>
      <c r="I1739">
        <f>IFERROR(VLOOKUP(A1739,[2]Sheet1!$A:$I,5,FALSE),0)</f>
        <v>999493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131509</v>
      </c>
      <c r="I1740">
        <f>IFERROR(VLOOKUP(A1740,[2]Sheet1!$A:$I,5,FALSE),0)</f>
        <v>3101023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323067</v>
      </c>
      <c r="I1741">
        <f>IFERROR(VLOOKUP(A1741,[2]Sheet1!$A:$I,5,FALSE),0)</f>
        <v>1525652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294578</v>
      </c>
      <c r="I1742">
        <f>IFERROR(VLOOKUP(A1742,[2]Sheet1!$A:$I,5,FALSE),0)</f>
        <v>5451679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32835</v>
      </c>
      <c r="I1743">
        <f>IFERROR(VLOOKUP(A1743,[2]Sheet1!$A:$I,5,FALSE),0)</f>
        <v>26956790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77439</v>
      </c>
      <c r="I1744">
        <f>IFERROR(VLOOKUP(A1744,[2]Sheet1!$A:$I,5,FALSE),0)</f>
        <v>658875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207756</v>
      </c>
      <c r="I1745">
        <f>IFERROR(VLOOKUP(A1745,[2]Sheet1!$A:$I,5,FALSE),0)</f>
        <v>1329443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82394</v>
      </c>
      <c r="I1746">
        <f>IFERROR(VLOOKUP(A1746,[2]Sheet1!$A:$I,5,FALSE),0)</f>
        <v>1044163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162386</v>
      </c>
      <c r="I1747">
        <f>IFERROR(VLOOKUP(A1747,[2]Sheet1!$A:$I,5,FALSE),0)</f>
        <v>783269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216091</v>
      </c>
      <c r="I1748">
        <f>IFERROR(VLOOKUP(A1748,[2]Sheet1!$A:$I,5,FALSE),0)</f>
        <v>1899816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350712</v>
      </c>
      <c r="I1749">
        <f>IFERROR(VLOOKUP(A1749,[2]Sheet1!$A:$I,5,FALSE),0)</f>
        <v>2765323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43117</v>
      </c>
      <c r="I1750">
        <f>IFERROR(VLOOKUP(A1750,[2]Sheet1!$A:$I,5,FALSE),0)</f>
        <v>402195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33917</v>
      </c>
      <c r="I1751">
        <f>IFERROR(VLOOKUP(A1751,[2]Sheet1!$A:$I,5,FALSE),0)</f>
        <v>238943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27535</v>
      </c>
      <c r="I1752">
        <f>IFERROR(VLOOKUP(A1752,[2]Sheet1!$A:$I,5,FALSE),0)</f>
        <v>582611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21818</v>
      </c>
      <c r="I1753">
        <f>IFERROR(VLOOKUP(A1753,[2]Sheet1!$A:$I,5,FALSE),0)</f>
        <v>1110509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63647</v>
      </c>
      <c r="I1754">
        <f>IFERROR(VLOOKUP(A1754,[2]Sheet1!$A:$I,5,FALSE),0)</f>
        <v>871788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112523</v>
      </c>
      <c r="I1755">
        <f>IFERROR(VLOOKUP(A1755,[2]Sheet1!$A:$I,5,FALSE),0)</f>
        <v>357680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17974</v>
      </c>
      <c r="I1756">
        <f>IFERROR(VLOOKUP(A1756,[2]Sheet1!$A:$I,5,FALSE),0)</f>
        <v>1151334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89183</v>
      </c>
      <c r="I1757">
        <f>IFERROR(VLOOKUP(A1757,[2]Sheet1!$A:$I,5,FALSE),0)</f>
        <v>1300284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136170</v>
      </c>
      <c r="I1758">
        <f>IFERROR(VLOOKUP(A1758,[2]Sheet1!$A:$I,5,FALSE),0)</f>
        <v>1111254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89185</v>
      </c>
      <c r="I1759">
        <f>IFERROR(VLOOKUP(A1759,[2]Sheet1!$A:$I,5,FALSE),0)</f>
        <v>848252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134970</v>
      </c>
      <c r="I1760">
        <f>IFERROR(VLOOKUP(A1760,[2]Sheet1!$A:$I,5,FALSE),0)</f>
        <v>869997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21307</v>
      </c>
      <c r="I1761">
        <f>IFERROR(VLOOKUP(A1761,[2]Sheet1!$A:$I,5,FALSE),0)</f>
        <v>824748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161441</v>
      </c>
      <c r="I1762">
        <f>IFERROR(VLOOKUP(A1762,[2]Sheet1!$A:$I,5,FALSE),0)</f>
        <v>1004451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5891</v>
      </c>
      <c r="I1763">
        <f>IFERROR(VLOOKUP(A1763,[2]Sheet1!$A:$I,5,FALSE),0)</f>
        <v>4162537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43710</v>
      </c>
      <c r="I1765">
        <f>IFERROR(VLOOKUP(A1765,[2]Sheet1!$A:$I,5,FALSE),0)</f>
        <v>266128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95268</v>
      </c>
      <c r="I1766">
        <f>IFERROR(VLOOKUP(A1766,[2]Sheet1!$A:$I,5,FALSE),0)</f>
        <v>567861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144695</v>
      </c>
      <c r="I1767">
        <f>IFERROR(VLOOKUP(A1767,[2]Sheet1!$A:$I,5,FALSE),0)</f>
        <v>24990937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146531</v>
      </c>
      <c r="I1768">
        <f>IFERROR(VLOOKUP(A1768,[2]Sheet1!$A:$I,5,FALSE),0)</f>
        <v>486441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147147</v>
      </c>
      <c r="I1769">
        <f>IFERROR(VLOOKUP(A1769,[2]Sheet1!$A:$I,5,FALSE),0)</f>
        <v>1967652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19318</v>
      </c>
      <c r="I1770">
        <f>IFERROR(VLOOKUP(A1770,[2]Sheet1!$A:$I,5,FALSE),0)</f>
        <v>2634417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985</v>
      </c>
      <c r="I1771">
        <f>IFERROR(VLOOKUP(A1771,[2]Sheet1!$A:$I,5,FALSE),0)</f>
        <v>4433091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94270</v>
      </c>
      <c r="I1772">
        <f>IFERROR(VLOOKUP(A1772,[2]Sheet1!$A:$I,5,FALSE),0)</f>
        <v>1965710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162091</v>
      </c>
      <c r="I1773">
        <f>IFERROR(VLOOKUP(A1773,[2]Sheet1!$A:$I,5,FALSE),0)</f>
        <v>778135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194433</v>
      </c>
      <c r="I1774">
        <f>IFERROR(VLOOKUP(A1774,[2]Sheet1!$A:$I,5,FALSE),0)</f>
        <v>930237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5073</v>
      </c>
      <c r="I1775">
        <f>IFERROR(VLOOKUP(A1775,[2]Sheet1!$A:$I,5,FALSE),0)</f>
        <v>19356560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60790</v>
      </c>
      <c r="I1776">
        <f>IFERROR(VLOOKUP(A1776,[2]Sheet1!$A:$I,5,FALSE),0)</f>
        <v>619718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35080</v>
      </c>
      <c r="I1777">
        <f>IFERROR(VLOOKUP(A1777,[2]Sheet1!$A:$I,5,FALSE),0)</f>
        <v>513809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70799</v>
      </c>
      <c r="I1778">
        <f>IFERROR(VLOOKUP(A1778,[2]Sheet1!$A:$I,5,FALSE),0)</f>
        <v>356253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751879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46104</v>
      </c>
      <c r="I1780">
        <f>IFERROR(VLOOKUP(A1780,[2]Sheet1!$A:$I,5,FALSE),0)</f>
        <v>422580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187629</v>
      </c>
      <c r="I1781">
        <f>IFERROR(VLOOKUP(A1781,[2]Sheet1!$A:$I,5,FALSE),0)</f>
        <v>484662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36594</v>
      </c>
      <c r="I1782">
        <f>IFERROR(VLOOKUP(A1782,[2]Sheet1!$A:$I,5,FALSE),0)</f>
        <v>450940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25398</v>
      </c>
      <c r="I1783">
        <f>IFERROR(VLOOKUP(A1783,[2]Sheet1!$A:$I,5,FALSE),0)</f>
        <v>1955309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300934</v>
      </c>
      <c r="I1784">
        <f>IFERROR(VLOOKUP(A1784,[2]Sheet1!$A:$I,5,FALSE),0)</f>
        <v>7379005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123192</v>
      </c>
      <c r="I1785">
        <f>IFERROR(VLOOKUP(A1785,[2]Sheet1!$A:$I,5,FALSE),0)</f>
        <v>639009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118931</v>
      </c>
      <c r="I1786">
        <f>IFERROR(VLOOKUP(A1786,[2]Sheet1!$A:$I,5,FALSE),0)</f>
        <v>880952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85165</v>
      </c>
      <c r="I1787">
        <f>IFERROR(VLOOKUP(A1787,[2]Sheet1!$A:$I,5,FALSE),0)</f>
        <v>1044899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57469</v>
      </c>
      <c r="I1788">
        <f>IFERROR(VLOOKUP(A1788,[2]Sheet1!$A:$I,5,FALSE),0)</f>
        <v>2184225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100298</v>
      </c>
      <c r="I1789">
        <f>IFERROR(VLOOKUP(A1789,[2]Sheet1!$A:$I,5,FALSE),0)</f>
        <v>1000688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238037</v>
      </c>
      <c r="I1790">
        <f>IFERROR(VLOOKUP(A1790,[2]Sheet1!$A:$I,5,FALSE),0)</f>
        <v>1303153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35907</v>
      </c>
      <c r="I1791">
        <f>IFERROR(VLOOKUP(A1791,[2]Sheet1!$A:$I,5,FALSE),0)</f>
        <v>751229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138615</v>
      </c>
      <c r="I1792">
        <f>IFERROR(VLOOKUP(A1792,[2]Sheet1!$A:$I,5,FALSE),0)</f>
        <v>1253065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296140</v>
      </c>
      <c r="I1793">
        <f>IFERROR(VLOOKUP(A1793,[2]Sheet1!$A:$I,5,FALSE),0)</f>
        <v>15682187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27030</v>
      </c>
      <c r="I1794">
        <f>IFERROR(VLOOKUP(A1794,[2]Sheet1!$A:$I,5,FALSE),0)</f>
        <v>495278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3015</v>
      </c>
      <c r="I1795">
        <f>IFERROR(VLOOKUP(A1795,[2]Sheet1!$A:$I,5,FALSE),0)</f>
        <v>553641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25689</v>
      </c>
      <c r="I1796">
        <f>IFERROR(VLOOKUP(A1796,[2]Sheet1!$A:$I,5,FALSE),0)</f>
        <v>610267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63425</v>
      </c>
      <c r="I1797">
        <f>IFERROR(VLOOKUP(A1797,[2]Sheet1!$A:$I,5,FALSE),0)</f>
        <v>310686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2022215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19164</v>
      </c>
      <c r="I1799">
        <f>IFERROR(VLOOKUP(A1799,[2]Sheet1!$A:$I,5,FALSE),0)</f>
        <v>234686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76038</v>
      </c>
      <c r="I1800">
        <f>IFERROR(VLOOKUP(A1800,[2]Sheet1!$A:$I,5,FALSE),0)</f>
        <v>1676282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1204</v>
      </c>
      <c r="I1801">
        <f>IFERROR(VLOOKUP(A1801,[2]Sheet1!$A:$I,5,FALSE),0)</f>
        <v>6439789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45931</v>
      </c>
      <c r="I1802">
        <f>IFERROR(VLOOKUP(A1802,[2]Sheet1!$A:$I,5,FALSE),0)</f>
        <v>921871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63987</v>
      </c>
      <c r="I1803">
        <f>IFERROR(VLOOKUP(A1803,[2]Sheet1!$A:$I,5,FALSE),0)</f>
        <v>248963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48391</v>
      </c>
      <c r="I1804">
        <f>IFERROR(VLOOKUP(A1804,[2]Sheet1!$A:$I,5,FALSE),0)</f>
        <v>1792048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64843</v>
      </c>
      <c r="I1805">
        <f>IFERROR(VLOOKUP(A1805,[2]Sheet1!$A:$I,5,FALSE),0)</f>
        <v>290989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322063</v>
      </c>
      <c r="I1806">
        <f>IFERROR(VLOOKUP(A1806,[2]Sheet1!$A:$I,5,FALSE),0)</f>
        <v>6829842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177675</v>
      </c>
      <c r="I1807">
        <f>IFERROR(VLOOKUP(A1807,[2]Sheet1!$A:$I,5,FALSE),0)</f>
        <v>3053003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88270</v>
      </c>
      <c r="I1808">
        <f>IFERROR(VLOOKUP(A1808,[2]Sheet1!$A:$I,5,FALSE),0)</f>
        <v>699358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124755</v>
      </c>
      <c r="I1809">
        <f>IFERROR(VLOOKUP(A1809,[2]Sheet1!$A:$I,5,FALSE),0)</f>
        <v>664284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98214</v>
      </c>
      <c r="I1810">
        <f>IFERROR(VLOOKUP(A1810,[2]Sheet1!$A:$I,5,FALSE),0)</f>
        <v>678559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103070</v>
      </c>
      <c r="I1811">
        <f>IFERROR(VLOOKUP(A1811,[2]Sheet1!$A:$I,5,FALSE),0)</f>
        <v>1826830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110837</v>
      </c>
      <c r="I1812">
        <f>IFERROR(VLOOKUP(A1812,[2]Sheet1!$A:$I,5,FALSE),0)</f>
        <v>510874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142772</v>
      </c>
      <c r="I1813">
        <f>IFERROR(VLOOKUP(A1813,[2]Sheet1!$A:$I,5,FALSE),0)</f>
        <v>495160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41537</v>
      </c>
      <c r="I1814">
        <f>IFERROR(VLOOKUP(A1814,[2]Sheet1!$A:$I,5,FALSE),0)</f>
        <v>289448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147671</v>
      </c>
      <c r="I1815">
        <f>IFERROR(VLOOKUP(A1815,[2]Sheet1!$A:$I,5,FALSE),0)</f>
        <v>1575335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117719</v>
      </c>
      <c r="I1816">
        <f>IFERROR(VLOOKUP(A1816,[2]Sheet1!$A:$I,5,FALSE),0)</f>
        <v>1575621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109275</v>
      </c>
      <c r="I1817">
        <f>IFERROR(VLOOKUP(A1817,[2]Sheet1!$A:$I,5,FALSE),0)</f>
        <v>904579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76420</v>
      </c>
      <c r="I1818">
        <f>IFERROR(VLOOKUP(A1818,[2]Sheet1!$A:$I,5,FALSE),0)</f>
        <v>1173900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36719</v>
      </c>
      <c r="I1819">
        <f>IFERROR(VLOOKUP(A1819,[2]Sheet1!$A:$I,5,FALSE),0)</f>
        <v>210557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50400</v>
      </c>
      <c r="I1820">
        <f>IFERROR(VLOOKUP(A1820,[2]Sheet1!$A:$I,5,FALSE),0)</f>
        <v>4365281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125692</v>
      </c>
      <c r="I1821">
        <f>IFERROR(VLOOKUP(A1821,[2]Sheet1!$A:$I,5,FALSE),0)</f>
        <v>744224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31979</v>
      </c>
      <c r="I1822">
        <f>IFERROR(VLOOKUP(A1822,[2]Sheet1!$A:$I,5,FALSE),0)</f>
        <v>293135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43814</v>
      </c>
      <c r="I1823">
        <f>IFERROR(VLOOKUP(A1823,[2]Sheet1!$A:$I,5,FALSE),0)</f>
        <v>391813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155742</v>
      </c>
      <c r="I1824">
        <f>IFERROR(VLOOKUP(A1824,[2]Sheet1!$A:$I,5,FALSE),0)</f>
        <v>1911400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282</v>
      </c>
      <c r="I1825">
        <f>IFERROR(VLOOKUP(A1825,[2]Sheet1!$A:$I,5,FALSE),0)</f>
        <v>242534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290</v>
      </c>
      <c r="I1826">
        <f>IFERROR(VLOOKUP(A1826,[2]Sheet1!$A:$I,5,FALSE),0)</f>
        <v>391789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434825</v>
      </c>
      <c r="I1827">
        <f>IFERROR(VLOOKUP(A1827,[2]Sheet1!$A:$I,5,FALSE),0)</f>
        <v>2395955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93781</v>
      </c>
      <c r="I1828">
        <f>IFERROR(VLOOKUP(A1828,[2]Sheet1!$A:$I,5,FALSE),0)</f>
        <v>1069787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46125</v>
      </c>
      <c r="I1829">
        <f>IFERROR(VLOOKUP(A1829,[2]Sheet1!$A:$I,5,FALSE),0)</f>
        <v>352256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49198</v>
      </c>
      <c r="I1830">
        <f>IFERROR(VLOOKUP(A1830,[2]Sheet1!$A:$I,5,FALSE),0)</f>
        <v>659819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23109</v>
      </c>
      <c r="I1831">
        <f>IFERROR(VLOOKUP(A1831,[2]Sheet1!$A:$I,5,FALSE),0)</f>
        <v>188458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47316</v>
      </c>
      <c r="I1832">
        <f>IFERROR(VLOOKUP(A1832,[2]Sheet1!$A:$I,5,FALSE),0)</f>
        <v>4179083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55498</v>
      </c>
      <c r="I1833">
        <f>IFERROR(VLOOKUP(A1833,[2]Sheet1!$A:$I,5,FALSE),0)</f>
        <v>1203804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431454</v>
      </c>
      <c r="I1834">
        <f>IFERROR(VLOOKUP(A1834,[2]Sheet1!$A:$I,5,FALSE),0)</f>
        <v>3999099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117700</v>
      </c>
      <c r="I1835">
        <f>IFERROR(VLOOKUP(A1835,[2]Sheet1!$A:$I,5,FALSE),0)</f>
        <v>1581242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252027</v>
      </c>
      <c r="I1836">
        <f>IFERROR(VLOOKUP(A1836,[2]Sheet1!$A:$I,5,FALSE),0)</f>
        <v>1146886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180044</v>
      </c>
      <c r="I1837">
        <f>IFERROR(VLOOKUP(A1837,[2]Sheet1!$A:$I,5,FALSE),0)</f>
        <v>973755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79581</v>
      </c>
      <c r="I1838">
        <f>IFERROR(VLOOKUP(A1838,[2]Sheet1!$A:$I,5,FALSE),0)</f>
        <v>942870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74900</v>
      </c>
      <c r="I1839">
        <f>IFERROR(VLOOKUP(A1839,[2]Sheet1!$A:$I,5,FALSE),0)</f>
        <v>334759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38477</v>
      </c>
      <c r="I1840">
        <f>IFERROR(VLOOKUP(A1840,[2]Sheet1!$A:$I,5,FALSE),0)</f>
        <v>681241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116571</v>
      </c>
      <c r="I1841">
        <f>IFERROR(VLOOKUP(A1841,[2]Sheet1!$A:$I,5,FALSE),0)</f>
        <v>497979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189459</v>
      </c>
      <c r="I1842">
        <f>IFERROR(VLOOKUP(A1842,[2]Sheet1!$A:$I,5,FALSE),0)</f>
        <v>1456194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80725</v>
      </c>
      <c r="I1843">
        <f>IFERROR(VLOOKUP(A1843,[2]Sheet1!$A:$I,5,FALSE),0)</f>
        <v>572497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83</v>
      </c>
      <c r="I1844">
        <f>IFERROR(VLOOKUP(A1844,[2]Sheet1!$A:$I,5,FALSE),0)</f>
        <v>1247301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816557</v>
      </c>
      <c r="I1845">
        <f>IFERROR(VLOOKUP(A1845,[2]Sheet1!$A:$I,5,FALSE),0)</f>
        <v>12203417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25275</v>
      </c>
      <c r="I1846">
        <f>IFERROR(VLOOKUP(A1846,[2]Sheet1!$A:$I,5,FALSE),0)</f>
        <v>43575931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38691894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73618</v>
      </c>
      <c r="I1848">
        <f>IFERROR(VLOOKUP(A1848,[2]Sheet1!$A:$I,5,FALSE),0)</f>
        <v>384983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4820</v>
      </c>
      <c r="I1849">
        <f>IFERROR(VLOOKUP(A1849,[2]Sheet1!$A:$I,5,FALSE),0)</f>
        <v>529379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18773</v>
      </c>
      <c r="I1850">
        <f>IFERROR(VLOOKUP(A1850,[2]Sheet1!$A:$I,5,FALSE),0)</f>
        <v>2032184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158155</v>
      </c>
      <c r="I1851">
        <f>IFERROR(VLOOKUP(A1851,[2]Sheet1!$A:$I,5,FALSE),0)</f>
        <v>1442633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158283</v>
      </c>
      <c r="I1852">
        <f>IFERROR(VLOOKUP(A1852,[2]Sheet1!$A:$I,5,FALSE),0)</f>
        <v>706837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144370</v>
      </c>
      <c r="I1853">
        <f>IFERROR(VLOOKUP(A1853,[2]Sheet1!$A:$I,5,FALSE),0)</f>
        <v>1137406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127608</v>
      </c>
      <c r="I1854">
        <f>IFERROR(VLOOKUP(A1854,[2]Sheet1!$A:$I,5,FALSE),0)</f>
        <v>1087259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2052037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33481</v>
      </c>
      <c r="I1855">
        <f>IFERROR(VLOOKUP(A1855,[2]Sheet1!$A:$I,5,FALSE),0)</f>
        <v>42276519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1178</v>
      </c>
      <c r="I1856">
        <f>IFERROR(VLOOKUP(A1856,[2]Sheet1!$A:$I,5,FALSE),0)</f>
        <v>1390825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60367</v>
      </c>
      <c r="I1857">
        <f>IFERROR(VLOOKUP(A1857,[2]Sheet1!$A:$I,5,FALSE),0)</f>
        <v>864209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23967</v>
      </c>
      <c r="I1858">
        <f>IFERROR(VLOOKUP(A1858,[2]Sheet1!$A:$I,5,FALSE),0)</f>
        <v>1905424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9620</v>
      </c>
      <c r="I1859">
        <f>IFERROR(VLOOKUP(A1859,[2]Sheet1!$A:$I,5,FALSE),0)</f>
        <v>538964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246132</v>
      </c>
      <c r="I1860">
        <f>IFERROR(VLOOKUP(A1860,[2]Sheet1!$A:$I,5,FALSE),0)</f>
        <v>2802317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2409</v>
      </c>
      <c r="I1861">
        <f>IFERROR(VLOOKUP(A1861,[2]Sheet1!$A:$I,5,FALSE),0)</f>
        <v>1492612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48529</v>
      </c>
      <c r="I1862">
        <f>IFERROR(VLOOKUP(A1862,[2]Sheet1!$A:$I,5,FALSE),0)</f>
        <v>2182777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108244</v>
      </c>
      <c r="I1863">
        <f>IFERROR(VLOOKUP(A1863,[2]Sheet1!$A:$I,5,FALSE),0)</f>
        <v>1130575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68683</v>
      </c>
      <c r="I1864">
        <f>IFERROR(VLOOKUP(A1864,[2]Sheet1!$A:$I,5,FALSE),0)</f>
        <v>2685900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70847</v>
      </c>
      <c r="I1865">
        <f>IFERROR(VLOOKUP(A1865,[2]Sheet1!$A:$I,5,FALSE),0)</f>
        <v>566138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207085</v>
      </c>
      <c r="I1866">
        <f>IFERROR(VLOOKUP(A1866,[2]Sheet1!$A:$I,5,FALSE),0)</f>
        <v>890257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98678</v>
      </c>
      <c r="I1867">
        <f>IFERROR(VLOOKUP(A1867,[2]Sheet1!$A:$I,5,FALSE),0)</f>
        <v>506727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805021</v>
      </c>
      <c r="I1868">
        <f>IFERROR(VLOOKUP(A1868,[2]Sheet1!$A:$I,5,FALSE),0)</f>
        <v>8456027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163930</v>
      </c>
      <c r="I1869">
        <f>IFERROR(VLOOKUP(A1869,[2]Sheet1!$A:$I,5,FALSE),0)</f>
        <v>4510234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3870</v>
      </c>
      <c r="I1870">
        <f>IFERROR(VLOOKUP(A1870,[2]Sheet1!$A:$I,5,FALSE),0)</f>
        <v>19940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51959</v>
      </c>
      <c r="I1871">
        <f>IFERROR(VLOOKUP(A1871,[2]Sheet1!$A:$I,5,FALSE),0)</f>
        <v>586717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343574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315859</v>
      </c>
      <c r="I1872">
        <f>IFERROR(VLOOKUP(A1872,[2]Sheet1!$A:$I,5,FALSE),0)</f>
        <v>5902273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45382</v>
      </c>
      <c r="I1873">
        <f>IFERROR(VLOOKUP(A1873,[2]Sheet1!$A:$I,5,FALSE),0)</f>
        <v>186303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14899</v>
      </c>
      <c r="I1874">
        <f>IFERROR(VLOOKUP(A1874,[2]Sheet1!$A:$I,5,FALSE),0)</f>
        <v>51680190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311146</v>
      </c>
      <c r="I1875">
        <f>IFERROR(VLOOKUP(A1875,[2]Sheet1!$A:$I,5,FALSE),0)</f>
        <v>2398696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43798</v>
      </c>
      <c r="I1876">
        <f>IFERROR(VLOOKUP(A1876,[2]Sheet1!$A:$I,5,FALSE),0)</f>
        <v>1391622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114865</v>
      </c>
      <c r="I1877">
        <f>IFERROR(VLOOKUP(A1877,[2]Sheet1!$A:$I,5,FALSE),0)</f>
        <v>543442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125047</v>
      </c>
      <c r="I1878">
        <f>IFERROR(VLOOKUP(A1878,[2]Sheet1!$A:$I,5,FALSE),0)</f>
        <v>622626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41853</v>
      </c>
      <c r="I1879">
        <f>IFERROR(VLOOKUP(A1879,[2]Sheet1!$A:$I,5,FALSE),0)</f>
        <v>1351360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231358</v>
      </c>
      <c r="I1880">
        <f>IFERROR(VLOOKUP(A1880,[2]Sheet1!$A:$I,5,FALSE),0)</f>
        <v>1700460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123883</v>
      </c>
      <c r="I1881">
        <f>IFERROR(VLOOKUP(A1881,[2]Sheet1!$A:$I,5,FALSE),0)</f>
        <v>609202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32750</v>
      </c>
      <c r="I1882">
        <f>IFERROR(VLOOKUP(A1882,[2]Sheet1!$A:$I,5,FALSE),0)</f>
        <v>180149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159725</v>
      </c>
      <c r="I1883">
        <f>IFERROR(VLOOKUP(A1883,[2]Sheet1!$A:$I,5,FALSE),0)</f>
        <v>947334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61189</v>
      </c>
      <c r="I1884">
        <f>IFERROR(VLOOKUP(A1884,[2]Sheet1!$A:$I,5,FALSE),0)</f>
        <v>984747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268</v>
      </c>
      <c r="I1885">
        <f>IFERROR(VLOOKUP(A1885,[2]Sheet1!$A:$I,5,FALSE),0)</f>
        <v>478119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21874</v>
      </c>
      <c r="I1886">
        <f>IFERROR(VLOOKUP(A1886,[2]Sheet1!$A:$I,5,FALSE),0)</f>
        <v>271748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76658</v>
      </c>
      <c r="I1887">
        <f>IFERROR(VLOOKUP(A1887,[2]Sheet1!$A:$I,5,FALSE),0)</f>
        <v>520524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33593</v>
      </c>
      <c r="I1888">
        <f>IFERROR(VLOOKUP(A1888,[2]Sheet1!$A:$I,5,FALSE),0)</f>
        <v>728006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45565</v>
      </c>
      <c r="I1889">
        <f>IFERROR(VLOOKUP(A1889,[2]Sheet1!$A:$I,5,FALSE),0)</f>
        <v>944069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5398</v>
      </c>
      <c r="I1890">
        <f>IFERROR(VLOOKUP(A1890,[2]Sheet1!$A:$I,5,FALSE),0)</f>
        <v>1451073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86181</v>
      </c>
      <c r="I1891">
        <f>IFERROR(VLOOKUP(A1891,[2]Sheet1!$A:$I,5,FALSE),0)</f>
        <v>485738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9978</v>
      </c>
      <c r="I1892">
        <f>IFERROR(VLOOKUP(A1892,[2]Sheet1!$A:$I,5,FALSE),0)</f>
        <v>657099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168055</v>
      </c>
      <c r="I1893">
        <f>IFERROR(VLOOKUP(A1893,[2]Sheet1!$A:$I,5,FALSE),0)</f>
        <v>658904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170877</v>
      </c>
      <c r="I1894">
        <f>IFERROR(VLOOKUP(A1894,[2]Sheet1!$A:$I,5,FALSE),0)</f>
        <v>4034907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174176</v>
      </c>
      <c r="I1895">
        <f>IFERROR(VLOOKUP(A1895,[2]Sheet1!$A:$I,5,FALSE),0)</f>
        <v>716975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36209</v>
      </c>
      <c r="I1896">
        <f>IFERROR(VLOOKUP(A1896,[2]Sheet1!$A:$I,5,FALSE),0)</f>
        <v>699358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75507</v>
      </c>
      <c r="I1897">
        <f>IFERROR(VLOOKUP(A1897,[2]Sheet1!$A:$I,5,FALSE),0)</f>
        <v>992981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107233</v>
      </c>
      <c r="I1898">
        <f>IFERROR(VLOOKUP(A1898,[2]Sheet1!$A:$I,5,FALSE),0)</f>
        <v>503331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230440</v>
      </c>
      <c r="I1899">
        <f>IFERROR(VLOOKUP(A1899,[2]Sheet1!$A:$I,5,FALSE),0)</f>
        <v>7437797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76636</v>
      </c>
      <c r="I1900">
        <f>IFERROR(VLOOKUP(A1900,[2]Sheet1!$A:$I,5,FALSE),0)</f>
        <v>323095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70941</v>
      </c>
      <c r="I1901">
        <f>IFERROR(VLOOKUP(A1901,[2]Sheet1!$A:$I,5,FALSE),0)</f>
        <v>1246851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60966</v>
      </c>
      <c r="I1902">
        <f>IFERROR(VLOOKUP(A1902,[2]Sheet1!$A:$I,5,FALSE),0)</f>
        <v>949816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50375</v>
      </c>
      <c r="I1903">
        <f>IFERROR(VLOOKUP(A1903,[2]Sheet1!$A:$I,5,FALSE),0)</f>
        <v>963266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110866</v>
      </c>
      <c r="I1904">
        <f>IFERROR(VLOOKUP(A1904,[2]Sheet1!$A:$I,5,FALSE),0)</f>
        <v>828924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247201</v>
      </c>
      <c r="I1905">
        <f>IFERROR(VLOOKUP(A1905,[2]Sheet1!$A:$I,5,FALSE),0)</f>
        <v>2398456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53048</v>
      </c>
      <c r="I1906">
        <f>IFERROR(VLOOKUP(A1906,[2]Sheet1!$A:$I,5,FALSE),0)</f>
        <v>383889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164127</v>
      </c>
      <c r="I1907">
        <f>IFERROR(VLOOKUP(A1907,[2]Sheet1!$A:$I,5,FALSE),0)</f>
        <v>1687669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1086388</v>
      </c>
      <c r="I1908">
        <f>IFERROR(VLOOKUP(A1908,[2]Sheet1!$A:$I,5,FALSE),0)</f>
        <v>9130767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205230</v>
      </c>
      <c r="I1909">
        <f>IFERROR(VLOOKUP(A1909,[2]Sheet1!$A:$I,5,FALSE),0)</f>
        <v>1290088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46848</v>
      </c>
      <c r="I1910">
        <f>IFERROR(VLOOKUP(A1910,[2]Sheet1!$A:$I,5,FALSE),0)</f>
        <v>7564997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63997</v>
      </c>
      <c r="I1911">
        <f>IFERROR(VLOOKUP(A1911,[2]Sheet1!$A:$I,5,FALSE),0)</f>
        <v>450442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82839</v>
      </c>
      <c r="I1912">
        <f>IFERROR(VLOOKUP(A1912,[2]Sheet1!$A:$I,5,FALSE),0)</f>
        <v>620315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72179</v>
      </c>
      <c r="I1913">
        <f>IFERROR(VLOOKUP(A1913,[2]Sheet1!$A:$I,5,FALSE),0)</f>
        <v>819592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203191</v>
      </c>
      <c r="I1914">
        <f>IFERROR(VLOOKUP(A1914,[2]Sheet1!$A:$I,5,FALSE),0)</f>
        <v>1199373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143560</v>
      </c>
      <c r="I1915">
        <f>IFERROR(VLOOKUP(A1915,[2]Sheet1!$A:$I,5,FALSE),0)</f>
        <v>2067907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8767</v>
      </c>
      <c r="I1916">
        <f>IFERROR(VLOOKUP(A1916,[2]Sheet1!$A:$I,5,FALSE),0)</f>
        <v>772720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28865</v>
      </c>
      <c r="I1917">
        <f>IFERROR(VLOOKUP(A1917,[2]Sheet1!$A:$I,5,FALSE),0)</f>
        <v>371395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119895</v>
      </c>
      <c r="I1918">
        <f>IFERROR(VLOOKUP(A1918,[2]Sheet1!$A:$I,5,FALSE),0)</f>
        <v>1377465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2016893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46801</v>
      </c>
      <c r="I1919">
        <f>IFERROR(VLOOKUP(A1919,[2]Sheet1!$A:$I,5,FALSE),0)</f>
        <v>2866875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9268</v>
      </c>
      <c r="I1920">
        <f>IFERROR(VLOOKUP(A1920,[2]Sheet1!$A:$I,5,FALSE),0)</f>
        <v>2449504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30412</v>
      </c>
      <c r="I1921">
        <f>IFERROR(VLOOKUP(A1921,[2]Sheet1!$A:$I,5,FALSE),0)</f>
        <v>16066223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70072</v>
      </c>
      <c r="I1922">
        <f>IFERROR(VLOOKUP(A1922,[2]Sheet1!$A:$I,5,FALSE),0)</f>
        <v>914327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68779</v>
      </c>
      <c r="I1923">
        <f>IFERROR(VLOOKUP(A1923,[2]Sheet1!$A:$I,5,FALSE),0)</f>
        <v>1744211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76162</v>
      </c>
      <c r="I1924">
        <f>IFERROR(VLOOKUP(A1924,[2]Sheet1!$A:$I,5,FALSE),0)</f>
        <v>420458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248588</v>
      </c>
      <c r="I1925">
        <f>IFERROR(VLOOKUP(A1925,[2]Sheet1!$A:$I,5,FALSE),0)</f>
        <v>1564174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51715</v>
      </c>
      <c r="I1926">
        <f>IFERROR(VLOOKUP(A1926,[2]Sheet1!$A:$I,5,FALSE),0)</f>
        <v>351997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220133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58432</v>
      </c>
      <c r="I1927">
        <f>IFERROR(VLOOKUP(A1927,[2]Sheet1!$A:$I,5,FALSE),0)</f>
        <v>1869543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116482</v>
      </c>
      <c r="I1928">
        <f>IFERROR(VLOOKUP(A1928,[2]Sheet1!$A:$I,5,FALSE),0)</f>
        <v>719369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42042</v>
      </c>
      <c r="I1929">
        <f>IFERROR(VLOOKUP(A1929,[2]Sheet1!$A:$I,5,FALSE),0)</f>
        <v>348554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71546</v>
      </c>
      <c r="I1930">
        <f>IFERROR(VLOOKUP(A1930,[2]Sheet1!$A:$I,5,FALSE),0)</f>
        <v>441209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103257</v>
      </c>
      <c r="I1931">
        <f>IFERROR(VLOOKUP(A1931,[2]Sheet1!$A:$I,5,FALSE),0)</f>
        <v>1161880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105221</v>
      </c>
      <c r="I1932">
        <f>IFERROR(VLOOKUP(A1932,[2]Sheet1!$A:$I,5,FALSE),0)</f>
        <v>603775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224663</v>
      </c>
      <c r="I1933">
        <f>IFERROR(VLOOKUP(A1933,[2]Sheet1!$A:$I,5,FALSE),0)</f>
        <v>2650098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24926</v>
      </c>
      <c r="I1934">
        <f>IFERROR(VLOOKUP(A1934,[2]Sheet1!$A:$I,5,FALSE),0)</f>
        <v>3062980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77205</v>
      </c>
      <c r="I1935">
        <f>IFERROR(VLOOKUP(A1935,[2]Sheet1!$A:$I,5,FALSE),0)</f>
        <v>260556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764</v>
      </c>
      <c r="I1936">
        <f>IFERROR(VLOOKUP(A1936,[2]Sheet1!$A:$I,5,FALSE),0)</f>
        <v>22519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12174</v>
      </c>
      <c r="I1937">
        <f>IFERROR(VLOOKUP(A1937,[2]Sheet1!$A:$I,5,FALSE),0)</f>
        <v>7339969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53176</v>
      </c>
      <c r="I1938">
        <f>IFERROR(VLOOKUP(A1938,[2]Sheet1!$A:$I,5,FALSE),0)</f>
        <v>470322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43594</v>
      </c>
      <c r="I1939">
        <f>IFERROR(VLOOKUP(A1939,[2]Sheet1!$A:$I,5,FALSE),0)</f>
        <v>756862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149679</v>
      </c>
      <c r="I1940">
        <f>IFERROR(VLOOKUP(A1940,[2]Sheet1!$A:$I,5,FALSE),0)</f>
        <v>44676738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90077</v>
      </c>
      <c r="I1941">
        <f>IFERROR(VLOOKUP(A1941,[2]Sheet1!$A:$I,5,FALSE),0)</f>
        <v>2543686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57894</v>
      </c>
      <c r="I1942">
        <f>IFERROR(VLOOKUP(A1942,[2]Sheet1!$A:$I,5,FALSE),0)</f>
        <v>1493167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67143</v>
      </c>
      <c r="I1943">
        <f>IFERROR(VLOOKUP(A1943,[2]Sheet1!$A:$I,5,FALSE),0)</f>
        <v>905904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93303</v>
      </c>
      <c r="I1944">
        <f>IFERROR(VLOOKUP(A1944,[2]Sheet1!$A:$I,5,FALSE),0)</f>
        <v>628612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1691</v>
      </c>
      <c r="I1945">
        <f>IFERROR(VLOOKUP(A1945,[2]Sheet1!$A:$I,5,FALSE),0)</f>
        <v>5549734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41664</v>
      </c>
      <c r="I1946">
        <f>IFERROR(VLOOKUP(A1946,[2]Sheet1!$A:$I,5,FALSE),0)</f>
        <v>449271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20550</v>
      </c>
      <c r="I1947">
        <f>IFERROR(VLOOKUP(A1947,[2]Sheet1!$A:$I,5,FALSE),0)</f>
        <v>452302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120</v>
      </c>
      <c r="I1948">
        <f>IFERROR(VLOOKUP(A1948,[2]Sheet1!$A:$I,5,FALSE),0)</f>
        <v>114857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42685</v>
      </c>
      <c r="I1949">
        <f>IFERROR(VLOOKUP(A1949,[2]Sheet1!$A:$I,5,FALSE),0)</f>
        <v>7254857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723127</v>
      </c>
      <c r="I1950">
        <f>IFERROR(VLOOKUP(A1950,[2]Sheet1!$A:$I,5,FALSE),0)</f>
        <v>6133074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299401</v>
      </c>
      <c r="I1951">
        <f>IFERROR(VLOOKUP(A1951,[2]Sheet1!$A:$I,5,FALSE),0)</f>
        <v>2495403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146464</v>
      </c>
      <c r="I1952">
        <f>IFERROR(VLOOKUP(A1952,[2]Sheet1!$A:$I,5,FALSE),0)</f>
        <v>1174712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58398</v>
      </c>
      <c r="I1953">
        <f>IFERROR(VLOOKUP(A1953,[2]Sheet1!$A:$I,5,FALSE),0)</f>
        <v>460632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74083</v>
      </c>
      <c r="I1954">
        <f>IFERROR(VLOOKUP(A1954,[2]Sheet1!$A:$I,5,FALSE),0)</f>
        <v>575142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32883</v>
      </c>
      <c r="I1955">
        <f>IFERROR(VLOOKUP(A1955,[2]Sheet1!$A:$I,5,FALSE),0)</f>
        <v>225912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53693</v>
      </c>
      <c r="I1956">
        <f>IFERROR(VLOOKUP(A1956,[2]Sheet1!$A:$I,5,FALSE),0)</f>
        <v>1024865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328997</v>
      </c>
      <c r="I1957">
        <f>IFERROR(VLOOKUP(A1957,[2]Sheet1!$A:$I,5,FALSE),0)</f>
        <v>1343662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48082</v>
      </c>
      <c r="I1958">
        <f>IFERROR(VLOOKUP(A1958,[2]Sheet1!$A:$I,5,FALSE),0)</f>
        <v>232628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124451</v>
      </c>
      <c r="I1959">
        <f>IFERROR(VLOOKUP(A1959,[2]Sheet1!$A:$I,5,FALSE),0)</f>
        <v>519447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10869455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204934</v>
      </c>
      <c r="I1960">
        <f>IFERROR(VLOOKUP(A1960,[2]Sheet1!$A:$I,5,FALSE),0)</f>
        <v>1153712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4186</v>
      </c>
      <c r="I1961">
        <f>IFERROR(VLOOKUP(A1961,[2]Sheet1!$A:$I,5,FALSE),0)</f>
        <v>2736402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4044</v>
      </c>
      <c r="I1962">
        <f>IFERROR(VLOOKUP(A1962,[2]Sheet1!$A:$I,5,FALSE),0)</f>
        <v>996096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157665</v>
      </c>
      <c r="I1963">
        <f>IFERROR(VLOOKUP(A1963,[2]Sheet1!$A:$I,5,FALSE),0)</f>
        <v>1102318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25534</v>
      </c>
      <c r="I1964">
        <f>IFERROR(VLOOKUP(A1964,[2]Sheet1!$A:$I,5,FALSE),0)</f>
        <v>371101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78970</v>
      </c>
      <c r="I1965">
        <f>IFERROR(VLOOKUP(A1965,[2]Sheet1!$A:$I,5,FALSE),0)</f>
        <v>507148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118548</v>
      </c>
      <c r="I1966">
        <f>IFERROR(VLOOKUP(A1966,[2]Sheet1!$A:$I,5,FALSE),0)</f>
        <v>1170976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118879</v>
      </c>
      <c r="I1967">
        <f>IFERROR(VLOOKUP(A1967,[2]Sheet1!$A:$I,5,FALSE),0)</f>
        <v>1091518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729892</v>
      </c>
      <c r="I1968">
        <f>IFERROR(VLOOKUP(A1968,[2]Sheet1!$A:$I,5,FALSE),0)</f>
        <v>8576201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1045149</v>
      </c>
      <c r="I1969">
        <f>IFERROR(VLOOKUP(A1969,[2]Sheet1!$A:$I,5,FALSE),0)</f>
        <v>7845783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161511</v>
      </c>
      <c r="I1970">
        <f>IFERROR(VLOOKUP(A1970,[2]Sheet1!$A:$I,5,FALSE),0)</f>
        <v>1860688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35758</v>
      </c>
      <c r="I1971">
        <f>IFERROR(VLOOKUP(A1971,[2]Sheet1!$A:$I,5,FALSE),0)</f>
        <v>473849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43445</v>
      </c>
      <c r="I1972">
        <f>IFERROR(VLOOKUP(A1972,[2]Sheet1!$A:$I,5,FALSE),0)</f>
        <v>617332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46593</v>
      </c>
      <c r="I1973">
        <f>IFERROR(VLOOKUP(A1973,[2]Sheet1!$A:$I,5,FALSE),0)</f>
        <v>565389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7176</v>
      </c>
      <c r="I1974">
        <f>IFERROR(VLOOKUP(A1974,[2]Sheet1!$A:$I,5,FALSE),0)</f>
        <v>5554776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90879</v>
      </c>
      <c r="I1975">
        <f>IFERROR(VLOOKUP(A1975,[2]Sheet1!$A:$I,5,FALSE),0)</f>
        <v>578552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35676</v>
      </c>
      <c r="I1976">
        <f>IFERROR(VLOOKUP(A1976,[2]Sheet1!$A:$I,5,FALSE),0)</f>
        <v>531645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11318</v>
      </c>
      <c r="I1977">
        <f>IFERROR(VLOOKUP(A1977,[2]Sheet1!$A:$I,5,FALSE),0)</f>
        <v>1157065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155334</v>
      </c>
      <c r="I1978">
        <f>IFERROR(VLOOKUP(A1978,[2]Sheet1!$A:$I,5,FALSE),0)</f>
        <v>1029434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198049</v>
      </c>
      <c r="I1979">
        <f>IFERROR(VLOOKUP(A1979,[2]Sheet1!$A:$I,5,FALSE),0)</f>
        <v>1422292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22337</v>
      </c>
      <c r="I1980">
        <f>IFERROR(VLOOKUP(A1980,[2]Sheet1!$A:$I,5,FALSE),0)</f>
        <v>1281477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37969</v>
      </c>
      <c r="I1981">
        <f>IFERROR(VLOOKUP(A1981,[2]Sheet1!$A:$I,5,FALSE),0)</f>
        <v>324355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84396</v>
      </c>
      <c r="I1982">
        <f>IFERROR(VLOOKUP(A1982,[2]Sheet1!$A:$I,5,FALSE),0)</f>
        <v>442162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66530</v>
      </c>
      <c r="I1983">
        <f>IFERROR(VLOOKUP(A1983,[2]Sheet1!$A:$I,5,FALSE),0)</f>
        <v>646057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67143</v>
      </c>
      <c r="I1984">
        <f>IFERROR(VLOOKUP(A1984,[2]Sheet1!$A:$I,5,FALSE),0)</f>
        <v>567268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67339</v>
      </c>
      <c r="I1985">
        <f>IFERROR(VLOOKUP(A1985,[2]Sheet1!$A:$I,5,FALSE),0)</f>
        <v>200443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34156</v>
      </c>
      <c r="I1986">
        <f>IFERROR(VLOOKUP(A1986,[2]Sheet1!$A:$I,5,FALSE),0)</f>
        <v>1034529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59493</v>
      </c>
      <c r="I1987">
        <f>IFERROR(VLOOKUP(A1987,[2]Sheet1!$A:$I,5,FALSE),0)</f>
        <v>603924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20908</v>
      </c>
      <c r="I1988">
        <f>IFERROR(VLOOKUP(A1988,[2]Sheet1!$A:$I,5,FALSE),0)</f>
        <v>853456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29617</v>
      </c>
      <c r="I1989">
        <f>IFERROR(VLOOKUP(A1989,[2]Sheet1!$A:$I,5,FALSE),0)</f>
        <v>2205332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77443</v>
      </c>
      <c r="I1990">
        <f>IFERROR(VLOOKUP(A1990,[2]Sheet1!$A:$I,5,FALSE),0)</f>
        <v>778365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15771</v>
      </c>
      <c r="I1991">
        <f>IFERROR(VLOOKUP(A1991,[2]Sheet1!$A:$I,5,FALSE),0)</f>
        <v>1776959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86736</v>
      </c>
      <c r="I1992">
        <f>IFERROR(VLOOKUP(A1992,[2]Sheet1!$A:$I,5,FALSE),0)</f>
        <v>816862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77418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243619</v>
      </c>
      <c r="I1993">
        <f>IFERROR(VLOOKUP(A1993,[2]Sheet1!$A:$I,5,FALSE),0)</f>
        <v>1866406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393239</v>
      </c>
      <c r="I1994">
        <f>IFERROR(VLOOKUP(A1994,[2]Sheet1!$A:$I,5,FALSE),0)</f>
        <v>6052464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106199</v>
      </c>
      <c r="I1995">
        <f>IFERROR(VLOOKUP(A1995,[2]Sheet1!$A:$I,5,FALSE),0)</f>
        <v>549292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121</v>
      </c>
      <c r="I1996">
        <f>IFERROR(VLOOKUP(A1996,[2]Sheet1!$A:$I,5,FALSE),0)</f>
        <v>924226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236244</v>
      </c>
      <c r="I1997">
        <f>IFERROR(VLOOKUP(A1997,[2]Sheet1!$A:$I,5,FALSE),0)</f>
        <v>3570490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1116796</v>
      </c>
      <c r="I1998">
        <f>IFERROR(VLOOKUP(A1998,[2]Sheet1!$A:$I,5,FALSE),0)</f>
        <v>7628693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33993</v>
      </c>
      <c r="I1999">
        <f>IFERROR(VLOOKUP(A1999,[2]Sheet1!$A:$I,5,FALSE),0)</f>
        <v>751596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48264</v>
      </c>
      <c r="I2000">
        <f>IFERROR(VLOOKUP(A2000,[2]Sheet1!$A:$I,5,FALSE),0)</f>
        <v>1864856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142456</v>
      </c>
      <c r="I2001">
        <f>IFERROR(VLOOKUP(A2001,[2]Sheet1!$A:$I,5,FALSE),0)</f>
        <v>1304588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43979</v>
      </c>
      <c r="I2002">
        <f>IFERROR(VLOOKUP(A2002,[2]Sheet1!$A:$I,5,FALSE),0)</f>
        <v>3313834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74095</v>
      </c>
      <c r="I2003">
        <f>IFERROR(VLOOKUP(A2003,[2]Sheet1!$A:$I,5,FALSE),0)</f>
        <v>758082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967</v>
      </c>
      <c r="I2004">
        <f>IFERROR(VLOOKUP(A2004,[2]Sheet1!$A:$I,5,FALSE),0)</f>
        <v>50141710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77010</v>
      </c>
      <c r="I2005">
        <f>IFERROR(VLOOKUP(A2005,[2]Sheet1!$A:$I,5,FALSE),0)</f>
        <v>392592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78684</v>
      </c>
      <c r="I2006">
        <f>IFERROR(VLOOKUP(A2006,[2]Sheet1!$A:$I,5,FALSE),0)</f>
        <v>922351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28271</v>
      </c>
      <c r="I2007">
        <f>IFERROR(VLOOKUP(A2007,[2]Sheet1!$A:$I,5,FALSE),0)</f>
        <v>134818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93189</v>
      </c>
      <c r="I2008">
        <f>IFERROR(VLOOKUP(A2008,[2]Sheet1!$A:$I,5,FALSE),0)</f>
        <v>441695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61430</v>
      </c>
      <c r="I2009">
        <f>IFERROR(VLOOKUP(A2009,[2]Sheet1!$A:$I,5,FALSE),0)</f>
        <v>665937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99774</v>
      </c>
      <c r="I2010">
        <f>IFERROR(VLOOKUP(A2010,[2]Sheet1!$A:$I,5,FALSE),0)</f>
        <v>542522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147205</v>
      </c>
      <c r="I2011">
        <f>IFERROR(VLOOKUP(A2011,[2]Sheet1!$A:$I,5,FALSE),0)</f>
        <v>2075014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158058</v>
      </c>
      <c r="I2012">
        <f>IFERROR(VLOOKUP(A2012,[2]Sheet1!$A:$I,5,FALSE),0)</f>
        <v>711678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58125</v>
      </c>
      <c r="I2013">
        <f>IFERROR(VLOOKUP(A2013,[2]Sheet1!$A:$I,5,FALSE),0)</f>
        <v>785063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323888</v>
      </c>
      <c r="I2014">
        <f>IFERROR(VLOOKUP(A2014,[2]Sheet1!$A:$I,5,FALSE),0)</f>
        <v>33080016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152868</v>
      </c>
      <c r="I2015">
        <f>IFERROR(VLOOKUP(A2015,[2]Sheet1!$A:$I,5,FALSE),0)</f>
        <v>1506959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117719</v>
      </c>
      <c r="I2016">
        <f>IFERROR(VLOOKUP(A2016,[2]Sheet1!$A:$I,5,FALSE),0)</f>
        <v>1149121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65943</v>
      </c>
      <c r="I2017">
        <f>IFERROR(VLOOKUP(A2017,[2]Sheet1!$A:$I,5,FALSE),0)</f>
        <v>653639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14815</v>
      </c>
      <c r="I2018">
        <f>IFERROR(VLOOKUP(A2018,[2]Sheet1!$A:$I,5,FALSE),0)</f>
        <v>1329065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5023</v>
      </c>
      <c r="I2019">
        <f>IFERROR(VLOOKUP(A2019,[2]Sheet1!$A:$I,5,FALSE),0)</f>
        <v>407860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256185</v>
      </c>
      <c r="I2020">
        <f>IFERROR(VLOOKUP(A2020,[2]Sheet1!$A:$I,5,FALSE),0)</f>
        <v>1448367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165353</v>
      </c>
      <c r="I2021">
        <f>IFERROR(VLOOKUP(A2021,[2]Sheet1!$A:$I,5,FALSE),0)</f>
        <v>906007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76331</v>
      </c>
      <c r="I2022">
        <f>IFERROR(VLOOKUP(A2022,[2]Sheet1!$A:$I,5,FALSE),0)</f>
        <v>855026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23718</v>
      </c>
      <c r="I2023">
        <f>IFERROR(VLOOKUP(A2023,[2]Sheet1!$A:$I,5,FALSE),0)</f>
        <v>2534679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84764</v>
      </c>
      <c r="I2024">
        <f>IFERROR(VLOOKUP(A2024,[2]Sheet1!$A:$I,5,FALSE),0)</f>
        <v>227766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99681</v>
      </c>
      <c r="I2025">
        <f>IFERROR(VLOOKUP(A2025,[2]Sheet1!$A:$I,5,FALSE),0)</f>
        <v>638811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392536</v>
      </c>
      <c r="I2026">
        <f>IFERROR(VLOOKUP(A2026,[2]Sheet1!$A:$I,5,FALSE),0)</f>
        <v>1672625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78263</v>
      </c>
      <c r="I2027">
        <f>IFERROR(VLOOKUP(A2027,[2]Sheet1!$A:$I,5,FALSE),0)</f>
        <v>938064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105721</v>
      </c>
      <c r="I2028">
        <f>IFERROR(VLOOKUP(A2028,[2]Sheet1!$A:$I,5,FALSE),0)</f>
        <v>694142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4272</v>
      </c>
      <c r="I2029">
        <f>IFERROR(VLOOKUP(A2029,[2]Sheet1!$A:$I,5,FALSE),0)</f>
        <v>918343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63791</v>
      </c>
      <c r="I2030">
        <f>IFERROR(VLOOKUP(A2030,[2]Sheet1!$A:$I,5,FALSE),0)</f>
        <v>955939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151665</v>
      </c>
      <c r="I2031">
        <f>IFERROR(VLOOKUP(A2031,[2]Sheet1!$A:$I,5,FALSE),0)</f>
        <v>854641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90353</v>
      </c>
      <c r="I2032">
        <f>IFERROR(VLOOKUP(A2032,[2]Sheet1!$A:$I,5,FALSE),0)</f>
        <v>586836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23447</v>
      </c>
      <c r="I2033">
        <f>IFERROR(VLOOKUP(A2033,[2]Sheet1!$A:$I,5,FALSE),0)</f>
        <v>30606824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49520</v>
      </c>
      <c r="I2034">
        <f>IFERROR(VLOOKUP(A2034,[2]Sheet1!$A:$I,5,FALSE),0)</f>
        <v>311027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41096</v>
      </c>
      <c r="I2035">
        <f>IFERROR(VLOOKUP(A2035,[2]Sheet1!$A:$I,5,FALSE),0)</f>
        <v>61957281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170891</v>
      </c>
      <c r="I2036">
        <f>IFERROR(VLOOKUP(A2036,[2]Sheet1!$A:$I,5,FALSE),0)</f>
        <v>1294311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122521</v>
      </c>
      <c r="I2037">
        <f>IFERROR(VLOOKUP(A2037,[2]Sheet1!$A:$I,5,FALSE),0)</f>
        <v>679258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19530</v>
      </c>
      <c r="I2038">
        <f>IFERROR(VLOOKUP(A2038,[2]Sheet1!$A:$I,5,FALSE),0)</f>
        <v>692433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50776</v>
      </c>
      <c r="I2039">
        <f>IFERROR(VLOOKUP(A2039,[2]Sheet1!$A:$I,5,FALSE),0)</f>
        <v>764318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2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33812</v>
      </c>
      <c r="I2041">
        <f>IFERROR(VLOOKUP(A2041,[2]Sheet1!$A:$I,5,FALSE),0)</f>
        <v>232397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82067</v>
      </c>
      <c r="I2042">
        <f>IFERROR(VLOOKUP(A2042,[2]Sheet1!$A:$I,5,FALSE),0)</f>
        <v>1963988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315725</v>
      </c>
      <c r="I2043">
        <f>IFERROR(VLOOKUP(A2043,[2]Sheet1!$A:$I,5,FALSE),0)</f>
        <v>4492550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60107</v>
      </c>
      <c r="I2044">
        <f>IFERROR(VLOOKUP(A2044,[2]Sheet1!$A:$I,5,FALSE),0)</f>
        <v>516283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75082</v>
      </c>
      <c r="I2045">
        <f>IFERROR(VLOOKUP(A2045,[2]Sheet1!$A:$I,5,FALSE),0)</f>
        <v>1204283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132189</v>
      </c>
      <c r="I2046">
        <f>IFERROR(VLOOKUP(A2046,[2]Sheet1!$A:$I,5,FALSE),0)</f>
        <v>881714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59290</v>
      </c>
      <c r="I2047">
        <f>IFERROR(VLOOKUP(A2047,[2]Sheet1!$A:$I,5,FALSE),0)</f>
        <v>484183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65510</v>
      </c>
      <c r="I2048">
        <f>IFERROR(VLOOKUP(A2048,[2]Sheet1!$A:$I,5,FALSE),0)</f>
        <v>573364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96603</v>
      </c>
      <c r="I2049">
        <f>IFERROR(VLOOKUP(A2049,[2]Sheet1!$A:$I,5,FALSE),0)</f>
        <v>456093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1361</v>
      </c>
      <c r="I2050">
        <f>IFERROR(VLOOKUP(A2050,[2]Sheet1!$A:$I,5,FALSE),0)</f>
        <v>1055153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1877</v>
      </c>
      <c r="I2051">
        <f>IFERROR(VLOOKUP(A2051,[2]Sheet1!$A:$I,5,FALSE),0)</f>
        <v>502610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52739</v>
      </c>
      <c r="I2052">
        <f>IFERROR(VLOOKUP(A2052,[2]Sheet1!$A:$I,5,FALSE),0)</f>
        <v>375501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54623</v>
      </c>
      <c r="I2053">
        <f>IFERROR(VLOOKUP(A2053,[2]Sheet1!$A:$I,5,FALSE),0)</f>
        <v>651109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14169</v>
      </c>
      <c r="I2054">
        <f>IFERROR(VLOOKUP(A2054,[2]Sheet1!$A:$I,5,FALSE),0)</f>
        <v>1839020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55043</v>
      </c>
      <c r="I2055">
        <f>IFERROR(VLOOKUP(A2055,[2]Sheet1!$A:$I,5,FALSE),0)</f>
        <v>690529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397260</v>
      </c>
      <c r="I2056">
        <f>IFERROR(VLOOKUP(A2056,[2]Sheet1!$A:$I,5,FALSE),0)</f>
        <v>4457685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57490</v>
      </c>
      <c r="I2057">
        <f>IFERROR(VLOOKUP(A2057,[2]Sheet1!$A:$I,5,FALSE),0)</f>
        <v>319019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94475</v>
      </c>
      <c r="I2058">
        <f>IFERROR(VLOOKUP(A2058,[2]Sheet1!$A:$I,5,FALSE),0)</f>
        <v>792438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66709</v>
      </c>
      <c r="I2059">
        <f>IFERROR(VLOOKUP(A2059,[2]Sheet1!$A:$I,5,FALSE),0)</f>
        <v>385992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44789</v>
      </c>
      <c r="I2060">
        <f>IFERROR(VLOOKUP(A2060,[2]Sheet1!$A:$I,5,FALSE),0)</f>
        <v>573519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45783</v>
      </c>
      <c r="I2061">
        <f>IFERROR(VLOOKUP(A2061,[2]Sheet1!$A:$I,5,FALSE),0)</f>
        <v>1150568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110325</v>
      </c>
      <c r="I2062">
        <f>IFERROR(VLOOKUP(A2062,[2]Sheet1!$A:$I,5,FALSE),0)</f>
        <v>872238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398027</v>
      </c>
      <c r="I2063">
        <f>IFERROR(VLOOKUP(A2063,[2]Sheet1!$A:$I,5,FALSE),0)</f>
        <v>1129588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76503</v>
      </c>
      <c r="I2064">
        <f>IFERROR(VLOOKUP(A2064,[2]Sheet1!$A:$I,5,FALSE),0)</f>
        <v>519078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291007</v>
      </c>
      <c r="I2065">
        <f>IFERROR(VLOOKUP(A2065,[2]Sheet1!$A:$I,5,FALSE),0)</f>
        <v>1615141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29412</v>
      </c>
      <c r="I2066">
        <f>IFERROR(VLOOKUP(A2066,[2]Sheet1!$A:$I,5,FALSE),0)</f>
        <v>8979573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138704</v>
      </c>
      <c r="I2067">
        <f>IFERROR(VLOOKUP(A2067,[2]Sheet1!$A:$I,5,FALSE),0)</f>
        <v>1194079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50506</v>
      </c>
      <c r="I2068">
        <f>IFERROR(VLOOKUP(A2068,[2]Sheet1!$A:$I,5,FALSE),0)</f>
        <v>654870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89817</v>
      </c>
      <c r="I2069">
        <f>IFERROR(VLOOKUP(A2069,[2]Sheet1!$A:$I,5,FALSE),0)</f>
        <v>860408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57377</v>
      </c>
      <c r="I2070">
        <f>IFERROR(VLOOKUP(A2070,[2]Sheet1!$A:$I,5,FALSE),0)</f>
        <v>431235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44984</v>
      </c>
      <c r="I2071">
        <f>IFERROR(VLOOKUP(A2071,[2]Sheet1!$A:$I,5,FALSE),0)</f>
        <v>1966573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1398</v>
      </c>
      <c r="I2072">
        <f>IFERROR(VLOOKUP(A2072,[2]Sheet1!$A:$I,5,FALSE),0)</f>
        <v>2245076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207451</v>
      </c>
      <c r="I2073">
        <f>IFERROR(VLOOKUP(A2073,[2]Sheet1!$A:$I,5,FALSE),0)</f>
        <v>1279679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17612</v>
      </c>
      <c r="I2074">
        <f>IFERROR(VLOOKUP(A2074,[2]Sheet1!$A:$I,5,FALSE),0)</f>
        <v>2398496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30715</v>
      </c>
      <c r="I2075">
        <f>IFERROR(VLOOKUP(A2075,[2]Sheet1!$A:$I,5,FALSE),0)</f>
        <v>223344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81076</v>
      </c>
      <c r="I2076">
        <f>IFERROR(VLOOKUP(A2076,[2]Sheet1!$A:$I,5,FALSE),0)</f>
        <v>1215847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128771</v>
      </c>
      <c r="I2077">
        <f>IFERROR(VLOOKUP(A2077,[2]Sheet1!$A:$I,5,FALSE),0)</f>
        <v>790416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348</v>
      </c>
      <c r="I2078">
        <f>IFERROR(VLOOKUP(A2078,[2]Sheet1!$A:$I,5,FALSE),0)</f>
        <v>728705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37925</v>
      </c>
      <c r="I2079">
        <f>IFERROR(VLOOKUP(A2079,[2]Sheet1!$A:$I,5,FALSE),0)</f>
        <v>479601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126585</v>
      </c>
      <c r="I2080">
        <f>IFERROR(VLOOKUP(A2080,[2]Sheet1!$A:$I,5,FALSE),0)</f>
        <v>546644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105462</v>
      </c>
      <c r="I2081">
        <f>IFERROR(VLOOKUP(A2081,[2]Sheet1!$A:$I,5,FALSE),0)</f>
        <v>971958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91571</v>
      </c>
      <c r="I2082">
        <f>IFERROR(VLOOKUP(A2082,[2]Sheet1!$A:$I,5,FALSE),0)</f>
        <v>648571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92504</v>
      </c>
      <c r="I2083">
        <f>IFERROR(VLOOKUP(A2083,[2]Sheet1!$A:$I,5,FALSE),0)</f>
        <v>870321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52020</v>
      </c>
      <c r="I2084">
        <f>IFERROR(VLOOKUP(A2084,[2]Sheet1!$A:$I,5,FALSE),0)</f>
        <v>376983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586</v>
      </c>
      <c r="I2085">
        <f>IFERROR(VLOOKUP(A2085,[2]Sheet1!$A:$I,5,FALSE),0)</f>
        <v>1892280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89639</v>
      </c>
      <c r="I2086">
        <f>IFERROR(VLOOKUP(A2086,[2]Sheet1!$A:$I,5,FALSE),0)</f>
        <v>627507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37881</v>
      </c>
      <c r="I2087">
        <f>IFERROR(VLOOKUP(A2087,[2]Sheet1!$A:$I,5,FALSE),0)</f>
        <v>24911177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71523</v>
      </c>
      <c r="I2088">
        <f>IFERROR(VLOOKUP(A2088,[2]Sheet1!$A:$I,5,FALSE),0)</f>
        <v>504298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234331</v>
      </c>
      <c r="I2089">
        <f>IFERROR(VLOOKUP(A2089,[2]Sheet1!$A:$I,5,FALSE),0)</f>
        <v>1081476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55685</v>
      </c>
      <c r="I2090">
        <f>IFERROR(VLOOKUP(A2090,[2]Sheet1!$A:$I,5,FALSE),0)</f>
        <v>374457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92302</v>
      </c>
      <c r="I2091">
        <f>IFERROR(VLOOKUP(A2091,[2]Sheet1!$A:$I,5,FALSE),0)</f>
        <v>4457284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95779</v>
      </c>
      <c r="I2092">
        <f>IFERROR(VLOOKUP(A2092,[2]Sheet1!$A:$I,5,FALSE),0)</f>
        <v>1003747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38961</v>
      </c>
      <c r="I2093">
        <f>IFERROR(VLOOKUP(A2093,[2]Sheet1!$A:$I,5,FALSE),0)</f>
        <v>232514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100614</v>
      </c>
      <c r="I2094">
        <f>IFERROR(VLOOKUP(A2094,[2]Sheet1!$A:$I,5,FALSE),0)</f>
        <v>710510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78822</v>
      </c>
      <c r="I2095">
        <f>IFERROR(VLOOKUP(A2095,[2]Sheet1!$A:$I,5,FALSE),0)</f>
        <v>1656521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106147</v>
      </c>
      <c r="I2096">
        <f>IFERROR(VLOOKUP(A2096,[2]Sheet1!$A:$I,5,FALSE),0)</f>
        <v>872946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73095</v>
      </c>
      <c r="I2097">
        <f>IFERROR(VLOOKUP(A2097,[2]Sheet1!$A:$I,5,FALSE),0)</f>
        <v>583891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197190</v>
      </c>
      <c r="I2098">
        <f>IFERROR(VLOOKUP(A2098,[2]Sheet1!$A:$I,5,FALSE),0)</f>
        <v>1136591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17908</v>
      </c>
      <c r="I2099">
        <f>IFERROR(VLOOKUP(A2099,[2]Sheet1!$A:$I,5,FALSE),0)</f>
        <v>302179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47893</v>
      </c>
      <c r="I2100">
        <f>IFERROR(VLOOKUP(A2100,[2]Sheet1!$A:$I,5,FALSE),0)</f>
        <v>2716619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50980</v>
      </c>
      <c r="I2101">
        <f>IFERROR(VLOOKUP(A2101,[2]Sheet1!$A:$I,5,FALSE),0)</f>
        <v>832795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49426</v>
      </c>
      <c r="I2102">
        <f>IFERROR(VLOOKUP(A2102,[2]Sheet1!$A:$I,5,FALSE),0)</f>
        <v>401714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50901</v>
      </c>
      <c r="I2103">
        <f>IFERROR(VLOOKUP(A2103,[2]Sheet1!$A:$I,5,FALSE),0)</f>
        <v>314842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129926</v>
      </c>
      <c r="I2104">
        <f>IFERROR(VLOOKUP(A2104,[2]Sheet1!$A:$I,5,FALSE),0)</f>
        <v>1159335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9500610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1199705</v>
      </c>
      <c r="I2105">
        <f>IFERROR(VLOOKUP(A2105,[2]Sheet1!$A:$I,5,FALSE),0)</f>
        <v>6008631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65599</v>
      </c>
      <c r="I2106">
        <f>IFERROR(VLOOKUP(A2106,[2]Sheet1!$A:$I,5,FALSE),0)</f>
        <v>390177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88026</v>
      </c>
      <c r="I2107">
        <f>IFERROR(VLOOKUP(A2107,[2]Sheet1!$A:$I,5,FALSE),0)</f>
        <v>700935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48778</v>
      </c>
      <c r="I2108">
        <f>IFERROR(VLOOKUP(A2108,[2]Sheet1!$A:$I,5,FALSE),0)</f>
        <v>32014823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76114</v>
      </c>
      <c r="I2109">
        <f>IFERROR(VLOOKUP(A2109,[2]Sheet1!$A:$I,5,FALSE),0)</f>
        <v>483956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237605</v>
      </c>
      <c r="I2110">
        <f>IFERROR(VLOOKUP(A2110,[2]Sheet1!$A:$I,5,FALSE),0)</f>
        <v>16846469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3805</v>
      </c>
      <c r="I2111">
        <f>IFERROR(VLOOKUP(A2111,[2]Sheet1!$A:$I,5,FALSE),0)</f>
        <v>763412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27288</v>
      </c>
      <c r="I2112">
        <f>IFERROR(VLOOKUP(A2112,[2]Sheet1!$A:$I,5,FALSE),0)</f>
        <v>315210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133344</v>
      </c>
      <c r="I2113">
        <f>IFERROR(VLOOKUP(A2113,[2]Sheet1!$A:$I,5,FALSE),0)</f>
        <v>1075709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129605</v>
      </c>
      <c r="I2114">
        <f>IFERROR(VLOOKUP(A2114,[2]Sheet1!$A:$I,5,FALSE),0)</f>
        <v>557371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138058</v>
      </c>
      <c r="I2115">
        <f>IFERROR(VLOOKUP(A2115,[2]Sheet1!$A:$I,5,FALSE),0)</f>
        <v>52005471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299177</v>
      </c>
      <c r="I2116">
        <f>IFERROR(VLOOKUP(A2116,[2]Sheet1!$A:$I,5,FALSE),0)</f>
        <v>1034972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335980</v>
      </c>
      <c r="I2117">
        <f>IFERROR(VLOOKUP(A2117,[2]Sheet1!$A:$I,5,FALSE),0)</f>
        <v>18570144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13610</v>
      </c>
      <c r="I2118">
        <f>IFERROR(VLOOKUP(A2118,[2]Sheet1!$A:$I,5,FALSE),0)</f>
        <v>1006998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59532</v>
      </c>
      <c r="I2119">
        <f>IFERROR(VLOOKUP(A2119,[2]Sheet1!$A:$I,5,FALSE),0)</f>
        <v>1116863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765882</v>
      </c>
      <c r="I2120">
        <f>IFERROR(VLOOKUP(A2120,[2]Sheet1!$A:$I,5,FALSE),0)</f>
        <v>12540257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150320</v>
      </c>
      <c r="I2121">
        <f>IFERROR(VLOOKUP(A2121,[2]Sheet1!$A:$I,5,FALSE),0)</f>
        <v>4751439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34260</v>
      </c>
      <c r="I2122">
        <f>IFERROR(VLOOKUP(A2122,[2]Sheet1!$A:$I,5,FALSE),0)</f>
        <v>1005933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33727</v>
      </c>
      <c r="I2123">
        <f>IFERROR(VLOOKUP(A2123,[2]Sheet1!$A:$I,5,FALSE),0)</f>
        <v>1727846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107206</v>
      </c>
      <c r="I2124">
        <f>IFERROR(VLOOKUP(A2124,[2]Sheet1!$A:$I,5,FALSE),0)</f>
        <v>343314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114800</v>
      </c>
      <c r="I2125">
        <f>IFERROR(VLOOKUP(A2125,[2]Sheet1!$A:$I,5,FALSE),0)</f>
        <v>831334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4200</v>
      </c>
      <c r="I2126">
        <f>IFERROR(VLOOKUP(A2126,[2]Sheet1!$A:$I,5,FALSE),0)</f>
        <v>1037713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40455</v>
      </c>
      <c r="I2127">
        <f>IFERROR(VLOOKUP(A2127,[2]Sheet1!$A:$I,5,FALSE),0)</f>
        <v>327589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492917</v>
      </c>
      <c r="I2128">
        <f>IFERROR(VLOOKUP(A2128,[2]Sheet1!$A:$I,5,FALSE),0)</f>
        <v>3028490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280313</v>
      </c>
      <c r="I2129">
        <f>IFERROR(VLOOKUP(A2129,[2]Sheet1!$A:$I,5,FALSE),0)</f>
        <v>2060807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43080</v>
      </c>
      <c r="I2130">
        <f>IFERROR(VLOOKUP(A2130,[2]Sheet1!$A:$I,5,FALSE),0)</f>
        <v>532613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20296</v>
      </c>
      <c r="I2131">
        <f>IFERROR(VLOOKUP(A2131,[2]Sheet1!$A:$I,5,FALSE),0)</f>
        <v>408174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49048</v>
      </c>
      <c r="I2132">
        <f>IFERROR(VLOOKUP(A2132,[2]Sheet1!$A:$I,5,FALSE),0)</f>
        <v>318872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63555</v>
      </c>
      <c r="I2133">
        <f>IFERROR(VLOOKUP(A2133,[2]Sheet1!$A:$I,5,FALSE),0)</f>
        <v>256694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2140</v>
      </c>
      <c r="I2134">
        <f>IFERROR(VLOOKUP(A2134,[2]Sheet1!$A:$I,5,FALSE),0)</f>
        <v>112838904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44142</v>
      </c>
      <c r="I2135">
        <f>IFERROR(VLOOKUP(A2135,[2]Sheet1!$A:$I,5,FALSE),0)</f>
        <v>372952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120529</v>
      </c>
      <c r="I2136">
        <f>IFERROR(VLOOKUP(A2136,[2]Sheet1!$A:$I,5,FALSE),0)</f>
        <v>827889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109821</v>
      </c>
      <c r="I2137">
        <f>IFERROR(VLOOKUP(A2137,[2]Sheet1!$A:$I,5,FALSE),0)</f>
        <v>700838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73989</v>
      </c>
      <c r="I2138">
        <f>IFERROR(VLOOKUP(A2138,[2]Sheet1!$A:$I,5,FALSE),0)</f>
        <v>1000472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170955</v>
      </c>
      <c r="I2139">
        <f>IFERROR(VLOOKUP(A2139,[2]Sheet1!$A:$I,5,FALSE),0)</f>
        <v>687603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13551738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268533</v>
      </c>
      <c r="O2140">
        <f>IFERROR(VLOOKUP(A2140,[3]Sheet1!$A:$G,3,FALSE),0)</f>
        <v>0</v>
      </c>
      <c r="P2140">
        <f>IFERROR(VLOOKUP(A2140,[3]Sheet1!$A:$G,4,FALSE),0)</f>
        <v>136157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67094</v>
      </c>
      <c r="C2141">
        <f>IFERROR(VLOOKUP(A2141,[1]Monitoramento_Base_somente_disp!$A:$J,6,FALSE),0)</f>
        <v>57744778</v>
      </c>
      <c r="D2141">
        <f>IFERROR(VLOOKUP(A2141,[1]Monitoramento_Base_somente_disp!$A:$J,7,FALSE),0)</f>
        <v>44606</v>
      </c>
      <c r="E2141">
        <f>IFERROR(VLOOKUP(A2141,[1]Monitoramento_Base_somente_disp!$A:$J,8,FALSE),0)</f>
        <v>49354414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1276</v>
      </c>
      <c r="C2142">
        <f>IFERROR(VLOOKUP(A2142,[1]Monitoramento_Base_somente_disp!$A:$J,6,FALSE),0)</f>
        <v>3099328</v>
      </c>
      <c r="D2142">
        <f>IFERROR(VLOOKUP(A2142,[1]Monitoramento_Base_somente_disp!$A:$J,7,FALSE),0)</f>
        <v>109371</v>
      </c>
      <c r="E2142">
        <f>IFERROR(VLOOKUP(A2142,[1]Monitoramento_Base_somente_disp!$A:$J,8,FALSE),0)</f>
        <v>20225743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13260282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8792</v>
      </c>
      <c r="O2143">
        <f>IFERROR(VLOOKUP(A2143,[3]Sheet1!$A:$G,3,FALSE),0)</f>
        <v>38216</v>
      </c>
      <c r="P2143">
        <f>IFERROR(VLOOKUP(A2143,[3]Sheet1!$A:$G,4,FALSE),0)</f>
        <v>6380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85999</v>
      </c>
      <c r="C2144">
        <f>IFERROR(VLOOKUP(A2144,[1]Monitoramento_Base_somente_disp!$A:$J,6,FALSE),0)</f>
        <v>11205119</v>
      </c>
      <c r="D2144">
        <f>IFERROR(VLOOKUP(A2144,[1]Monitoramento_Base_somente_disp!$A:$J,7,FALSE),0)</f>
        <v>61600</v>
      </c>
      <c r="E2144">
        <f>IFERROR(VLOOKUP(A2144,[1]Monitoramento_Base_somente_disp!$A:$J,8,FALSE),0)</f>
        <v>10104979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156056</v>
      </c>
      <c r="O2145">
        <f>IFERROR(VLOOKUP(A2145,[3]Sheet1!$A:$G,3,FALSE),0)</f>
        <v>874174</v>
      </c>
      <c r="P2145">
        <f>IFERROR(VLOOKUP(A2145,[3]Sheet1!$A:$G,4,FALSE),0)</f>
        <v>128709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11997</v>
      </c>
      <c r="O2146">
        <f>IFERROR(VLOOKUP(A2146,[3]Sheet1!$A:$G,3,FALSE),0)</f>
        <v>473943</v>
      </c>
      <c r="P2146">
        <f>IFERROR(VLOOKUP(A2146,[3]Sheet1!$A:$G,4,FALSE),0)</f>
        <v>49196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35041236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123711</v>
      </c>
      <c r="O2147">
        <f>IFERROR(VLOOKUP(A2147,[3]Sheet1!$A:$G,3,FALSE),0)</f>
        <v>8423318</v>
      </c>
      <c r="P2147">
        <f>IFERROR(VLOOKUP(A2147,[3]Sheet1!$A:$G,4,FALSE),0)</f>
        <v>91970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553574812</v>
      </c>
      <c r="D2148">
        <f>IFERROR(VLOOKUP(A2148,[1]Monitoramento_Base_somente_disp!$A:$J,7,FALSE),0)</f>
        <v>12</v>
      </c>
      <c r="E2148">
        <f>IFERROR(VLOOKUP(A2148,[1]Monitoramento_Base_somente_disp!$A:$J,8,FALSE),0)</f>
        <v>410716504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2611328</v>
      </c>
      <c r="O2148">
        <f>IFERROR(VLOOKUP(A2148,[3]Sheet1!$A:$G,3,FALSE),0)</f>
        <v>32760984</v>
      </c>
      <c r="P2148">
        <f>IFERROR(VLOOKUP(A2148,[3]Sheet1!$A:$G,4,FALSE),0)</f>
        <v>1849061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7808224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124782</v>
      </c>
      <c r="O2150">
        <f>IFERROR(VLOOKUP(A2150,[3]Sheet1!$A:$G,3,FALSE),0)</f>
        <v>571707</v>
      </c>
      <c r="P2150">
        <f>IFERROR(VLOOKUP(A2150,[3]Sheet1!$A:$G,4,FALSE),0)</f>
        <v>94437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Sim</v>
      </c>
      <c r="V2150" t="str">
        <f t="shared" si="201"/>
        <v>Sim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10683799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3732</v>
      </c>
      <c r="O2151">
        <f>IFERROR(VLOOKUP(A2151,[3]Sheet1!$A:$G,3,FALSE),0)</f>
        <v>104471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478930</v>
      </c>
      <c r="I2152">
        <f>IFERROR(VLOOKUP(A2152,[2]Sheet1!$A:$I,5,FALSE),0)</f>
        <v>2620542</v>
      </c>
      <c r="J2152">
        <f>IFERROR(VLOOKUP(A2152,[2]Sheet1!$A:$I,6,FALSE),0)</f>
        <v>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Não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54911</v>
      </c>
      <c r="C2153">
        <f>IFERROR(VLOOKUP(A2153,[1]Monitoramento_Base_somente_disp!$A:$J,6,FALSE),0)</f>
        <v>57674937</v>
      </c>
      <c r="D2153">
        <f>IFERROR(VLOOKUP(A2153,[1]Monitoramento_Base_somente_disp!$A:$J,7,FALSE),0)</f>
        <v>24342</v>
      </c>
      <c r="E2153">
        <f>IFERROR(VLOOKUP(A2153,[1]Monitoramento_Base_somente_disp!$A:$J,8,FALSE),0)</f>
        <v>46479293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37820</v>
      </c>
      <c r="O2154">
        <f>IFERROR(VLOOKUP(A2154,[3]Sheet1!$A:$G,3,FALSE),0)</f>
        <v>0</v>
      </c>
      <c r="P2154">
        <f>IFERROR(VLOOKUP(A2154,[3]Sheet1!$A:$G,4,FALSE),0)</f>
        <v>30599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334279</v>
      </c>
      <c r="O2155">
        <f>IFERROR(VLOOKUP(A2155,[3]Sheet1!$A:$G,3,FALSE),0)</f>
        <v>0</v>
      </c>
      <c r="P2155">
        <f>IFERROR(VLOOKUP(A2155,[3]Sheet1!$A:$G,4,FALSE),0)</f>
        <v>272263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34790237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81123</v>
      </c>
      <c r="O2156">
        <f>IFERROR(VLOOKUP(A2156,[3]Sheet1!$A:$G,3,FALSE),0)</f>
        <v>0</v>
      </c>
      <c r="P2156">
        <f>IFERROR(VLOOKUP(A2156,[3]Sheet1!$A:$G,4,FALSE),0)</f>
        <v>72175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38112</v>
      </c>
      <c r="O2157">
        <f>IFERROR(VLOOKUP(A2157,[3]Sheet1!$A:$G,3,FALSE),0)</f>
        <v>0</v>
      </c>
      <c r="P2157">
        <f>IFERROR(VLOOKUP(A2157,[3]Sheet1!$A:$G,4,FALSE),0)</f>
        <v>29106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3513710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92044</v>
      </c>
      <c r="O2158">
        <f>IFERROR(VLOOKUP(A2158,[3]Sheet1!$A:$G,3,FALSE),0)</f>
        <v>0</v>
      </c>
      <c r="P2158">
        <f>IFERROR(VLOOKUP(A2158,[3]Sheet1!$A:$G,4,FALSE),0)</f>
        <v>80305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113759</v>
      </c>
      <c r="O2159">
        <f>IFERROR(VLOOKUP(A2159,[3]Sheet1!$A:$G,3,FALSE),0)</f>
        <v>479683</v>
      </c>
      <c r="P2159">
        <f>IFERROR(VLOOKUP(A2159,[3]Sheet1!$A:$G,4,FALSE),0)</f>
        <v>66631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97664</v>
      </c>
      <c r="O2161">
        <f>IFERROR(VLOOKUP(A2161,[3]Sheet1!$A:$G,3,FALSE),0)</f>
        <v>407073</v>
      </c>
      <c r="P2161">
        <f>IFERROR(VLOOKUP(A2161,[3]Sheet1!$A:$G,4,FALSE),0)</f>
        <v>85524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375269</v>
      </c>
      <c r="O2162">
        <f>IFERROR(VLOOKUP(A2162,[3]Sheet1!$A:$G,3,FALSE),0)</f>
        <v>0</v>
      </c>
      <c r="P2162">
        <f>IFERROR(VLOOKUP(A2162,[3]Sheet1!$A:$G,4,FALSE),0)</f>
        <v>60091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290391</v>
      </c>
      <c r="O2163">
        <f>IFERROR(VLOOKUP(A2163,[3]Sheet1!$A:$G,3,FALSE),0)</f>
        <v>0</v>
      </c>
      <c r="P2163">
        <f>IFERROR(VLOOKUP(A2163,[3]Sheet1!$A:$G,4,FALSE),0)</f>
        <v>216517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Não</v>
      </c>
      <c r="V2163" t="str">
        <f t="shared" si="201"/>
        <v>Sim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237471</v>
      </c>
      <c r="C2164">
        <f>IFERROR(VLOOKUP(A2164,[1]Monitoramento_Base_somente_disp!$A:$J,6,FALSE),0)</f>
        <v>52348938</v>
      </c>
      <c r="D2164">
        <f>IFERROR(VLOOKUP(A2164,[1]Monitoramento_Base_somente_disp!$A:$J,7,FALSE),0)</f>
        <v>238233</v>
      </c>
      <c r="E2164">
        <f>IFERROR(VLOOKUP(A2164,[1]Monitoramento_Base_somente_disp!$A:$J,8,FALSE),0)</f>
        <v>40139923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27706789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217346</v>
      </c>
      <c r="O2165">
        <f>IFERROR(VLOOKUP(A2165,[3]Sheet1!$A:$G,3,FALSE),0)</f>
        <v>0</v>
      </c>
      <c r="P2165">
        <f>IFERROR(VLOOKUP(A2165,[3]Sheet1!$A:$G,4,FALSE),0)</f>
        <v>167879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0</v>
      </c>
      <c r="O2167">
        <f>IFERROR(VLOOKUP(A2167,[3]Sheet1!$A:$G,3,FALSE),0)</f>
        <v>0</v>
      </c>
      <c r="P2167">
        <f>IFERROR(VLOOKUP(A2167,[3]Sheet1!$A:$G,4,FALSE),0)</f>
        <v>270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Não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4811</v>
      </c>
      <c r="O2168">
        <f>IFERROR(VLOOKUP(A2168,[3]Sheet1!$A:$G,3,FALSE),0)</f>
        <v>2272293</v>
      </c>
      <c r="P2168">
        <f>IFERROR(VLOOKUP(A2168,[3]Sheet1!$A:$G,4,FALSE),0)</f>
        <v>153403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39518</v>
      </c>
      <c r="O2169">
        <f>IFERROR(VLOOKUP(A2169,[3]Sheet1!$A:$G,3,FALSE),0)</f>
        <v>0</v>
      </c>
      <c r="P2169">
        <f>IFERROR(VLOOKUP(A2169,[3]Sheet1!$A:$G,4,FALSE),0)</f>
        <v>34384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357420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4</v>
      </c>
      <c r="O2170">
        <f>IFERROR(VLOOKUP(A2170,[3]Sheet1!$A:$G,3,FALSE),0)</f>
        <v>0</v>
      </c>
      <c r="P2170">
        <f>IFERROR(VLOOKUP(A2170,[3]Sheet1!$A:$G,4,FALSE),0)</f>
        <v>5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Sim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13585709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193262</v>
      </c>
      <c r="O2171">
        <f>IFERROR(VLOOKUP(A2171,[3]Sheet1!$A:$G,3,FALSE),0)</f>
        <v>729534</v>
      </c>
      <c r="P2171">
        <f>IFERROR(VLOOKUP(A2171,[3]Sheet1!$A:$G,4,FALSE),0)</f>
        <v>146615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165043</v>
      </c>
      <c r="O2173">
        <f>IFERROR(VLOOKUP(A2173,[3]Sheet1!$A:$G,3,FALSE),0)</f>
        <v>0</v>
      </c>
      <c r="P2173">
        <f>IFERROR(VLOOKUP(A2173,[3]Sheet1!$A:$G,4,FALSE),0)</f>
        <v>165293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23295</v>
      </c>
      <c r="O2175">
        <f>IFERROR(VLOOKUP(A2175,[3]Sheet1!$A:$G,3,FALSE),0)</f>
        <v>0</v>
      </c>
      <c r="P2175">
        <f>IFERROR(VLOOKUP(A2175,[3]Sheet1!$A:$G,4,FALSE),0)</f>
        <v>16285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463197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72614</v>
      </c>
      <c r="I2177">
        <f>IFERROR(VLOOKUP(A2177,[2]Sheet1!$A:$I,5,FALSE),0)</f>
        <v>1026962</v>
      </c>
      <c r="J2177">
        <f>IFERROR(VLOOKUP(A2177,[2]Sheet1!$A:$I,6,FALSE),0)</f>
        <v>9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6368815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335392</v>
      </c>
      <c r="O2178">
        <f>IFERROR(VLOOKUP(A2178,[3]Sheet1!$A:$G,3,FALSE),0)</f>
        <v>998442</v>
      </c>
      <c r="P2178">
        <f>IFERROR(VLOOKUP(A2178,[3]Sheet1!$A:$G,4,FALSE),0)</f>
        <v>248240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6363</v>
      </c>
      <c r="O2179">
        <f>IFERROR(VLOOKUP(A2179,[3]Sheet1!$A:$G,3,FALSE),0)</f>
        <v>0</v>
      </c>
      <c r="P2179">
        <f>IFERROR(VLOOKUP(A2179,[3]Sheet1!$A:$G,4,FALSE),0)</f>
        <v>10179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55201</v>
      </c>
      <c r="O2180">
        <f>IFERROR(VLOOKUP(A2180,[3]Sheet1!$A:$G,3,FALSE),0)</f>
        <v>0</v>
      </c>
      <c r="P2180">
        <f>IFERROR(VLOOKUP(A2180,[3]Sheet1!$A:$G,4,FALSE),0)</f>
        <v>48407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Sim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7225598557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202127</v>
      </c>
      <c r="O2181">
        <f>IFERROR(VLOOKUP(A2181,[3]Sheet1!$A:$G,3,FALSE),0)</f>
        <v>0</v>
      </c>
      <c r="P2181">
        <f>IFERROR(VLOOKUP(A2181,[3]Sheet1!$A:$G,4,FALSE),0)</f>
        <v>149450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267483</v>
      </c>
      <c r="O2182">
        <f>IFERROR(VLOOKUP(A2182,[3]Sheet1!$A:$G,3,FALSE),0)</f>
        <v>2933764</v>
      </c>
      <c r="P2182">
        <f>IFERROR(VLOOKUP(A2182,[3]Sheet1!$A:$G,4,FALSE),0)</f>
        <v>212227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12961098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143300</v>
      </c>
      <c r="O2184">
        <f>IFERROR(VLOOKUP(A2184,[3]Sheet1!$A:$G,3,FALSE),0)</f>
        <v>1375989</v>
      </c>
      <c r="P2184">
        <f>IFERROR(VLOOKUP(A2184,[3]Sheet1!$A:$G,4,FALSE),0)</f>
        <v>118392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178900</v>
      </c>
      <c r="C2188">
        <f>IFERROR(VLOOKUP(A2188,[1]Monitoramento_Base_somente_disp!$A:$J,6,FALSE),0)</f>
        <v>37323979</v>
      </c>
      <c r="D2188">
        <f>IFERROR(VLOOKUP(A2188,[1]Monitoramento_Base_somente_disp!$A:$J,7,FALSE),0)</f>
        <v>122331</v>
      </c>
      <c r="E2188">
        <f>IFERROR(VLOOKUP(A2188,[1]Monitoramento_Base_somente_disp!$A:$J,8,FALSE),0)</f>
        <v>24564127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562968</v>
      </c>
      <c r="C2189">
        <f>IFERROR(VLOOKUP(A2189,[1]Monitoramento_Base_somente_disp!$A:$J,6,FALSE),0)</f>
        <v>114307330</v>
      </c>
      <c r="D2189">
        <f>IFERROR(VLOOKUP(A2189,[1]Monitoramento_Base_somente_disp!$A:$J,7,FALSE),0)</f>
        <v>434033</v>
      </c>
      <c r="E2189">
        <f>IFERROR(VLOOKUP(A2189,[1]Monitoramento_Base_somente_disp!$A:$J,8,FALSE),0)</f>
        <v>109097541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262867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63787</v>
      </c>
      <c r="C2192">
        <f>IFERROR(VLOOKUP(A2192,[1]Monitoramento_Base_somente_disp!$A:$J,6,FALSE),0)</f>
        <v>30502005</v>
      </c>
      <c r="D2192">
        <f>IFERROR(VLOOKUP(A2192,[1]Monitoramento_Base_somente_disp!$A:$J,7,FALSE),0)</f>
        <v>36639</v>
      </c>
      <c r="E2192">
        <f>IFERROR(VLOOKUP(A2192,[1]Monitoramento_Base_somente_disp!$A:$J,8,FALSE),0)</f>
        <v>21558083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353790</v>
      </c>
      <c r="C2193">
        <f>IFERROR(VLOOKUP(A2193,[1]Monitoramento_Base_somente_disp!$A:$J,6,FALSE),0)</f>
        <v>54204526</v>
      </c>
      <c r="D2193">
        <f>IFERROR(VLOOKUP(A2193,[1]Monitoramento_Base_somente_disp!$A:$J,7,FALSE),0)</f>
        <v>273875</v>
      </c>
      <c r="E2193">
        <f>IFERROR(VLOOKUP(A2193,[1]Monitoramento_Base_somente_disp!$A:$J,8,FALSE),0)</f>
        <v>39223172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86659</v>
      </c>
      <c r="C2194">
        <f>IFERROR(VLOOKUP(A2194,[1]Monitoramento_Base_somente_disp!$A:$J,6,FALSE),0)</f>
        <v>22858762</v>
      </c>
      <c r="D2194">
        <f>IFERROR(VLOOKUP(A2194,[1]Monitoramento_Base_somente_disp!$A:$J,7,FALSE),0)</f>
        <v>65710</v>
      </c>
      <c r="E2194">
        <f>IFERROR(VLOOKUP(A2194,[1]Monitoramento_Base_somente_disp!$A:$J,8,FALSE),0)</f>
        <v>23839672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10323757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325910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195021</v>
      </c>
      <c r="C2198">
        <f>IFERROR(VLOOKUP(A2198,[1]Monitoramento_Base_somente_disp!$A:$J,6,FALSE),0)</f>
        <v>63312676</v>
      </c>
      <c r="D2198">
        <f>IFERROR(VLOOKUP(A2198,[1]Monitoramento_Base_somente_disp!$A:$J,7,FALSE),0)</f>
        <v>154023</v>
      </c>
      <c r="E2198">
        <f>IFERROR(VLOOKUP(A2198,[1]Monitoramento_Base_somente_disp!$A:$J,8,FALSE),0)</f>
        <v>46927975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243670579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18935854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2124625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46834</v>
      </c>
      <c r="C2202">
        <f>IFERROR(VLOOKUP(A2202,[1]Monitoramento_Base_somente_disp!$A:$J,6,FALSE),0)</f>
        <v>9249544</v>
      </c>
      <c r="D2202">
        <f>IFERROR(VLOOKUP(A2202,[1]Monitoramento_Base_somente_disp!$A:$J,7,FALSE),0)</f>
        <v>36079</v>
      </c>
      <c r="E2202">
        <f>IFERROR(VLOOKUP(A2202,[1]Monitoramento_Base_somente_disp!$A:$J,8,FALSE),0)</f>
        <v>7351842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7159</v>
      </c>
      <c r="C2204">
        <f>IFERROR(VLOOKUP(A2204,[1]Monitoramento_Base_somente_disp!$A:$J,6,FALSE),0)</f>
        <v>44531914</v>
      </c>
      <c r="D2204">
        <f>IFERROR(VLOOKUP(A2204,[1]Monitoramento_Base_somente_disp!$A:$J,7,FALSE),0)</f>
        <v>10385</v>
      </c>
      <c r="E2204">
        <f>IFERROR(VLOOKUP(A2204,[1]Monitoramento_Base_somente_disp!$A:$J,8,FALSE),0)</f>
        <v>32936562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5455</v>
      </c>
      <c r="C2205">
        <f>IFERROR(VLOOKUP(A2205,[1]Monitoramento_Base_somente_disp!$A:$J,6,FALSE),0)</f>
        <v>16945503</v>
      </c>
      <c r="D2205">
        <f>IFERROR(VLOOKUP(A2205,[1]Monitoramento_Base_somente_disp!$A:$J,7,FALSE),0)</f>
        <v>10795</v>
      </c>
      <c r="E2205">
        <f>IFERROR(VLOOKUP(A2205,[1]Monitoramento_Base_somente_disp!$A:$J,8,FALSE),0)</f>
        <v>12619157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164695</v>
      </c>
      <c r="C2206">
        <f>IFERROR(VLOOKUP(A2206,[1]Monitoramento_Base_somente_disp!$A:$J,6,FALSE),0)</f>
        <v>214396259</v>
      </c>
      <c r="D2206">
        <f>IFERROR(VLOOKUP(A2206,[1]Monitoramento_Base_somente_disp!$A:$J,7,FALSE),0)</f>
        <v>123679</v>
      </c>
      <c r="E2206">
        <f>IFERROR(VLOOKUP(A2206,[1]Monitoramento_Base_somente_disp!$A:$J,8,FALSE),0)</f>
        <v>155204734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435559</v>
      </c>
      <c r="C2208">
        <f>IFERROR(VLOOKUP(A2208,[1]Monitoramento_Base_somente_disp!$A:$J,6,FALSE),0)</f>
        <v>126340140</v>
      </c>
      <c r="D2208">
        <f>IFERROR(VLOOKUP(A2208,[1]Monitoramento_Base_somente_disp!$A:$J,7,FALSE),0)</f>
        <v>357721</v>
      </c>
      <c r="E2208">
        <f>IFERROR(VLOOKUP(A2208,[1]Monitoramento_Base_somente_disp!$A:$J,8,FALSE),0)</f>
        <v>84262920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10937949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49788</v>
      </c>
      <c r="C2210">
        <f>IFERROR(VLOOKUP(A2210,[1]Monitoramento_Base_somente_disp!$A:$J,6,FALSE),0)</f>
        <v>160433889</v>
      </c>
      <c r="D2210">
        <f>IFERROR(VLOOKUP(A2210,[1]Monitoramento_Base_somente_disp!$A:$J,7,FALSE),0)</f>
        <v>33013</v>
      </c>
      <c r="E2210">
        <f>IFERROR(VLOOKUP(A2210,[1]Monitoramento_Base_somente_disp!$A:$J,8,FALSE),0)</f>
        <v>116477259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33703556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20526626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74813664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31963376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26792240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199319</v>
      </c>
      <c r="C2216">
        <f>IFERROR(VLOOKUP(A2216,[1]Monitoramento_Base_somente_disp!$A:$J,6,FALSE),0)</f>
        <v>47408146</v>
      </c>
      <c r="D2216">
        <f>IFERROR(VLOOKUP(A2216,[1]Monitoramento_Base_somente_disp!$A:$J,7,FALSE),0)</f>
        <v>154427</v>
      </c>
      <c r="E2216">
        <f>IFERROR(VLOOKUP(A2216,[1]Monitoramento_Base_somente_disp!$A:$J,8,FALSE),0)</f>
        <v>34426139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124232</v>
      </c>
      <c r="C2217">
        <f>IFERROR(VLOOKUP(A2217,[1]Monitoramento_Base_somente_disp!$A:$J,6,FALSE),0)</f>
        <v>18688357</v>
      </c>
      <c r="D2217">
        <f>IFERROR(VLOOKUP(A2217,[1]Monitoramento_Base_somente_disp!$A:$J,7,FALSE),0)</f>
        <v>92718</v>
      </c>
      <c r="E2217">
        <f>IFERROR(VLOOKUP(A2217,[1]Monitoramento_Base_somente_disp!$A:$J,8,FALSE),0)</f>
        <v>18042981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10189644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42743706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51712</v>
      </c>
      <c r="C2222">
        <f>IFERROR(VLOOKUP(A2222,[1]Monitoramento_Base_somente_disp!$A:$J,6,FALSE),0)</f>
        <v>11367093</v>
      </c>
      <c r="D2222">
        <f>IFERROR(VLOOKUP(A2222,[1]Monitoramento_Base_somente_disp!$A:$J,7,FALSE),0)</f>
        <v>30312</v>
      </c>
      <c r="E2222">
        <f>IFERROR(VLOOKUP(A2222,[1]Monitoramento_Base_somente_disp!$A:$J,8,FALSE),0)</f>
        <v>8891575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20665</v>
      </c>
      <c r="C2223">
        <f>IFERROR(VLOOKUP(A2223,[1]Monitoramento_Base_somente_disp!$A:$J,6,FALSE),0)</f>
        <v>26989679</v>
      </c>
      <c r="D2223">
        <f>IFERROR(VLOOKUP(A2223,[1]Monitoramento_Base_somente_disp!$A:$J,7,FALSE),0)</f>
        <v>9546</v>
      </c>
      <c r="E2223">
        <f>IFERROR(VLOOKUP(A2223,[1]Monitoramento_Base_somente_disp!$A:$J,8,FALSE),0)</f>
        <v>21554836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273725</v>
      </c>
      <c r="C2224">
        <f>IFERROR(VLOOKUP(A2224,[1]Monitoramento_Base_somente_disp!$A:$J,6,FALSE),0)</f>
        <v>180386472</v>
      </c>
      <c r="D2224">
        <f>IFERROR(VLOOKUP(A2224,[1]Monitoramento_Base_somente_disp!$A:$J,7,FALSE),0)</f>
        <v>268722</v>
      </c>
      <c r="E2224">
        <f>IFERROR(VLOOKUP(A2224,[1]Monitoramento_Base_somente_disp!$A:$J,8,FALSE),0)</f>
        <v>128503203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81123</v>
      </c>
      <c r="C2225">
        <f>IFERROR(VLOOKUP(A2225,[1]Monitoramento_Base_somente_disp!$A:$J,6,FALSE),0)</f>
        <v>75546682</v>
      </c>
      <c r="D2225">
        <f>IFERROR(VLOOKUP(A2225,[1]Monitoramento_Base_somente_disp!$A:$J,7,FALSE),0)</f>
        <v>49225</v>
      </c>
      <c r="E2225">
        <f>IFERROR(VLOOKUP(A2225,[1]Monitoramento_Base_somente_disp!$A:$J,8,FALSE),0)</f>
        <v>52616461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56000</v>
      </c>
      <c r="C2226">
        <f>IFERROR(VLOOKUP(A2226,[1]Monitoramento_Base_somente_disp!$A:$J,6,FALSE),0)</f>
        <v>47511079</v>
      </c>
      <c r="D2226">
        <f>IFERROR(VLOOKUP(A2226,[1]Monitoramento_Base_somente_disp!$A:$J,7,FALSE),0)</f>
        <v>46615</v>
      </c>
      <c r="E2226">
        <f>IFERROR(VLOOKUP(A2226,[1]Monitoramento_Base_somente_disp!$A:$J,8,FALSE),0)</f>
        <v>35857635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362572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71660840</v>
      </c>
      <c r="D2229">
        <f>IFERROR(VLOOKUP(A2229,[1]Monitoramento_Base_somente_disp!$A:$J,7,FALSE),0)</f>
        <v>0</v>
      </c>
      <c r="E2229">
        <f>IFERROR(VLOOKUP(A2229,[1]Monitoramento_Base_somente_disp!$A:$J,8,FALSE),0)</f>
        <v>50995132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56275664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506955</v>
      </c>
      <c r="O2231">
        <f>IFERROR(VLOOKUP(A2231,[3]Sheet1!$A:$G,3,FALSE),0)</f>
        <v>901409</v>
      </c>
      <c r="P2231">
        <f>IFERROR(VLOOKUP(A2231,[3]Sheet1!$A:$G,4,FALSE),0)</f>
        <v>298601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12288710</v>
      </c>
      <c r="D2232">
        <f>IFERROR(VLOOKUP(A2232,[1]Monitoramento_Base_somente_disp!$A:$J,7,FALSE),0)</f>
        <v>0</v>
      </c>
      <c r="E2232">
        <f>IFERROR(VLOOKUP(A2232,[1]Monitoramento_Base_somente_disp!$A:$J,8,FALSE),0)</f>
        <v>8228647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86488</v>
      </c>
      <c r="C2233">
        <f>IFERROR(VLOOKUP(A2233,[1]Monitoramento_Base_somente_disp!$A:$J,6,FALSE),0)</f>
        <v>8830415</v>
      </c>
      <c r="D2233">
        <f>IFERROR(VLOOKUP(A2233,[1]Monitoramento_Base_somente_disp!$A:$J,7,FALSE),0)</f>
        <v>52160</v>
      </c>
      <c r="E2233">
        <f>IFERROR(VLOOKUP(A2233,[1]Monitoramento_Base_somente_disp!$A:$J,8,FALSE),0)</f>
        <v>4897790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121221</v>
      </c>
      <c r="C2234">
        <f>IFERROR(VLOOKUP(A2234,[1]Monitoramento_Base_somente_disp!$A:$J,6,FALSE),0)</f>
        <v>64219841</v>
      </c>
      <c r="D2234">
        <f>IFERROR(VLOOKUP(A2234,[1]Monitoramento_Base_somente_disp!$A:$J,7,FALSE),0)</f>
        <v>90893</v>
      </c>
      <c r="E2234">
        <f>IFERROR(VLOOKUP(A2234,[1]Monitoramento_Base_somente_disp!$A:$J,8,FALSE),0)</f>
        <v>40890908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114425</v>
      </c>
      <c r="I2235">
        <f>IFERROR(VLOOKUP(A2235,[2]Sheet1!$A:$I,5,FALSE),0)</f>
        <v>284573</v>
      </c>
      <c r="J2235">
        <f>IFERROR(VLOOKUP(A2235,[2]Sheet1!$A:$I,6,FALSE),0)</f>
        <v>0</v>
      </c>
      <c r="K2235">
        <f>IFERROR(VLOOKUP(A2235,[2]Sheet1!$A:$I,7,FALSE),0)</f>
        <v>317683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Não</v>
      </c>
      <c r="W2235" t="str">
        <f t="shared" si="208"/>
        <v>Sim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81943</v>
      </c>
      <c r="O2237">
        <f>IFERROR(VLOOKUP(A2237,[3]Sheet1!$A:$G,3,FALSE),0)</f>
        <v>257104</v>
      </c>
      <c r="P2237">
        <f>IFERROR(VLOOKUP(A2237,[3]Sheet1!$A:$G,4,FALSE),0)</f>
        <v>0</v>
      </c>
      <c r="Q2237">
        <f>IFERROR(VLOOKUP(A2237,[3]Sheet1!$A:$G,5,FALSE),0)</f>
        <v>239830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Sim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6201099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19878</v>
      </c>
      <c r="O2238">
        <f>IFERROR(VLOOKUP(A2238,[3]Sheet1!$A:$G,3,FALSE),0)</f>
        <v>74848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296447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368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43133</v>
      </c>
      <c r="I2241">
        <f>IFERROR(VLOOKUP(A2241,[2]Sheet1!$A:$I,5,FALSE),0)</f>
        <v>137081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11977687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33394</v>
      </c>
      <c r="O2242">
        <f>IFERROR(VLOOKUP(A2242,[3]Sheet1!$A:$G,3,FALSE),0)</f>
        <v>110077</v>
      </c>
      <c r="P2242">
        <f>IFERROR(VLOOKUP(A2242,[3]Sheet1!$A:$G,4,FALSE),0)</f>
        <v>27068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61850</v>
      </c>
      <c r="C2243">
        <f>IFERROR(VLOOKUP(A2243,[1]Monitoramento_Base_somente_disp!$A:$J,6,FALSE),0)</f>
        <v>3439003</v>
      </c>
      <c r="D2243">
        <f>IFERROR(VLOOKUP(A2243,[1]Monitoramento_Base_somente_disp!$A:$J,7,FALSE),0)</f>
        <v>46698</v>
      </c>
      <c r="E2243">
        <f>IFERROR(VLOOKUP(A2243,[1]Monitoramento_Base_somente_disp!$A:$J,8,FALSE),0)</f>
        <v>2840063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195185</v>
      </c>
      <c r="C2245">
        <f>IFERROR(VLOOKUP(A2245,[1]Monitoramento_Base_somente_disp!$A:$J,6,FALSE),0)</f>
        <v>53586763</v>
      </c>
      <c r="D2245">
        <f>IFERROR(VLOOKUP(A2245,[1]Monitoramento_Base_somente_disp!$A:$J,7,FALSE),0)</f>
        <v>276934</v>
      </c>
      <c r="E2245">
        <f>IFERROR(VLOOKUP(A2245,[1]Monitoramento_Base_somente_disp!$A:$J,8,FALSE),0)</f>
        <v>39406427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45687</v>
      </c>
      <c r="O2246">
        <f>IFERROR(VLOOKUP(A2246,[3]Sheet1!$A:$G,3,FALSE),0)</f>
        <v>217626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33784930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18026</v>
      </c>
      <c r="O2247">
        <f>IFERROR(VLOOKUP(A2247,[3]Sheet1!$A:$G,3,FALSE),0)</f>
        <v>97243</v>
      </c>
      <c r="P2247">
        <f>IFERROR(VLOOKUP(A2247,[3]Sheet1!$A:$G,4,FALSE),0)</f>
        <v>0</v>
      </c>
      <c r="Q2247">
        <f>IFERROR(VLOOKUP(A2247,[3]Sheet1!$A:$G,5,FALSE),0)</f>
        <v>111848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Não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56441</v>
      </c>
      <c r="C2249">
        <f>IFERROR(VLOOKUP(A2249,[1]Monitoramento_Base_somente_disp!$A:$J,6,FALSE),0)</f>
        <v>21800929</v>
      </c>
      <c r="D2249">
        <f>IFERROR(VLOOKUP(A2249,[1]Monitoramento_Base_somente_disp!$A:$J,7,FALSE),0)</f>
        <v>47375</v>
      </c>
      <c r="E2249">
        <f>IFERROR(VLOOKUP(A2249,[1]Monitoramento_Base_somente_disp!$A:$J,8,FALSE),0)</f>
        <v>17084614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55857</v>
      </c>
      <c r="C2251">
        <f>IFERROR(VLOOKUP(A2251,[1]Monitoramento_Base_somente_disp!$A:$J,6,FALSE),0)</f>
        <v>10511309</v>
      </c>
      <c r="D2251">
        <f>IFERROR(VLOOKUP(A2251,[1]Monitoramento_Base_somente_disp!$A:$J,7,FALSE),0)</f>
        <v>39547</v>
      </c>
      <c r="E2251">
        <f>IFERROR(VLOOKUP(A2251,[1]Monitoramento_Base_somente_disp!$A:$J,8,FALSE),0)</f>
        <v>7119154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8288993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143831</v>
      </c>
      <c r="O2253">
        <f>IFERROR(VLOOKUP(A2253,[3]Sheet1!$A:$G,3,FALSE),0)</f>
        <v>420407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1177291</v>
      </c>
      <c r="C2255">
        <f>IFERROR(VLOOKUP(A2255,[1]Monitoramento_Base_somente_disp!$A:$J,6,FALSE),0)</f>
        <v>608458449</v>
      </c>
      <c r="D2255">
        <f>IFERROR(VLOOKUP(A2255,[1]Monitoramento_Base_somente_disp!$A:$J,7,FALSE),0)</f>
        <v>872795</v>
      </c>
      <c r="E2255">
        <f>IFERROR(VLOOKUP(A2255,[1]Monitoramento_Base_somente_disp!$A:$J,8,FALSE),0)</f>
        <v>455343232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2440349</v>
      </c>
      <c r="C2256">
        <f>IFERROR(VLOOKUP(A2256,[1]Monitoramento_Base_somente_disp!$A:$J,6,FALSE),0)</f>
        <v>423456984</v>
      </c>
      <c r="D2256">
        <f>IFERROR(VLOOKUP(A2256,[1]Monitoramento_Base_somente_disp!$A:$J,7,FALSE),0)</f>
        <v>1904046</v>
      </c>
      <c r="E2256">
        <f>IFERROR(VLOOKUP(A2256,[1]Monitoramento_Base_somente_disp!$A:$J,8,FALSE),0)</f>
        <v>294345549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74551</v>
      </c>
      <c r="O2257">
        <f>IFERROR(VLOOKUP(A2257,[3]Sheet1!$A:$G,3,FALSE),0)</f>
        <v>60317</v>
      </c>
      <c r="P2257">
        <f>IFERROR(VLOOKUP(A2257,[3]Sheet1!$A:$G,4,FALSE),0)</f>
        <v>29928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735330</v>
      </c>
      <c r="C2259">
        <f>IFERROR(VLOOKUP(A2259,[1]Monitoramento_Base_somente_disp!$A:$J,6,FALSE),0)</f>
        <v>106584682</v>
      </c>
      <c r="D2259">
        <f>IFERROR(VLOOKUP(A2259,[1]Monitoramento_Base_somente_disp!$A:$J,7,FALSE),0)</f>
        <v>493807</v>
      </c>
      <c r="E2259">
        <f>IFERROR(VLOOKUP(A2259,[1]Monitoramento_Base_somente_disp!$A:$J,8,FALSE),0)</f>
        <v>82586748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26795</v>
      </c>
      <c r="O2260">
        <f>IFERROR(VLOOKUP(A2260,[3]Sheet1!$A:$G,3,FALSE),0)</f>
        <v>174275</v>
      </c>
      <c r="P2260">
        <f>IFERROR(VLOOKUP(A2260,[3]Sheet1!$A:$G,4,FALSE),0)</f>
        <v>8487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40654</v>
      </c>
      <c r="O2261">
        <f>IFERROR(VLOOKUP(A2261,[3]Sheet1!$A:$G,3,FALSE),0)</f>
        <v>171977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44075</v>
      </c>
      <c r="I2262">
        <f>IFERROR(VLOOKUP(A2262,[2]Sheet1!$A:$I,5,FALSE),0)</f>
        <v>176087</v>
      </c>
      <c r="J2262">
        <f>IFERROR(VLOOKUP(A2262,[2]Sheet1!$A:$I,6,FALSE),0)</f>
        <v>0</v>
      </c>
      <c r="K2262">
        <f>IFERROR(VLOOKUP(A2262,[2]Sheet1!$A:$I,7,FALSE),0)</f>
        <v>297476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35038</v>
      </c>
      <c r="C2263">
        <f>IFERROR(VLOOKUP(A2263,[1]Monitoramento_Base_somente_disp!$A:$J,6,FALSE),0)</f>
        <v>9264751</v>
      </c>
      <c r="D2263">
        <f>IFERROR(VLOOKUP(A2263,[1]Monitoramento_Base_somente_disp!$A:$J,7,FALSE),0)</f>
        <v>25971</v>
      </c>
      <c r="E2263">
        <f>IFERROR(VLOOKUP(A2263,[1]Monitoramento_Base_somente_disp!$A:$J,8,FALSE),0)</f>
        <v>6658630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29877782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68108</v>
      </c>
      <c r="I2264">
        <f>IFERROR(VLOOKUP(A2264,[2]Sheet1!$A:$I,5,FALSE),0)</f>
        <v>371211</v>
      </c>
      <c r="J2264">
        <f>IFERROR(VLOOKUP(A2264,[2]Sheet1!$A:$I,6,FALSE),0)</f>
        <v>0</v>
      </c>
      <c r="K2264">
        <f>IFERROR(VLOOKUP(A2264,[2]Sheet1!$A:$I,7,FALSE),0)</f>
        <v>218331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563500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256372</v>
      </c>
      <c r="O2266">
        <f>IFERROR(VLOOKUP(A2266,[3]Sheet1!$A:$G,3,FALSE),0)</f>
        <v>2155846</v>
      </c>
      <c r="P2266">
        <f>IFERROR(VLOOKUP(A2266,[3]Sheet1!$A:$G,4,FALSE),0)</f>
        <v>200785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3358721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Sim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875771</v>
      </c>
      <c r="I2269">
        <f>IFERROR(VLOOKUP(A2269,[2]Sheet1!$A:$I,5,FALSE),0)</f>
        <v>1654803</v>
      </c>
      <c r="J2269">
        <f>IFERROR(VLOOKUP(A2269,[2]Sheet1!$A:$I,6,FALSE),0)</f>
        <v>0</v>
      </c>
      <c r="K2269">
        <f>IFERROR(VLOOKUP(A2269,[2]Sheet1!$A:$I,7,FALSE),0)</f>
        <v>2075428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Não</v>
      </c>
      <c r="W2269" t="str">
        <f t="shared" si="214"/>
        <v>Sim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80232</v>
      </c>
      <c r="C2270">
        <f>IFERROR(VLOOKUP(A2270,[1]Monitoramento_Base_somente_disp!$A:$J,6,FALSE),0)</f>
        <v>63136652</v>
      </c>
      <c r="D2270">
        <f>IFERROR(VLOOKUP(A2270,[1]Monitoramento_Base_somente_disp!$A:$J,7,FALSE),0)</f>
        <v>58986</v>
      </c>
      <c r="E2270">
        <f>IFERROR(VLOOKUP(A2270,[1]Monitoramento_Base_somente_disp!$A:$J,8,FALSE),0)</f>
        <v>47807568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21</v>
      </c>
      <c r="C2271">
        <f>IFERROR(VLOOKUP(A2271,[1]Monitoramento_Base_somente_disp!$A:$J,6,FALSE),0)</f>
        <v>21186449</v>
      </c>
      <c r="D2271">
        <f>IFERROR(VLOOKUP(A2271,[1]Monitoramento_Base_somente_disp!$A:$J,7,FALSE),0)</f>
        <v>0</v>
      </c>
      <c r="E2271">
        <f>IFERROR(VLOOKUP(A2271,[1]Monitoramento_Base_somente_disp!$A:$J,8,FALSE),0)</f>
        <v>15718729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90992</v>
      </c>
      <c r="O2271">
        <f>IFERROR(VLOOKUP(A2271,[3]Sheet1!$A:$G,3,FALSE),0)</f>
        <v>866677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3909563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291179</v>
      </c>
      <c r="O2272">
        <f>IFERROR(VLOOKUP(A2272,[3]Sheet1!$A:$G,3,FALSE),0)</f>
        <v>155569</v>
      </c>
      <c r="P2272">
        <f>IFERROR(VLOOKUP(A2272,[3]Sheet1!$A:$G,4,FALSE),0)</f>
        <v>0</v>
      </c>
      <c r="Q2272">
        <f>IFERROR(VLOOKUP(A2272,[3]Sheet1!$A:$G,5,FALSE),0)</f>
        <v>125159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61706</v>
      </c>
      <c r="C2275">
        <f>IFERROR(VLOOKUP(A2275,[1]Monitoramento_Base_somente_disp!$A:$J,6,FALSE),0)</f>
        <v>4950497</v>
      </c>
      <c r="D2275">
        <f>IFERROR(VLOOKUP(A2275,[1]Monitoramento_Base_somente_disp!$A:$J,7,FALSE),0)</f>
        <v>41684</v>
      </c>
      <c r="E2275">
        <f>IFERROR(VLOOKUP(A2275,[1]Monitoramento_Base_somente_disp!$A:$J,8,FALSE),0)</f>
        <v>3110715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388542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74568</v>
      </c>
      <c r="I2278">
        <f>IFERROR(VLOOKUP(A2278,[2]Sheet1!$A:$I,5,FALSE),0)</f>
        <v>216499</v>
      </c>
      <c r="J2278">
        <f>IFERROR(VLOOKUP(A2278,[2]Sheet1!$A:$I,6,FALSE),0)</f>
        <v>0</v>
      </c>
      <c r="K2278">
        <f>IFERROR(VLOOKUP(A2278,[2]Sheet1!$A:$I,7,FALSE),0)</f>
        <v>197991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Sim</v>
      </c>
      <c r="U2278" t="str">
        <f t="shared" si="212"/>
        <v>Sim</v>
      </c>
      <c r="V2278" t="str">
        <f t="shared" si="213"/>
        <v>Não</v>
      </c>
      <c r="W2278" t="str">
        <f t="shared" si="214"/>
        <v>Sim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671600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814648</v>
      </c>
      <c r="O2282">
        <f>IFERROR(VLOOKUP(A2282,[3]Sheet1!$A:$G,3,FALSE),0)</f>
        <v>2508494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62265</v>
      </c>
      <c r="O2283">
        <f>IFERROR(VLOOKUP(A2283,[3]Sheet1!$A:$G,3,FALSE),0)</f>
        <v>1506722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52827</v>
      </c>
      <c r="C2284">
        <f>IFERROR(VLOOKUP(A2284,[1]Monitoramento_Base_somente_disp!$A:$J,6,FALSE),0)</f>
        <v>9498504</v>
      </c>
      <c r="D2284">
        <f>IFERROR(VLOOKUP(A2284,[1]Monitoramento_Base_somente_disp!$A:$J,7,FALSE),0)</f>
        <v>72012</v>
      </c>
      <c r="E2284">
        <f>IFERROR(VLOOKUP(A2284,[1]Monitoramento_Base_somente_disp!$A:$J,8,FALSE),0)</f>
        <v>8638103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53097</v>
      </c>
      <c r="I2286">
        <f>IFERROR(VLOOKUP(A2286,[2]Sheet1!$A:$I,5,FALSE),0)</f>
        <v>0</v>
      </c>
      <c r="J2286">
        <f>IFERROR(VLOOKUP(A2286,[2]Sheet1!$A:$I,6,FALSE),0)</f>
        <v>0</v>
      </c>
      <c r="K2286">
        <f>IFERROR(VLOOKUP(A2286,[2]Sheet1!$A:$I,7,FALSE),0)</f>
        <v>125611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Não</v>
      </c>
      <c r="V2286" t="str">
        <f t="shared" si="213"/>
        <v>Não</v>
      </c>
      <c r="W2286" t="str">
        <f t="shared" si="214"/>
        <v>Sim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69879405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2526877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42771</v>
      </c>
      <c r="I2288">
        <f>IFERROR(VLOOKUP(A2288,[2]Sheet1!$A:$I,5,FALSE),0)</f>
        <v>232678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56447451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78</v>
      </c>
      <c r="I2290">
        <f>IFERROR(VLOOKUP(A2290,[2]Sheet1!$A:$I,5,FALSE),0)</f>
        <v>1259011</v>
      </c>
      <c r="J2290">
        <f>IFERROR(VLOOKUP(A2290,[2]Sheet1!$A:$I,6,FALSE),0)</f>
        <v>0</v>
      </c>
      <c r="K2290">
        <f>IFERROR(VLOOKUP(A2290,[2]Sheet1!$A:$I,7,FALSE),0)</f>
        <v>246138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757465</v>
      </c>
      <c r="C2291">
        <f>IFERROR(VLOOKUP(A2291,[1]Monitoramento_Base_somente_disp!$A:$J,6,FALSE),0)</f>
        <v>66625911</v>
      </c>
      <c r="D2291">
        <f>IFERROR(VLOOKUP(A2291,[1]Monitoramento_Base_somente_disp!$A:$J,7,FALSE),0)</f>
        <v>634983</v>
      </c>
      <c r="E2291">
        <f>IFERROR(VLOOKUP(A2291,[1]Monitoramento_Base_somente_disp!$A:$J,8,FALSE),0)</f>
        <v>58376905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52192</v>
      </c>
      <c r="O2293">
        <f>IFERROR(VLOOKUP(A2293,[3]Sheet1!$A:$G,3,FALSE),0)</f>
        <v>218192</v>
      </c>
      <c r="P2293">
        <f>IFERROR(VLOOKUP(A2293,[3]Sheet1!$A:$G,4,FALSE),0)</f>
        <v>18853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3212870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420592</v>
      </c>
      <c r="C2295">
        <f>IFERROR(VLOOKUP(A2295,[1]Monitoramento_Base_somente_disp!$A:$J,6,FALSE),0)</f>
        <v>71446347</v>
      </c>
      <c r="D2295">
        <f>IFERROR(VLOOKUP(A2295,[1]Monitoramento_Base_somente_disp!$A:$J,7,FALSE),0)</f>
        <v>315263</v>
      </c>
      <c r="E2295">
        <f>IFERROR(VLOOKUP(A2295,[1]Monitoramento_Base_somente_disp!$A:$J,8,FALSE),0)</f>
        <v>48746118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55509005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2702473</v>
      </c>
      <c r="C2299">
        <f>IFERROR(VLOOKUP(A2299,[1]Monitoramento_Base_somente_disp!$A:$J,6,FALSE),0)</f>
        <v>964852557</v>
      </c>
      <c r="D2299">
        <f>IFERROR(VLOOKUP(A2299,[1]Monitoramento_Base_somente_disp!$A:$J,7,FALSE),0)</f>
        <v>2144617</v>
      </c>
      <c r="E2299">
        <f>IFERROR(VLOOKUP(A2299,[1]Monitoramento_Base_somente_disp!$A:$J,8,FALSE),0)</f>
        <v>628200651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144447</v>
      </c>
      <c r="I2302">
        <f>IFERROR(VLOOKUP(A2302,[2]Sheet1!$A:$I,5,FALSE),0)</f>
        <v>0</v>
      </c>
      <c r="J2302">
        <f>IFERROR(VLOOKUP(A2302,[2]Sheet1!$A:$I,6,FALSE),0)</f>
        <v>0</v>
      </c>
      <c r="K2302">
        <f>IFERROR(VLOOKUP(A2302,[2]Sheet1!$A:$I,7,FALSE),0)</f>
        <v>926145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Não</v>
      </c>
      <c r="V2302" t="str">
        <f t="shared" si="213"/>
        <v>Não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61060262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275302</v>
      </c>
      <c r="I2303">
        <f>IFERROR(VLOOKUP(A2303,[2]Sheet1!$A:$I,5,FALSE),0)</f>
        <v>817588</v>
      </c>
      <c r="J2303">
        <f>IFERROR(VLOOKUP(A2303,[2]Sheet1!$A:$I,6,FALSE),0)</f>
        <v>0</v>
      </c>
      <c r="K2303">
        <f>IFERROR(VLOOKUP(A2303,[2]Sheet1!$A:$I,7,FALSE),0)</f>
        <v>570050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9716626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216605</v>
      </c>
      <c r="I2304">
        <f>IFERROR(VLOOKUP(A2304,[2]Sheet1!$A:$I,5,FALSE),0)</f>
        <v>4193062</v>
      </c>
      <c r="J2304">
        <f>IFERROR(VLOOKUP(A2304,[2]Sheet1!$A:$I,6,FALSE),0)</f>
        <v>188595</v>
      </c>
      <c r="K2304">
        <f>IFERROR(VLOOKUP(A2304,[2]Sheet1!$A:$I,7,FALSE),0)</f>
        <v>4234990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41429</v>
      </c>
      <c r="O2306">
        <f>IFERROR(VLOOKUP(A2306,[3]Sheet1!$A:$G,3,FALSE),0)</f>
        <v>196853</v>
      </c>
      <c r="P2306">
        <f>IFERROR(VLOOKUP(A2306,[3]Sheet1!$A:$G,4,FALSE),0)</f>
        <v>34593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104957</v>
      </c>
      <c r="O2307">
        <f>IFERROR(VLOOKUP(A2307,[3]Sheet1!$A:$G,3,FALSE),0)</f>
        <v>1171317</v>
      </c>
      <c r="P2307">
        <f>IFERROR(VLOOKUP(A2307,[3]Sheet1!$A:$G,4,FALSE),0)</f>
        <v>38557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10353450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168533</v>
      </c>
      <c r="O2309">
        <f>IFERROR(VLOOKUP(A2309,[3]Sheet1!$A:$G,3,FALSE),0)</f>
        <v>756793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17793697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5352</v>
      </c>
      <c r="C2312">
        <f>IFERROR(VLOOKUP(A2312,[1]Monitoramento_Base_somente_disp!$A:$J,6,FALSE),0)</f>
        <v>611326097</v>
      </c>
      <c r="D2312">
        <f>IFERROR(VLOOKUP(A2312,[1]Monitoramento_Base_somente_disp!$A:$J,7,FALSE),0)</f>
        <v>3473</v>
      </c>
      <c r="E2312">
        <f>IFERROR(VLOOKUP(A2312,[1]Monitoramento_Base_somente_disp!$A:$J,8,FALSE),0)</f>
        <v>452016739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1560543</v>
      </c>
      <c r="O2312">
        <f>IFERROR(VLOOKUP(A2312,[3]Sheet1!$A:$G,3,FALSE),0)</f>
        <v>1867818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54237</v>
      </c>
      <c r="O2313">
        <f>IFERROR(VLOOKUP(A2313,[3]Sheet1!$A:$G,3,FALSE),0)</f>
        <v>62160116</v>
      </c>
      <c r="P2313">
        <f>IFERROR(VLOOKUP(A2313,[3]Sheet1!$A:$G,4,FALSE),0)</f>
        <v>37593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214417</v>
      </c>
      <c r="O2315">
        <f>IFERROR(VLOOKUP(A2315,[3]Sheet1!$A:$G,3,FALSE),0)</f>
        <v>920836</v>
      </c>
      <c r="P2315">
        <f>IFERROR(VLOOKUP(A2315,[3]Sheet1!$A:$G,4,FALSE),0)</f>
        <v>166394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39869005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74558</v>
      </c>
      <c r="I2316">
        <f>IFERROR(VLOOKUP(A2316,[2]Sheet1!$A:$I,5,FALSE),0)</f>
        <v>851405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36274</v>
      </c>
      <c r="O2318">
        <f>IFERROR(VLOOKUP(A2318,[3]Sheet1!$A:$G,3,FALSE),0)</f>
        <v>123342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72915689</v>
      </c>
      <c r="D2320">
        <f>IFERROR(VLOOKUP(A2320,[1]Monitoramento_Base_somente_disp!$A:$J,7,FALSE),0)</f>
        <v>0</v>
      </c>
      <c r="E2320">
        <f>IFERROR(VLOOKUP(A2320,[1]Monitoramento_Base_somente_disp!$A:$J,8,FALSE),0)</f>
        <v>54098737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152164228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45633</v>
      </c>
      <c r="I2321">
        <f>IFERROR(VLOOKUP(A2321,[2]Sheet1!$A:$I,5,FALSE),0)</f>
        <v>203072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9466409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21678</v>
      </c>
      <c r="I2324">
        <f>IFERROR(VLOOKUP(A2324,[2]Sheet1!$A:$I,5,FALSE),0)</f>
        <v>295837</v>
      </c>
      <c r="J2324">
        <f>IFERROR(VLOOKUP(A2324,[2]Sheet1!$A:$I,6,FALSE),0)</f>
        <v>0</v>
      </c>
      <c r="K2324">
        <f>IFERROR(VLOOKUP(A2324,[2]Sheet1!$A:$I,7,FALSE),0)</f>
        <v>303749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Sim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6039018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28697</v>
      </c>
      <c r="I2325">
        <f>IFERROR(VLOOKUP(A2325,[2]Sheet1!$A:$I,5,FALSE),0)</f>
        <v>81792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612703003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5690522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455361</v>
      </c>
      <c r="C2331">
        <f>IFERROR(VLOOKUP(A2331,[1]Monitoramento_Base_somente_disp!$A:$J,6,FALSE),0)</f>
        <v>1027954349</v>
      </c>
      <c r="D2331">
        <f>IFERROR(VLOOKUP(A2331,[1]Monitoramento_Base_somente_disp!$A:$J,7,FALSE),0)</f>
        <v>404376</v>
      </c>
      <c r="E2331">
        <f>IFERROR(VLOOKUP(A2331,[1]Monitoramento_Base_somente_disp!$A:$J,8,FALSE),0)</f>
        <v>1013743861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55789</v>
      </c>
      <c r="O2332">
        <f>IFERROR(VLOOKUP(A2332,[3]Sheet1!$A:$G,3,FALSE),0)</f>
        <v>763129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398105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Sim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39289658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171727</v>
      </c>
      <c r="C2340">
        <f>IFERROR(VLOOKUP(A2340,[1]Monitoramento_Base_somente_disp!$A:$J,6,FALSE),0)</f>
        <v>26090325</v>
      </c>
      <c r="D2340">
        <f>IFERROR(VLOOKUP(A2340,[1]Monitoramento_Base_somente_disp!$A:$J,7,FALSE),0)</f>
        <v>148744</v>
      </c>
      <c r="E2340">
        <f>IFERROR(VLOOKUP(A2340,[1]Monitoramento_Base_somente_disp!$A:$J,8,FALSE),0)</f>
        <v>19705363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0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359008</v>
      </c>
      <c r="O2344">
        <f>IFERROR(VLOOKUP(A2344,[3]Sheet1!$A:$G,3,FALSE),0)</f>
        <v>3953656</v>
      </c>
      <c r="P2344">
        <f>IFERROR(VLOOKUP(A2344,[3]Sheet1!$A:$G,4,FALSE),0)</f>
        <v>274415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2930</v>
      </c>
      <c r="C2345">
        <f>IFERROR(VLOOKUP(A2345,[1]Monitoramento_Base_somente_disp!$A:$J,6,FALSE),0)</f>
        <v>303692458</v>
      </c>
      <c r="D2345">
        <f>IFERROR(VLOOKUP(A2345,[1]Monitoramento_Base_somente_disp!$A:$J,7,FALSE),0)</f>
        <v>2159</v>
      </c>
      <c r="E2345">
        <f>IFERROR(VLOOKUP(A2345,[1]Monitoramento_Base_somente_disp!$A:$J,8,FALSE),0)</f>
        <v>225320930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822563</v>
      </c>
      <c r="I2345">
        <f>IFERROR(VLOOKUP(A2345,[2]Sheet1!$A:$I,5,FALSE),0)</f>
        <v>5785502</v>
      </c>
      <c r="J2345">
        <f>IFERROR(VLOOKUP(A2345,[2]Sheet1!$A:$I,6,FALSE),0)</f>
        <v>734713</v>
      </c>
      <c r="K2345">
        <f>IFERROR(VLOOKUP(A2345,[2]Sheet1!$A:$I,7,FALSE),0)</f>
        <v>7276236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113897</v>
      </c>
      <c r="C2346">
        <f>IFERROR(VLOOKUP(A2346,[1]Monitoramento_Base_somente_disp!$A:$J,6,FALSE),0)</f>
        <v>15482922</v>
      </c>
      <c r="D2346">
        <f>IFERROR(VLOOKUP(A2346,[1]Monitoramento_Base_somente_disp!$A:$J,7,FALSE),0)</f>
        <v>82741</v>
      </c>
      <c r="E2346">
        <f>IFERROR(VLOOKUP(A2346,[1]Monitoramento_Base_somente_disp!$A:$J,8,FALSE),0)</f>
        <v>10597399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166352</v>
      </c>
      <c r="O2348">
        <f>IFERROR(VLOOKUP(A2348,[3]Sheet1!$A:$G,3,FALSE),0)</f>
        <v>310303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919107807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10824145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31188</v>
      </c>
      <c r="O2351">
        <f>IFERROR(VLOOKUP(A2351,[3]Sheet1!$A:$G,3,FALSE),0)</f>
        <v>0</v>
      </c>
      <c r="P2351">
        <f>IFERROR(VLOOKUP(A2351,[3]Sheet1!$A:$G,4,FALSE),0)</f>
        <v>10415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131832</v>
      </c>
      <c r="C2352">
        <f>IFERROR(VLOOKUP(A2352,[1]Monitoramento_Base_somente_disp!$A:$J,6,FALSE),0)</f>
        <v>10360105</v>
      </c>
      <c r="D2352">
        <f>IFERROR(VLOOKUP(A2352,[1]Monitoramento_Base_somente_disp!$A:$J,7,FALSE),0)</f>
        <v>110130</v>
      </c>
      <c r="E2352">
        <f>IFERROR(VLOOKUP(A2352,[1]Monitoramento_Base_somente_disp!$A:$J,8,FALSE),0)</f>
        <v>8463499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19048025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190118</v>
      </c>
      <c r="O2354">
        <f>IFERROR(VLOOKUP(A2354,[3]Sheet1!$A:$G,3,FALSE),0)</f>
        <v>1304336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133384</v>
      </c>
      <c r="C2356">
        <f>IFERROR(VLOOKUP(A2356,[1]Monitoramento_Base_somente_disp!$A:$J,6,FALSE),0)</f>
        <v>63146667</v>
      </c>
      <c r="D2356">
        <f>IFERROR(VLOOKUP(A2356,[1]Monitoramento_Base_somente_disp!$A:$J,7,FALSE),0)</f>
        <v>67431</v>
      </c>
      <c r="E2356">
        <f>IFERROR(VLOOKUP(A2356,[1]Monitoramento_Base_somente_disp!$A:$J,8,FALSE),0)</f>
        <v>44807418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17952259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267136</v>
      </c>
      <c r="I2357">
        <f>IFERROR(VLOOKUP(A2357,[2]Sheet1!$A:$I,5,FALSE),0)</f>
        <v>2935186</v>
      </c>
      <c r="J2357">
        <f>IFERROR(VLOOKUP(A2357,[2]Sheet1!$A:$I,6,FALSE),0)</f>
        <v>170930</v>
      </c>
      <c r="K2357">
        <f>IFERROR(VLOOKUP(A2357,[2]Sheet1!$A:$I,7,FALSE),0)</f>
        <v>3061507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36637206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100323</v>
      </c>
      <c r="O2360">
        <f>IFERROR(VLOOKUP(A2360,[3]Sheet1!$A:$G,3,FALSE),0)</f>
        <v>311243</v>
      </c>
      <c r="P2360">
        <f>IFERROR(VLOOKUP(A2360,[3]Sheet1!$A:$G,4,FALSE),0)</f>
        <v>77815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53430</v>
      </c>
      <c r="C2361">
        <f>IFERROR(VLOOKUP(A2361,[1]Monitoramento_Base_somente_disp!$A:$J,6,FALSE),0)</f>
        <v>9434404</v>
      </c>
      <c r="D2361">
        <f>IFERROR(VLOOKUP(A2361,[1]Monitoramento_Base_somente_disp!$A:$J,7,FALSE),0)</f>
        <v>30977</v>
      </c>
      <c r="E2361">
        <f>IFERROR(VLOOKUP(A2361,[1]Monitoramento_Base_somente_disp!$A:$J,8,FALSE),0)</f>
        <v>7292979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186668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74732</v>
      </c>
      <c r="I2363">
        <f>IFERROR(VLOOKUP(A2363,[2]Sheet1!$A:$I,5,FALSE),0)</f>
        <v>241297</v>
      </c>
      <c r="J2363">
        <f>IFERROR(VLOOKUP(A2363,[2]Sheet1!$A:$I,6,FALSE),0)</f>
        <v>0</v>
      </c>
      <c r="K2363">
        <f>IFERROR(VLOOKUP(A2363,[2]Sheet1!$A:$I,7,FALSE),0)</f>
        <v>219749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200055</v>
      </c>
      <c r="I2364">
        <f>IFERROR(VLOOKUP(A2364,[2]Sheet1!$A:$I,5,FALSE),0)</f>
        <v>635033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257514</v>
      </c>
      <c r="O2366">
        <f>IFERROR(VLOOKUP(A2366,[3]Sheet1!$A:$G,3,FALSE),0)</f>
        <v>308943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0</v>
      </c>
      <c r="I2367">
        <f>IFERROR(VLOOKUP(A2367,[2]Sheet1!$A:$I,5,FALSE),0)</f>
        <v>308187</v>
      </c>
      <c r="J2367">
        <f>IFERROR(VLOOKUP(A2367,[2]Sheet1!$A:$I,6,FALSE),0)</f>
        <v>0</v>
      </c>
      <c r="K2367">
        <f>IFERROR(VLOOKUP(A2367,[2]Sheet1!$A:$I,7,FALSE),0)</f>
        <v>0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Não</v>
      </c>
      <c r="U2367" t="str">
        <f t="shared" si="218"/>
        <v>Sim</v>
      </c>
      <c r="V2367" t="str">
        <f t="shared" si="219"/>
        <v>Não</v>
      </c>
      <c r="W2367" t="str">
        <f t="shared" si="220"/>
        <v>Não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46605</v>
      </c>
      <c r="C2369">
        <f>IFERROR(VLOOKUP(A2369,[1]Monitoramento_Base_somente_disp!$A:$J,6,FALSE),0)</f>
        <v>5650064</v>
      </c>
      <c r="D2369">
        <f>IFERROR(VLOOKUP(A2369,[1]Monitoramento_Base_somente_disp!$A:$J,7,FALSE),0)</f>
        <v>38148</v>
      </c>
      <c r="E2369">
        <f>IFERROR(VLOOKUP(A2369,[1]Monitoramento_Base_somente_disp!$A:$J,8,FALSE),0)</f>
        <v>3838233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536529763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300711</v>
      </c>
      <c r="I2371">
        <f>IFERROR(VLOOKUP(A2371,[2]Sheet1!$A:$I,5,FALSE),0)</f>
        <v>481119</v>
      </c>
      <c r="J2371">
        <f>IFERROR(VLOOKUP(A2371,[2]Sheet1!$A:$I,6,FALSE),0)</f>
        <v>0</v>
      </c>
      <c r="K2371">
        <f>IFERROR(VLOOKUP(A2371,[2]Sheet1!$A:$I,7,FALSE),0)</f>
        <v>740133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Não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65997</v>
      </c>
      <c r="C2372">
        <f>IFERROR(VLOOKUP(A2372,[1]Monitoramento_Base_somente_disp!$A:$J,6,FALSE),0)</f>
        <v>185419410</v>
      </c>
      <c r="D2372">
        <f>IFERROR(VLOOKUP(A2372,[1]Monitoramento_Base_somente_disp!$A:$J,7,FALSE),0)</f>
        <v>41530</v>
      </c>
      <c r="E2372">
        <f>IFERROR(VLOOKUP(A2372,[1]Monitoramento_Base_somente_disp!$A:$J,8,FALSE),0)</f>
        <v>136986236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1096476</v>
      </c>
      <c r="P2372">
        <f>IFERROR(VLOOKUP(A2372,[3]Sheet1!$A:$G,4,FALSE),0)</f>
        <v>0</v>
      </c>
      <c r="Q2372">
        <f>IFERROR(VLOOKUP(A2372,[3]Sheet1!$A:$G,5,FALSE),0)</f>
        <v>1084037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49782</v>
      </c>
      <c r="C2375">
        <f>IFERROR(VLOOKUP(A2375,[1]Monitoramento_Base_somente_disp!$A:$J,6,FALSE),0)</f>
        <v>8859074</v>
      </c>
      <c r="D2375">
        <f>IFERROR(VLOOKUP(A2375,[1]Monitoramento_Base_somente_disp!$A:$J,7,FALSE),0)</f>
        <v>42441</v>
      </c>
      <c r="E2375">
        <f>IFERROR(VLOOKUP(A2375,[1]Monitoramento_Base_somente_disp!$A:$J,8,FALSE),0)</f>
        <v>7961484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32432</v>
      </c>
      <c r="O2376">
        <f>IFERROR(VLOOKUP(A2376,[3]Sheet1!$A:$G,3,FALSE),0)</f>
        <v>655735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3359817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72092</v>
      </c>
      <c r="I2377">
        <f>IFERROR(VLOOKUP(A2377,[2]Sheet1!$A:$I,5,FALSE),0)</f>
        <v>307929</v>
      </c>
      <c r="J2377">
        <f>IFERROR(VLOOKUP(A2377,[2]Sheet1!$A:$I,6,FALSE),0)</f>
        <v>0</v>
      </c>
      <c r="K2377">
        <f>IFERROR(VLOOKUP(A2377,[2]Sheet1!$A:$I,7,FALSE),0)</f>
        <v>162607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153318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134697</v>
      </c>
      <c r="I2378">
        <f>IFERROR(VLOOKUP(A2378,[2]Sheet1!$A:$I,5,FALSE),0)</f>
        <v>51028</v>
      </c>
      <c r="J2378">
        <f>IFERROR(VLOOKUP(A2378,[2]Sheet1!$A:$I,6,FALSE),0)</f>
        <v>0</v>
      </c>
      <c r="K2378">
        <f>IFERROR(VLOOKUP(A2378,[2]Sheet1!$A:$I,7,FALSE),0)</f>
        <v>54953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273354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514084</v>
      </c>
      <c r="C2380">
        <f>IFERROR(VLOOKUP(A2380,[1]Monitoramento_Base_somente_disp!$A:$J,6,FALSE),0)</f>
        <v>110526312</v>
      </c>
      <c r="D2380">
        <f>IFERROR(VLOOKUP(A2380,[1]Monitoramento_Base_somente_disp!$A:$J,7,FALSE),0)</f>
        <v>409622</v>
      </c>
      <c r="E2380">
        <f>IFERROR(VLOOKUP(A2380,[1]Monitoramento_Base_somente_disp!$A:$J,8,FALSE),0)</f>
        <v>85961276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4368712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206420</v>
      </c>
      <c r="O2383">
        <f>IFERROR(VLOOKUP(A2383,[3]Sheet1!$A:$G,3,FALSE),0)</f>
        <v>1526305</v>
      </c>
      <c r="P2383">
        <f>IFERROR(VLOOKUP(A2383,[3]Sheet1!$A:$G,4,FALSE),0)</f>
        <v>166168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115664</v>
      </c>
      <c r="C2385">
        <f>IFERROR(VLOOKUP(A2385,[1]Monitoramento_Base_somente_disp!$A:$J,6,FALSE),0)</f>
        <v>14973882</v>
      </c>
      <c r="D2385">
        <f>IFERROR(VLOOKUP(A2385,[1]Monitoramento_Base_somente_disp!$A:$J,7,FALSE),0)</f>
        <v>66589</v>
      </c>
      <c r="E2385">
        <f>IFERROR(VLOOKUP(A2385,[1]Monitoramento_Base_somente_disp!$A:$J,8,FALSE),0)</f>
        <v>11181126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139591048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563149</v>
      </c>
      <c r="I2388">
        <f>IFERROR(VLOOKUP(A2388,[2]Sheet1!$A:$I,5,FALSE),0)</f>
        <v>3575133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54960</v>
      </c>
      <c r="I2389">
        <f>IFERROR(VLOOKUP(A2389,[2]Sheet1!$A:$I,5,FALSE),0)</f>
        <v>289326</v>
      </c>
      <c r="J2389">
        <f>IFERROR(VLOOKUP(A2389,[2]Sheet1!$A:$I,6,FALSE),0)</f>
        <v>0</v>
      </c>
      <c r="K2389">
        <f>IFERROR(VLOOKUP(A2389,[2]Sheet1!$A:$I,7,FALSE),0)</f>
        <v>262913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1905405</v>
      </c>
      <c r="I2390">
        <f>IFERROR(VLOOKUP(A2390,[2]Sheet1!$A:$I,5,FALSE),0)</f>
        <v>9829003</v>
      </c>
      <c r="J2390">
        <f>IFERROR(VLOOKUP(A2390,[2]Sheet1!$A:$I,6,FALSE),0)</f>
        <v>0</v>
      </c>
      <c r="K2390">
        <f>IFERROR(VLOOKUP(A2390,[2]Sheet1!$A:$I,7,FALSE),0)</f>
        <v>9356110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116431</v>
      </c>
      <c r="I2391">
        <f>IFERROR(VLOOKUP(A2391,[2]Sheet1!$A:$I,5,FALSE),0)</f>
        <v>439494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328948</v>
      </c>
      <c r="C2392">
        <f>IFERROR(VLOOKUP(A2392,[1]Monitoramento_Base_somente_disp!$A:$J,6,FALSE),0)</f>
        <v>31682224</v>
      </c>
      <c r="D2392">
        <f>IFERROR(VLOOKUP(A2392,[1]Monitoramento_Base_somente_disp!$A:$J,7,FALSE),0)</f>
        <v>237983</v>
      </c>
      <c r="E2392">
        <f>IFERROR(VLOOKUP(A2392,[1]Monitoramento_Base_somente_disp!$A:$J,8,FALSE),0)</f>
        <v>21199566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73318</v>
      </c>
      <c r="I2394">
        <f>IFERROR(VLOOKUP(A2394,[2]Sheet1!$A:$I,5,FALSE),0)</f>
        <v>101294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83320007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107850829</v>
      </c>
      <c r="D2397">
        <f>IFERROR(VLOOKUP(A2397,[1]Monitoramento_Base_somente_disp!$A:$J,7,FALSE),0)</f>
        <v>0</v>
      </c>
      <c r="E2397">
        <f>IFERROR(VLOOKUP(A2397,[1]Monitoramento_Base_somente_disp!$A:$J,8,FALSE),0)</f>
        <v>80018357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244829</v>
      </c>
      <c r="I2398">
        <f>IFERROR(VLOOKUP(A2398,[2]Sheet1!$A:$I,5,FALSE),0)</f>
        <v>72576837</v>
      </c>
      <c r="J2398">
        <f>IFERROR(VLOOKUP(A2398,[2]Sheet1!$A:$I,6,FALSE),0)</f>
        <v>133852</v>
      </c>
      <c r="K2398">
        <f>IFERROR(VLOOKUP(A2398,[2]Sheet1!$A:$I,7,FALSE),0)</f>
        <v>66456108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321074</v>
      </c>
      <c r="C2399">
        <f>IFERROR(VLOOKUP(A2399,[1]Monitoramento_Base_somente_disp!$A:$J,6,FALSE),0)</f>
        <v>79029188</v>
      </c>
      <c r="D2399">
        <f>IFERROR(VLOOKUP(A2399,[1]Monitoramento_Base_somente_disp!$A:$J,7,FALSE),0)</f>
        <v>227860</v>
      </c>
      <c r="E2399">
        <f>IFERROR(VLOOKUP(A2399,[1]Monitoramento_Base_somente_disp!$A:$J,8,FALSE),0)</f>
        <v>57526838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170621</v>
      </c>
      <c r="C2400">
        <f>IFERROR(VLOOKUP(A2400,[1]Monitoramento_Base_somente_disp!$A:$J,6,FALSE),0)</f>
        <v>24236820</v>
      </c>
      <c r="D2400">
        <f>IFERROR(VLOOKUP(A2400,[1]Monitoramento_Base_somente_disp!$A:$J,7,FALSE),0)</f>
        <v>177699</v>
      </c>
      <c r="E2400">
        <f>IFERROR(VLOOKUP(A2400,[1]Monitoramento_Base_somente_disp!$A:$J,8,FALSE),0)</f>
        <v>18971452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198138</v>
      </c>
      <c r="C2401">
        <f>IFERROR(VLOOKUP(A2401,[1]Monitoramento_Base_somente_disp!$A:$J,6,FALSE),0)</f>
        <v>40732794</v>
      </c>
      <c r="D2401">
        <f>IFERROR(VLOOKUP(A2401,[1]Monitoramento_Base_somente_disp!$A:$J,7,FALSE),0)</f>
        <v>130995</v>
      </c>
      <c r="E2401">
        <f>IFERROR(VLOOKUP(A2401,[1]Monitoramento_Base_somente_disp!$A:$J,8,FALSE),0)</f>
        <v>27809000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2507345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87424</v>
      </c>
      <c r="I2403">
        <f>IFERROR(VLOOKUP(A2403,[2]Sheet1!$A:$I,5,FALSE),0)</f>
        <v>234974</v>
      </c>
      <c r="J2403">
        <f>IFERROR(VLOOKUP(A2403,[2]Sheet1!$A:$I,6,FALSE),0)</f>
        <v>0</v>
      </c>
      <c r="K2403">
        <f>IFERROR(VLOOKUP(A2403,[2]Sheet1!$A:$I,7,FALSE),0)</f>
        <v>341253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795793</v>
      </c>
      <c r="O2404">
        <f>IFERROR(VLOOKUP(A2404,[3]Sheet1!$A:$G,3,FALSE),0)</f>
        <v>2593916</v>
      </c>
      <c r="P2404">
        <f>IFERROR(VLOOKUP(A2404,[3]Sheet1!$A:$G,4,FALSE),0)</f>
        <v>557885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661589</v>
      </c>
      <c r="C2406">
        <f>IFERROR(VLOOKUP(A2406,[1]Monitoramento_Base_somente_disp!$A:$J,6,FALSE),0)</f>
        <v>208423989</v>
      </c>
      <c r="D2406">
        <f>IFERROR(VLOOKUP(A2406,[1]Monitoramento_Base_somente_disp!$A:$J,7,FALSE),0)</f>
        <v>498001</v>
      </c>
      <c r="E2406">
        <f>IFERROR(VLOOKUP(A2406,[1]Monitoramento_Base_somente_disp!$A:$J,8,FALSE),0)</f>
        <v>138112259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34273</v>
      </c>
      <c r="O2408">
        <f>IFERROR(VLOOKUP(A2408,[3]Sheet1!$A:$G,3,FALSE),0)</f>
        <v>361060</v>
      </c>
      <c r="P2408">
        <f>IFERROR(VLOOKUP(A2408,[3]Sheet1!$A:$G,4,FALSE),0)</f>
        <v>14890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16169368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48393</v>
      </c>
      <c r="C2410">
        <f>IFERROR(VLOOKUP(A2410,[1]Monitoramento_Base_somente_disp!$A:$J,6,FALSE),0)</f>
        <v>11580750</v>
      </c>
      <c r="D2410">
        <f>IFERROR(VLOOKUP(A2410,[1]Monitoramento_Base_somente_disp!$A:$J,7,FALSE),0)</f>
        <v>31969</v>
      </c>
      <c r="E2410">
        <f>IFERROR(VLOOKUP(A2410,[1]Monitoramento_Base_somente_disp!$A:$J,8,FALSE),0)</f>
        <v>8268621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69491</v>
      </c>
      <c r="C2412">
        <f>IFERROR(VLOOKUP(A2412,[1]Monitoramento_Base_somente_disp!$A:$J,6,FALSE),0)</f>
        <v>91935017</v>
      </c>
      <c r="D2412">
        <f>IFERROR(VLOOKUP(A2412,[1]Monitoramento_Base_somente_disp!$A:$J,7,FALSE),0)</f>
        <v>50719</v>
      </c>
      <c r="E2412">
        <f>IFERROR(VLOOKUP(A2412,[1]Monitoramento_Base_somente_disp!$A:$J,8,FALSE),0)</f>
        <v>57359993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14766</v>
      </c>
      <c r="I2414">
        <f>IFERROR(VLOOKUP(A2414,[2]Sheet1!$A:$I,5,FALSE),0)</f>
        <v>87522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20606</v>
      </c>
      <c r="O2416">
        <f>IFERROR(VLOOKUP(A2416,[3]Sheet1!$A:$G,3,FALSE),0)</f>
        <v>81214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294320</v>
      </c>
      <c r="C2418">
        <f>IFERROR(VLOOKUP(A2418,[1]Monitoramento_Base_somente_disp!$A:$J,6,FALSE),0)</f>
        <v>135461719</v>
      </c>
      <c r="D2418">
        <f>IFERROR(VLOOKUP(A2418,[1]Monitoramento_Base_somente_disp!$A:$J,7,FALSE),0)</f>
        <v>262640</v>
      </c>
      <c r="E2418">
        <f>IFERROR(VLOOKUP(A2418,[1]Monitoramento_Base_somente_disp!$A:$J,8,FALSE),0)</f>
        <v>63871864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206</v>
      </c>
      <c r="O2418">
        <f>IFERROR(VLOOKUP(A2418,[3]Sheet1!$A:$G,3,FALSE),0)</f>
        <v>573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35179</v>
      </c>
      <c r="O2420">
        <f>IFERROR(VLOOKUP(A2420,[3]Sheet1!$A:$G,3,FALSE),0)</f>
        <v>121132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271185</v>
      </c>
      <c r="C2421">
        <f>IFERROR(VLOOKUP(A2421,[1]Monitoramento_Base_somente_disp!$A:$J,6,FALSE),0)</f>
        <v>50914270</v>
      </c>
      <c r="D2421">
        <f>IFERROR(VLOOKUP(A2421,[1]Monitoramento_Base_somente_disp!$A:$J,7,FALSE),0)</f>
        <v>198280</v>
      </c>
      <c r="E2421">
        <f>IFERROR(VLOOKUP(A2421,[1]Monitoramento_Base_somente_disp!$A:$J,8,FALSE),0)</f>
        <v>41321783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163715</v>
      </c>
      <c r="C2423">
        <f>IFERROR(VLOOKUP(A2423,[1]Monitoramento_Base_somente_disp!$A:$J,6,FALSE),0)</f>
        <v>23535545</v>
      </c>
      <c r="D2423">
        <f>IFERROR(VLOOKUP(A2423,[1]Monitoramento_Base_somente_disp!$A:$J,7,FALSE),0)</f>
        <v>135710</v>
      </c>
      <c r="E2423">
        <f>IFERROR(VLOOKUP(A2423,[1]Monitoramento_Base_somente_disp!$A:$J,8,FALSE),0)</f>
        <v>17945928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388509</v>
      </c>
      <c r="O2424">
        <f>IFERROR(VLOOKUP(A2424,[3]Sheet1!$A:$G,3,FALSE),0)</f>
        <v>1707825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84074108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115416</v>
      </c>
      <c r="I2425">
        <f>IFERROR(VLOOKUP(A2425,[2]Sheet1!$A:$I,5,FALSE),0)</f>
        <v>531494</v>
      </c>
      <c r="J2425">
        <f>IFERROR(VLOOKUP(A2425,[2]Sheet1!$A:$I,6,FALSE),0)</f>
        <v>0</v>
      </c>
      <c r="K2425">
        <f>IFERROR(VLOOKUP(A2425,[2]Sheet1!$A:$I,7,FALSE),0)</f>
        <v>374979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63425</v>
      </c>
      <c r="I2427">
        <f>IFERROR(VLOOKUP(A2427,[2]Sheet1!$A:$I,5,FALSE),0)</f>
        <v>199987</v>
      </c>
      <c r="J2427">
        <f>IFERROR(VLOOKUP(A2427,[2]Sheet1!$A:$I,6,FALSE),0)</f>
        <v>0</v>
      </c>
      <c r="K2427">
        <f>IFERROR(VLOOKUP(A2427,[2]Sheet1!$A:$I,7,FALSE),0)</f>
        <v>149412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15486889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4629209</v>
      </c>
      <c r="I2428">
        <f>IFERROR(VLOOKUP(A2428,[2]Sheet1!$A:$I,5,FALSE),0)</f>
        <v>5496417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11895140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373422</v>
      </c>
      <c r="O2431">
        <f>IFERROR(VLOOKUP(A2431,[3]Sheet1!$A:$G,3,FALSE),0)</f>
        <v>4202599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Sim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75898</v>
      </c>
      <c r="I2433">
        <f>IFERROR(VLOOKUP(A2433,[2]Sheet1!$A:$I,5,FALSE),0)</f>
        <v>202894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17494674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36759</v>
      </c>
      <c r="I2434">
        <f>IFERROR(VLOOKUP(A2434,[2]Sheet1!$A:$I,5,FALSE),0)</f>
        <v>201010</v>
      </c>
      <c r="J2434">
        <f>IFERROR(VLOOKUP(A2434,[2]Sheet1!$A:$I,6,FALSE),0)</f>
        <v>0</v>
      </c>
      <c r="K2434">
        <f>IFERROR(VLOOKUP(A2434,[2]Sheet1!$A:$I,7,FALSE),0)</f>
        <v>263852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33978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370319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Sim</v>
      </c>
      <c r="U2435" t="str">
        <f t="shared" si="224"/>
        <v>Não</v>
      </c>
      <c r="V2435" t="str">
        <f t="shared" si="225"/>
        <v>Não</v>
      </c>
      <c r="W2435" t="str">
        <f t="shared" si="226"/>
        <v>Sim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43107</v>
      </c>
      <c r="C2436">
        <f>IFERROR(VLOOKUP(A2436,[1]Monitoramento_Base_somente_disp!$A:$J,6,FALSE),0)</f>
        <v>47958389</v>
      </c>
      <c r="D2436">
        <f>IFERROR(VLOOKUP(A2436,[1]Monitoramento_Base_somente_disp!$A:$J,7,FALSE),0)</f>
        <v>32465</v>
      </c>
      <c r="E2436">
        <f>IFERROR(VLOOKUP(A2436,[1]Monitoramento_Base_somente_disp!$A:$J,8,FALSE),0)</f>
        <v>35319689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9285974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69087</v>
      </c>
      <c r="I2437">
        <f>IFERROR(VLOOKUP(A2437,[2]Sheet1!$A:$I,5,FALSE),0)</f>
        <v>228149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206179230</v>
      </c>
      <c r="D2438">
        <f>IFERROR(VLOOKUP(A2438,[1]Monitoramento_Base_somente_disp!$A:$J,7,FALSE),0)</f>
        <v>0</v>
      </c>
      <c r="E2438">
        <f>IFERROR(VLOOKUP(A2438,[1]Monitoramento_Base_somente_disp!$A:$J,8,FALSE),0)</f>
        <v>156691461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103053</v>
      </c>
      <c r="C2439">
        <f>IFERROR(VLOOKUP(A2439,[1]Monitoramento_Base_somente_disp!$A:$J,6,FALSE),0)</f>
        <v>10509420</v>
      </c>
      <c r="D2439">
        <f>IFERROR(VLOOKUP(A2439,[1]Monitoramento_Base_somente_disp!$A:$J,7,FALSE),0)</f>
        <v>68436</v>
      </c>
      <c r="E2439">
        <f>IFERROR(VLOOKUP(A2439,[1]Monitoramento_Base_somente_disp!$A:$J,8,FALSE),0)</f>
        <v>9037649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132679</v>
      </c>
      <c r="C2440">
        <f>IFERROR(VLOOKUP(A2440,[1]Monitoramento_Base_somente_disp!$A:$J,6,FALSE),0)</f>
        <v>14859111</v>
      </c>
      <c r="D2440">
        <f>IFERROR(VLOOKUP(A2440,[1]Monitoramento_Base_somente_disp!$A:$J,7,FALSE),0)</f>
        <v>84087</v>
      </c>
      <c r="E2440">
        <f>IFERROR(VLOOKUP(A2440,[1]Monitoramento_Base_somente_disp!$A:$J,8,FALSE),0)</f>
        <v>10705988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160839222</v>
      </c>
      <c r="D2441">
        <f>IFERROR(VLOOKUP(A2441,[1]Monitoramento_Base_somente_disp!$A:$J,7,FALSE),0)</f>
        <v>0</v>
      </c>
      <c r="E2441">
        <f>IFERROR(VLOOKUP(A2441,[1]Monitoramento_Base_somente_disp!$A:$J,8,FALSE),0)</f>
        <v>119332326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11586</v>
      </c>
      <c r="I2442">
        <f>IFERROR(VLOOKUP(A2442,[2]Sheet1!$A:$I,5,FALSE),0)</f>
        <v>138559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39704</v>
      </c>
      <c r="I2444">
        <f>IFERROR(VLOOKUP(A2444,[2]Sheet1!$A:$I,5,FALSE),0)</f>
        <v>0</v>
      </c>
      <c r="J2444">
        <f>IFERROR(VLOOKUP(A2444,[2]Sheet1!$A:$I,6,FALSE),0)</f>
        <v>0</v>
      </c>
      <c r="K2444">
        <f>IFERROR(VLOOKUP(A2444,[2]Sheet1!$A:$I,7,FALSE),0)</f>
        <v>142594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Não</v>
      </c>
      <c r="V2444" t="str">
        <f t="shared" si="231"/>
        <v>Não</v>
      </c>
      <c r="W2444" t="str">
        <f t="shared" si="232"/>
        <v>Sim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64668</v>
      </c>
      <c r="I2446">
        <f>IFERROR(VLOOKUP(A2446,[2]Sheet1!$A:$I,5,FALSE),0)</f>
        <v>114628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81826</v>
      </c>
      <c r="C2447">
        <f>IFERROR(VLOOKUP(A2447,[1]Monitoramento_Base_somente_disp!$A:$J,6,FALSE),0)</f>
        <v>8731257</v>
      </c>
      <c r="D2447">
        <f>IFERROR(VLOOKUP(A2447,[1]Monitoramento_Base_somente_disp!$A:$J,7,FALSE),0)</f>
        <v>61790</v>
      </c>
      <c r="E2447">
        <f>IFERROR(VLOOKUP(A2447,[1]Monitoramento_Base_somente_disp!$A:$J,8,FALSE),0)</f>
        <v>5346504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163239</v>
      </c>
      <c r="O2450">
        <f>IFERROR(VLOOKUP(A2450,[3]Sheet1!$A:$G,3,FALSE),0)</f>
        <v>196136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106249</v>
      </c>
      <c r="I2451">
        <f>IFERROR(VLOOKUP(A2451,[2]Sheet1!$A:$I,5,FALSE),0)</f>
        <v>0</v>
      </c>
      <c r="J2451">
        <f>IFERROR(VLOOKUP(A2451,[2]Sheet1!$A:$I,6,FALSE),0)</f>
        <v>36606</v>
      </c>
      <c r="K2451">
        <f>IFERROR(VLOOKUP(A2451,[2]Sheet1!$A:$I,7,FALSE),0)</f>
        <v>481036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Sim</v>
      </c>
      <c r="U2451" t="str">
        <f t="shared" si="230"/>
        <v>Não</v>
      </c>
      <c r="V2451" t="str">
        <f t="shared" si="231"/>
        <v>Sim</v>
      </c>
      <c r="W2451" t="str">
        <f t="shared" si="232"/>
        <v>Sim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135489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113145</v>
      </c>
      <c r="I2453">
        <f>IFERROR(VLOOKUP(A2453,[2]Sheet1!$A:$I,5,FALSE),0)</f>
        <v>57931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69719509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238543</v>
      </c>
      <c r="O2454">
        <f>IFERROR(VLOOKUP(A2454,[3]Sheet1!$A:$G,3,FALSE),0)</f>
        <v>2722222</v>
      </c>
      <c r="P2454">
        <f>IFERROR(VLOOKUP(A2454,[3]Sheet1!$A:$G,4,FALSE),0)</f>
        <v>90632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147270</v>
      </c>
      <c r="C2455">
        <f>IFERROR(VLOOKUP(A2455,[1]Monitoramento_Base_somente_disp!$A:$J,6,FALSE),0)</f>
        <v>15891734</v>
      </c>
      <c r="D2455">
        <f>IFERROR(VLOOKUP(A2455,[1]Monitoramento_Base_somente_disp!$A:$J,7,FALSE),0)</f>
        <v>100854</v>
      </c>
      <c r="E2455">
        <f>IFERROR(VLOOKUP(A2455,[1]Monitoramento_Base_somente_disp!$A:$J,8,FALSE),0)</f>
        <v>9469580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85165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283528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Sim</v>
      </c>
      <c r="U2456" t="str">
        <f t="shared" si="230"/>
        <v>Não</v>
      </c>
      <c r="V2456" t="str">
        <f t="shared" si="231"/>
        <v>Não</v>
      </c>
      <c r="W2456" t="str">
        <f t="shared" si="232"/>
        <v>Sim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51783</v>
      </c>
      <c r="O2458">
        <f>IFERROR(VLOOKUP(A2458,[3]Sheet1!$A:$G,3,FALSE),0)</f>
        <v>127022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195646</v>
      </c>
      <c r="C2460">
        <f>IFERROR(VLOOKUP(A2460,[1]Monitoramento_Base_somente_disp!$A:$J,6,FALSE),0)</f>
        <v>51954979</v>
      </c>
      <c r="D2460">
        <f>IFERROR(VLOOKUP(A2460,[1]Monitoramento_Base_somente_disp!$A:$J,7,FALSE),0)</f>
        <v>156747</v>
      </c>
      <c r="E2460">
        <f>IFERROR(VLOOKUP(A2460,[1]Monitoramento_Base_somente_disp!$A:$J,8,FALSE),0)</f>
        <v>35594513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105423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206149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Não</v>
      </c>
      <c r="V2464" t="str">
        <f t="shared" si="231"/>
        <v>Não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664968</v>
      </c>
      <c r="O2465">
        <f>IFERROR(VLOOKUP(A2465,[3]Sheet1!$A:$G,3,FALSE),0)</f>
        <v>5922923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51797</v>
      </c>
      <c r="O2466">
        <f>IFERROR(VLOOKUP(A2466,[3]Sheet1!$A:$G,3,FALSE),0)</f>
        <v>502511</v>
      </c>
      <c r="P2466">
        <f>IFERROR(VLOOKUP(A2466,[3]Sheet1!$A:$G,4,FALSE),0)</f>
        <v>36333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1925</v>
      </c>
      <c r="C2467">
        <f>IFERROR(VLOOKUP(A2467,[1]Monitoramento_Base_somente_disp!$A:$J,6,FALSE),0)</f>
        <v>31654611</v>
      </c>
      <c r="D2467">
        <f>IFERROR(VLOOKUP(A2467,[1]Monitoramento_Base_somente_disp!$A:$J,7,FALSE),0)</f>
        <v>2689</v>
      </c>
      <c r="E2467">
        <f>IFERROR(VLOOKUP(A2467,[1]Monitoramento_Base_somente_disp!$A:$J,8,FALSE),0)</f>
        <v>23624923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76717</v>
      </c>
      <c r="C2468">
        <f>IFERROR(VLOOKUP(A2468,[1]Monitoramento_Base_somente_disp!$A:$J,6,FALSE),0)</f>
        <v>79964426</v>
      </c>
      <c r="D2468">
        <f>IFERROR(VLOOKUP(A2468,[1]Monitoramento_Base_somente_disp!$A:$J,7,FALSE),0)</f>
        <v>42874</v>
      </c>
      <c r="E2468">
        <f>IFERROR(VLOOKUP(A2468,[1]Monitoramento_Base_somente_disp!$A:$J,8,FALSE),0)</f>
        <v>61250549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69288</v>
      </c>
      <c r="I2470">
        <f>IFERROR(VLOOKUP(A2470,[2]Sheet1!$A:$I,5,FALSE),0)</f>
        <v>194976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204323950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293053</v>
      </c>
      <c r="O2472">
        <f>IFERROR(VLOOKUP(A2472,[3]Sheet1!$A:$G,3,FALSE),0)</f>
        <v>124208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5399043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310734</v>
      </c>
      <c r="C2476">
        <f>IFERROR(VLOOKUP(A2476,[1]Monitoramento_Base_somente_disp!$A:$J,6,FALSE),0)</f>
        <v>66682217</v>
      </c>
      <c r="D2476">
        <f>IFERROR(VLOOKUP(A2476,[1]Monitoramento_Base_somente_disp!$A:$J,7,FALSE),0)</f>
        <v>255977</v>
      </c>
      <c r="E2476">
        <f>IFERROR(VLOOKUP(A2476,[1]Monitoramento_Base_somente_disp!$A:$J,8,FALSE),0)</f>
        <v>45468010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190383</v>
      </c>
      <c r="I2477">
        <f>IFERROR(VLOOKUP(A2477,[2]Sheet1!$A:$I,5,FALSE),0)</f>
        <v>548372</v>
      </c>
      <c r="J2477">
        <f>IFERROR(VLOOKUP(A2477,[2]Sheet1!$A:$I,6,FALSE),0)</f>
        <v>0</v>
      </c>
      <c r="K2477">
        <f>IFERROR(VLOOKUP(A2477,[2]Sheet1!$A:$I,7,FALSE),0)</f>
        <v>392079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271751</v>
      </c>
      <c r="C2478">
        <f>IFERROR(VLOOKUP(A2478,[1]Monitoramento_Base_somente_disp!$A:$J,6,FALSE),0)</f>
        <v>78329306</v>
      </c>
      <c r="D2478">
        <f>IFERROR(VLOOKUP(A2478,[1]Monitoramento_Base_somente_disp!$A:$J,7,FALSE),0)</f>
        <v>193456</v>
      </c>
      <c r="E2478">
        <f>IFERROR(VLOOKUP(A2478,[1]Monitoramento_Base_somente_disp!$A:$J,8,FALSE),0)</f>
        <v>62667993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9483</v>
      </c>
      <c r="O2480">
        <f>IFERROR(VLOOKUP(A2480,[3]Sheet1!$A:$G,3,FALSE),0)</f>
        <v>43106</v>
      </c>
      <c r="P2480">
        <f>IFERROR(VLOOKUP(A2480,[3]Sheet1!$A:$G,4,FALSE),0)</f>
        <v>7718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9660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68647</v>
      </c>
      <c r="O2481">
        <f>IFERROR(VLOOKUP(A2481,[3]Sheet1!$A:$G,3,FALSE),0)</f>
        <v>646495</v>
      </c>
      <c r="P2481">
        <f>IFERROR(VLOOKUP(A2481,[3]Sheet1!$A:$G,4,FALSE),0)</f>
        <v>31848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358574</v>
      </c>
      <c r="C2483">
        <f>IFERROR(VLOOKUP(A2483,[1]Monitoramento_Base_somente_disp!$A:$J,6,FALSE),0)</f>
        <v>99069276</v>
      </c>
      <c r="D2483">
        <f>IFERROR(VLOOKUP(A2483,[1]Monitoramento_Base_somente_disp!$A:$J,7,FALSE),0)</f>
        <v>274455</v>
      </c>
      <c r="E2483">
        <f>IFERROR(VLOOKUP(A2483,[1]Monitoramento_Base_somente_disp!$A:$J,8,FALSE),0)</f>
        <v>71986550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29532</v>
      </c>
      <c r="I2484">
        <f>IFERROR(VLOOKUP(A2484,[2]Sheet1!$A:$I,5,FALSE),0)</f>
        <v>296514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58971</v>
      </c>
      <c r="O2486">
        <f>IFERROR(VLOOKUP(A2486,[3]Sheet1!$A:$G,3,FALSE),0)</f>
        <v>256068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30754864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83844177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32431</v>
      </c>
      <c r="O2488">
        <f>IFERROR(VLOOKUP(A2488,[3]Sheet1!$A:$G,3,FALSE),0)</f>
        <v>85148</v>
      </c>
      <c r="P2488">
        <f>IFERROR(VLOOKUP(A2488,[3]Sheet1!$A:$G,4,FALSE),0)</f>
        <v>24604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319269</v>
      </c>
      <c r="O2489">
        <f>IFERROR(VLOOKUP(A2489,[3]Sheet1!$A:$G,3,FALSE),0)</f>
        <v>1611089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150739</v>
      </c>
      <c r="C2490">
        <f>IFERROR(VLOOKUP(A2490,[1]Monitoramento_Base_somente_disp!$A:$J,6,FALSE),0)</f>
        <v>71260374</v>
      </c>
      <c r="D2490">
        <f>IFERROR(VLOOKUP(A2490,[1]Monitoramento_Base_somente_disp!$A:$J,7,FALSE),0)</f>
        <v>106431</v>
      </c>
      <c r="E2490">
        <f>IFERROR(VLOOKUP(A2490,[1]Monitoramento_Base_somente_disp!$A:$J,8,FALSE),0)</f>
        <v>50850898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287687</v>
      </c>
      <c r="C2492">
        <f>IFERROR(VLOOKUP(A2492,[1]Monitoramento_Base_somente_disp!$A:$J,6,FALSE),0)</f>
        <v>33514986</v>
      </c>
      <c r="D2492">
        <f>IFERROR(VLOOKUP(A2492,[1]Monitoramento_Base_somente_disp!$A:$J,7,FALSE),0)</f>
        <v>218718</v>
      </c>
      <c r="E2492">
        <f>IFERROR(VLOOKUP(A2492,[1]Monitoramento_Base_somente_disp!$A:$J,8,FALSE),0)</f>
        <v>26221486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267953</v>
      </c>
      <c r="I2494">
        <f>IFERROR(VLOOKUP(A2494,[2]Sheet1!$A:$I,5,FALSE),0)</f>
        <v>22793271</v>
      </c>
      <c r="J2494">
        <f>IFERROR(VLOOKUP(A2494,[2]Sheet1!$A:$I,6,FALSE),0)</f>
        <v>214256</v>
      </c>
      <c r="K2494">
        <f>IFERROR(VLOOKUP(A2494,[2]Sheet1!$A:$I,7,FALSE),0)</f>
        <v>16832499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486837</v>
      </c>
      <c r="O2495">
        <f>IFERROR(VLOOKUP(A2495,[3]Sheet1!$A:$G,3,FALSE),0)</f>
        <v>1203076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67780</v>
      </c>
      <c r="O2497">
        <f>IFERROR(VLOOKUP(A2497,[3]Sheet1!$A:$G,3,FALSE),0)</f>
        <v>149842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60129</v>
      </c>
      <c r="C2498">
        <f>IFERROR(VLOOKUP(A2498,[1]Monitoramento_Base_somente_disp!$A:$J,6,FALSE),0)</f>
        <v>9597733</v>
      </c>
      <c r="D2498">
        <f>IFERROR(VLOOKUP(A2498,[1]Monitoramento_Base_somente_disp!$A:$J,7,FALSE),0)</f>
        <v>48135</v>
      </c>
      <c r="E2498">
        <f>IFERROR(VLOOKUP(A2498,[1]Monitoramento_Base_somente_disp!$A:$J,8,FALSE),0)</f>
        <v>7831585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12184894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99761</v>
      </c>
      <c r="O2499">
        <f>IFERROR(VLOOKUP(A2499,[3]Sheet1!$A:$G,3,FALSE),0)</f>
        <v>235165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0</v>
      </c>
      <c r="E2501">
        <f>IFERROR(VLOOKUP(A2501,[1]Monitoramento_Base_somente_disp!$A:$J,8,FALSE),0)</f>
        <v>13506543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120112</v>
      </c>
      <c r="I2502">
        <f>IFERROR(VLOOKUP(A2502,[2]Sheet1!$A:$I,5,FALSE),0)</f>
        <v>1308342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93265506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1085991</v>
      </c>
      <c r="I2503">
        <f>IFERROR(VLOOKUP(A2503,[2]Sheet1!$A:$I,5,FALSE),0)</f>
        <v>6952272</v>
      </c>
      <c r="J2503">
        <f>IFERROR(VLOOKUP(A2503,[2]Sheet1!$A:$I,6,FALSE),0)</f>
        <v>527995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78217</v>
      </c>
      <c r="C2504">
        <f>IFERROR(VLOOKUP(A2504,[1]Monitoramento_Base_somente_disp!$A:$J,6,FALSE),0)</f>
        <v>18689719</v>
      </c>
      <c r="D2504">
        <f>IFERROR(VLOOKUP(A2504,[1]Monitoramento_Base_somente_disp!$A:$J,7,FALSE),0)</f>
        <v>23430</v>
      </c>
      <c r="E2504">
        <f>IFERROR(VLOOKUP(A2504,[1]Monitoramento_Base_somente_disp!$A:$J,8,FALSE),0)</f>
        <v>13520319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6761</v>
      </c>
      <c r="C2505">
        <f>IFERROR(VLOOKUP(A2505,[1]Monitoramento_Base_somente_disp!$A:$J,6,FALSE),0)</f>
        <v>10642793</v>
      </c>
      <c r="D2505">
        <f>IFERROR(VLOOKUP(A2505,[1]Monitoramento_Base_somente_disp!$A:$J,7,FALSE),0)</f>
        <v>4333</v>
      </c>
      <c r="E2505">
        <f>IFERROR(VLOOKUP(A2505,[1]Monitoramento_Base_somente_disp!$A:$J,8,FALSE),0)</f>
        <v>7620316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398107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41094143</v>
      </c>
      <c r="D2509">
        <f>IFERROR(VLOOKUP(A2509,[1]Monitoramento_Base_somente_disp!$A:$J,7,FALSE),0)</f>
        <v>0</v>
      </c>
      <c r="E2509">
        <f>IFERROR(VLOOKUP(A2509,[1]Monitoramento_Base_somente_disp!$A:$J,8,FALSE),0)</f>
        <v>24036374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78749</v>
      </c>
      <c r="C2510">
        <f>IFERROR(VLOOKUP(A2510,[1]Monitoramento_Base_somente_disp!$A:$J,6,FALSE),0)</f>
        <v>407809818</v>
      </c>
      <c r="D2510">
        <f>IFERROR(VLOOKUP(A2510,[1]Monitoramento_Base_somente_disp!$A:$J,7,FALSE),0)</f>
        <v>52273</v>
      </c>
      <c r="E2510">
        <f>IFERROR(VLOOKUP(A2510,[1]Monitoramento_Base_somente_disp!$A:$J,8,FALSE),0)</f>
        <v>301278139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72062</v>
      </c>
      <c r="C2511">
        <f>IFERROR(VLOOKUP(A2511,[1]Monitoramento_Base_somente_disp!$A:$J,6,FALSE),0)</f>
        <v>5618903</v>
      </c>
      <c r="D2511">
        <f>IFERROR(VLOOKUP(A2511,[1]Monitoramento_Base_somente_disp!$A:$J,7,FALSE),0)</f>
        <v>27911</v>
      </c>
      <c r="E2511">
        <f>IFERROR(VLOOKUP(A2511,[1]Monitoramento_Base_somente_disp!$A:$J,8,FALSE),0)</f>
        <v>3395397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64735</v>
      </c>
      <c r="O2513">
        <f>IFERROR(VLOOKUP(A2513,[3]Sheet1!$A:$G,3,FALSE),0)</f>
        <v>153898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291937</v>
      </c>
      <c r="C2514">
        <f>IFERROR(VLOOKUP(A2514,[1]Monitoramento_Base_somente_disp!$A:$J,6,FALSE),0)</f>
        <v>95528801</v>
      </c>
      <c r="D2514">
        <f>IFERROR(VLOOKUP(A2514,[1]Monitoramento_Base_somente_disp!$A:$J,7,FALSE),0)</f>
        <v>245138</v>
      </c>
      <c r="E2514">
        <f>IFERROR(VLOOKUP(A2514,[1]Monitoramento_Base_somente_disp!$A:$J,8,FALSE),0)</f>
        <v>72648442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206962</v>
      </c>
      <c r="O2515">
        <f>IFERROR(VLOOKUP(A2515,[3]Sheet1!$A:$G,3,FALSE),0)</f>
        <v>628317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47460362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26072</v>
      </c>
      <c r="I2517">
        <f>IFERROR(VLOOKUP(A2517,[2]Sheet1!$A:$I,5,FALSE),0)</f>
        <v>122271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18873</v>
      </c>
      <c r="I2518">
        <f>IFERROR(VLOOKUP(A2518,[2]Sheet1!$A:$I,5,FALSE),0)</f>
        <v>223636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148988</v>
      </c>
      <c r="I2519">
        <f>IFERROR(VLOOKUP(A2519,[2]Sheet1!$A:$I,5,FALSE),0)</f>
        <v>487994</v>
      </c>
      <c r="J2519">
        <f>IFERROR(VLOOKUP(A2519,[2]Sheet1!$A:$I,6,FALSE),0)</f>
        <v>0</v>
      </c>
      <c r="K2519">
        <f>IFERROR(VLOOKUP(A2519,[2]Sheet1!$A:$I,7,FALSE),0)</f>
        <v>455891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31981</v>
      </c>
      <c r="C2520">
        <f>IFERROR(VLOOKUP(A2520,[1]Monitoramento_Base_somente_disp!$A:$J,6,FALSE),0)</f>
        <v>5738861</v>
      </c>
      <c r="D2520">
        <f>IFERROR(VLOOKUP(A2520,[1]Monitoramento_Base_somente_disp!$A:$J,7,FALSE),0)</f>
        <v>26546</v>
      </c>
      <c r="E2520">
        <f>IFERROR(VLOOKUP(A2520,[1]Monitoramento_Base_somente_disp!$A:$J,8,FALSE),0)</f>
        <v>3909605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38319</v>
      </c>
      <c r="C2521">
        <f>IFERROR(VLOOKUP(A2521,[1]Monitoramento_Base_somente_disp!$A:$J,6,FALSE),0)</f>
        <v>38598684</v>
      </c>
      <c r="D2521">
        <f>IFERROR(VLOOKUP(A2521,[1]Monitoramento_Base_somente_disp!$A:$J,7,FALSE),0)</f>
        <v>27025</v>
      </c>
      <c r="E2521">
        <f>IFERROR(VLOOKUP(A2521,[1]Monitoramento_Base_somente_disp!$A:$J,8,FALSE),0)</f>
        <v>29666072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974423</v>
      </c>
      <c r="C2522">
        <f>IFERROR(VLOOKUP(A2522,[1]Monitoramento_Base_somente_disp!$A:$J,6,FALSE),0)</f>
        <v>209856762</v>
      </c>
      <c r="D2522">
        <f>IFERROR(VLOOKUP(A2522,[1]Monitoramento_Base_somente_disp!$A:$J,7,FALSE),0)</f>
        <v>847759</v>
      </c>
      <c r="E2522">
        <f>IFERROR(VLOOKUP(A2522,[1]Monitoramento_Base_somente_disp!$A:$J,8,FALSE),0)</f>
        <v>158386502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178356</v>
      </c>
      <c r="C2524">
        <f>IFERROR(VLOOKUP(A2524,[1]Monitoramento_Base_somente_disp!$A:$J,6,FALSE),0)</f>
        <v>21504845</v>
      </c>
      <c r="D2524">
        <f>IFERROR(VLOOKUP(A2524,[1]Monitoramento_Base_somente_disp!$A:$J,7,FALSE),0)</f>
        <v>128926</v>
      </c>
      <c r="E2524">
        <f>IFERROR(VLOOKUP(A2524,[1]Monitoramento_Base_somente_disp!$A:$J,8,FALSE),0)</f>
        <v>15243612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739676</v>
      </c>
      <c r="I2527">
        <f>IFERROR(VLOOKUP(A2527,[2]Sheet1!$A:$I,5,FALSE),0)</f>
        <v>4618878</v>
      </c>
      <c r="J2527">
        <f>IFERROR(VLOOKUP(A2527,[2]Sheet1!$A:$I,6,FALSE),0)</f>
        <v>580142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183268</v>
      </c>
      <c r="C2528">
        <f>IFERROR(VLOOKUP(A2528,[1]Monitoramento_Base_somente_disp!$A:$J,6,FALSE),0)</f>
        <v>58279259</v>
      </c>
      <c r="D2528">
        <f>IFERROR(VLOOKUP(A2528,[1]Monitoramento_Base_somente_disp!$A:$J,7,FALSE),0)</f>
        <v>105228</v>
      </c>
      <c r="E2528">
        <f>IFERROR(VLOOKUP(A2528,[1]Monitoramento_Base_somente_disp!$A:$J,8,FALSE),0)</f>
        <v>41127346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243622</v>
      </c>
      <c r="J2529">
        <f>IFERROR(VLOOKUP(A2529,[2]Sheet1!$A:$I,6,FALSE),0)</f>
        <v>0</v>
      </c>
      <c r="K2529">
        <f>IFERROR(VLOOKUP(A2529,[2]Sheet1!$A:$I,7,FALSE),0)</f>
        <v>696001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Sim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8049793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174074</v>
      </c>
      <c r="I2531">
        <f>IFERROR(VLOOKUP(A2531,[2]Sheet1!$A:$I,5,FALSE),0)</f>
        <v>579802</v>
      </c>
      <c r="J2531">
        <f>IFERROR(VLOOKUP(A2531,[2]Sheet1!$A:$I,6,FALSE),0)</f>
        <v>0</v>
      </c>
      <c r="K2531">
        <f>IFERROR(VLOOKUP(A2531,[2]Sheet1!$A:$I,7,FALSE),0)</f>
        <v>326441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477859</v>
      </c>
      <c r="C2533">
        <f>IFERROR(VLOOKUP(A2533,[1]Monitoramento_Base_somente_disp!$A:$J,6,FALSE),0)</f>
        <v>84958427</v>
      </c>
      <c r="D2533">
        <f>IFERROR(VLOOKUP(A2533,[1]Monitoramento_Base_somente_disp!$A:$J,7,FALSE),0)</f>
        <v>384855</v>
      </c>
      <c r="E2533">
        <f>IFERROR(VLOOKUP(A2533,[1]Monitoramento_Base_somente_disp!$A:$J,8,FALSE),0)</f>
        <v>69302134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5853224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89837</v>
      </c>
      <c r="O2536">
        <f>IFERROR(VLOOKUP(A2536,[3]Sheet1!$A:$G,3,FALSE),0)</f>
        <v>415071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8816153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137411</v>
      </c>
      <c r="C2538">
        <f>IFERROR(VLOOKUP(A2538,[1]Monitoramento_Base_somente_disp!$A:$J,6,FALSE),0)</f>
        <v>32491718</v>
      </c>
      <c r="D2538">
        <f>IFERROR(VLOOKUP(A2538,[1]Monitoramento_Base_somente_disp!$A:$J,7,FALSE),0)</f>
        <v>91100</v>
      </c>
      <c r="E2538">
        <f>IFERROR(VLOOKUP(A2538,[1]Monitoramento_Base_somente_disp!$A:$J,8,FALSE),0)</f>
        <v>24421278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40470</v>
      </c>
      <c r="I2539">
        <f>IFERROR(VLOOKUP(A2539,[2]Sheet1!$A:$I,5,FALSE),0)</f>
        <v>171700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119629</v>
      </c>
      <c r="C2541">
        <f>IFERROR(VLOOKUP(A2541,[1]Monitoramento_Base_somente_disp!$A:$J,6,FALSE),0)</f>
        <v>32158275</v>
      </c>
      <c r="D2541">
        <f>IFERROR(VLOOKUP(A2541,[1]Monitoramento_Base_somente_disp!$A:$J,7,FALSE),0)</f>
        <v>86487</v>
      </c>
      <c r="E2541">
        <f>IFERROR(VLOOKUP(A2541,[1]Monitoramento_Base_somente_disp!$A:$J,8,FALSE),0)</f>
        <v>23547147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53751</v>
      </c>
      <c r="O2542">
        <f>IFERROR(VLOOKUP(A2542,[3]Sheet1!$A:$G,3,FALSE),0)</f>
        <v>450749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31794</v>
      </c>
      <c r="O2543">
        <f>IFERROR(VLOOKUP(A2543,[3]Sheet1!$A:$G,3,FALSE),0)</f>
        <v>144941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42281</v>
      </c>
      <c r="C2544">
        <f>IFERROR(VLOOKUP(A2544,[1]Monitoramento_Base_somente_disp!$A:$J,6,FALSE),0)</f>
        <v>6416300</v>
      </c>
      <c r="D2544">
        <f>IFERROR(VLOOKUP(A2544,[1]Monitoramento_Base_somente_disp!$A:$J,7,FALSE),0)</f>
        <v>55145</v>
      </c>
      <c r="E2544">
        <f>IFERROR(VLOOKUP(A2544,[1]Monitoramento_Base_somente_disp!$A:$J,8,FALSE),0)</f>
        <v>4915197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12837575</v>
      </c>
      <c r="D2545">
        <f>IFERROR(VLOOKUP(A2545,[1]Monitoramento_Base_somente_disp!$A:$J,7,FALSE),0)</f>
        <v>0</v>
      </c>
      <c r="E2545">
        <f>IFERROR(VLOOKUP(A2545,[1]Monitoramento_Base_somente_disp!$A:$J,8,FALSE),0)</f>
        <v>9560611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1706128</v>
      </c>
      <c r="I2546">
        <f>IFERROR(VLOOKUP(A2546,[2]Sheet1!$A:$I,5,FALSE),0)</f>
        <v>750635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236402</v>
      </c>
      <c r="C2547">
        <f>IFERROR(VLOOKUP(A2547,[1]Monitoramento_Base_somente_disp!$A:$J,6,FALSE),0)</f>
        <v>60025449</v>
      </c>
      <c r="D2547">
        <f>IFERROR(VLOOKUP(A2547,[1]Monitoramento_Base_somente_disp!$A:$J,7,FALSE),0)</f>
        <v>170930</v>
      </c>
      <c r="E2547">
        <f>IFERROR(VLOOKUP(A2547,[1]Monitoramento_Base_somente_disp!$A:$J,8,FALSE),0)</f>
        <v>44022840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1058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773160</v>
      </c>
      <c r="O2551">
        <f>IFERROR(VLOOKUP(A2551,[3]Sheet1!$A:$G,3,FALSE),0)</f>
        <v>4794656</v>
      </c>
      <c r="P2551">
        <f>IFERROR(VLOOKUP(A2551,[3]Sheet1!$A:$G,4,FALSE),0)</f>
        <v>598338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83188</v>
      </c>
      <c r="O2552">
        <f>IFERROR(VLOOKUP(A2552,[3]Sheet1!$A:$G,3,FALSE),0)</f>
        <v>433983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37322675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69686</v>
      </c>
      <c r="I2554">
        <f>IFERROR(VLOOKUP(A2554,[2]Sheet1!$A:$I,5,FALSE),0)</f>
        <v>1670314</v>
      </c>
      <c r="J2554">
        <f>IFERROR(VLOOKUP(A2554,[2]Sheet1!$A:$I,6,FALSE),0)</f>
        <v>73990</v>
      </c>
      <c r="K2554">
        <f>IFERROR(VLOOKUP(A2554,[2]Sheet1!$A:$I,7,FALSE),0)</f>
        <v>1637633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41786</v>
      </c>
      <c r="C2557">
        <f>IFERROR(VLOOKUP(A2557,[1]Monitoramento_Base_somente_disp!$A:$J,6,FALSE),0)</f>
        <v>15563397</v>
      </c>
      <c r="D2557">
        <f>IFERROR(VLOOKUP(A2557,[1]Monitoramento_Base_somente_disp!$A:$J,7,FALSE),0)</f>
        <v>36602</v>
      </c>
      <c r="E2557">
        <f>IFERROR(VLOOKUP(A2557,[1]Monitoramento_Base_somente_disp!$A:$J,8,FALSE),0)</f>
        <v>10866161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297091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85481708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95231</v>
      </c>
      <c r="C2565">
        <f>IFERROR(VLOOKUP(A2565,[1]Monitoramento_Base_somente_disp!$A:$J,6,FALSE),0)</f>
        <v>12360358</v>
      </c>
      <c r="D2565">
        <f>IFERROR(VLOOKUP(A2565,[1]Monitoramento_Base_somente_disp!$A:$J,7,FALSE),0)</f>
        <v>65093</v>
      </c>
      <c r="E2565">
        <f>IFERROR(VLOOKUP(A2565,[1]Monitoramento_Base_somente_disp!$A:$J,8,FALSE),0)</f>
        <v>8107405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180924</v>
      </c>
      <c r="O2566">
        <f>IFERROR(VLOOKUP(A2566,[3]Sheet1!$A:$G,3,FALSE),0)</f>
        <v>407778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44109</v>
      </c>
      <c r="O2567">
        <f>IFERROR(VLOOKUP(A2567,[3]Sheet1!$A:$G,3,FALSE),0)</f>
        <v>302124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35084</v>
      </c>
      <c r="O2568">
        <f>IFERROR(VLOOKUP(A2568,[3]Sheet1!$A:$G,3,FALSE),0)</f>
        <v>546219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64447</v>
      </c>
      <c r="I2569">
        <f>IFERROR(VLOOKUP(A2569,[2]Sheet1!$A:$I,5,FALSE),0)</f>
        <v>447260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34921383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68058219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0</v>
      </c>
      <c r="I2571">
        <f>IFERROR(VLOOKUP(A2571,[2]Sheet1!$A:$I,5,FALSE),0)</f>
        <v>930939</v>
      </c>
      <c r="J2571">
        <f>IFERROR(VLOOKUP(A2571,[2]Sheet1!$A:$I,6,FALSE),0)</f>
        <v>0</v>
      </c>
      <c r="K2571">
        <f>IFERROR(VLOOKUP(A2571,[2]Sheet1!$A:$I,7,FALSE),0)</f>
        <v>0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Não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18847120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64493</v>
      </c>
      <c r="I2573">
        <f>IFERROR(VLOOKUP(A2573,[2]Sheet1!$A:$I,5,FALSE),0)</f>
        <v>216147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142610</v>
      </c>
      <c r="C2576">
        <f>IFERROR(VLOOKUP(A2576,[1]Monitoramento_Base_somente_disp!$A:$J,6,FALSE),0)</f>
        <v>31063454</v>
      </c>
      <c r="D2576">
        <f>IFERROR(VLOOKUP(A2576,[1]Monitoramento_Base_somente_disp!$A:$J,7,FALSE),0)</f>
        <v>140375</v>
      </c>
      <c r="E2576">
        <f>IFERROR(VLOOKUP(A2576,[1]Monitoramento_Base_somente_disp!$A:$J,8,FALSE),0)</f>
        <v>22385827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10955245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2718824</v>
      </c>
      <c r="D2578">
        <f>IFERROR(VLOOKUP(A2578,[1]Monitoramento_Base_somente_disp!$A:$J,7,FALSE),0)</f>
        <v>2</v>
      </c>
      <c r="E2578">
        <f>IFERROR(VLOOKUP(A2578,[1]Monitoramento_Base_somente_disp!$A:$J,8,FALSE),0)</f>
        <v>2017168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Sim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5443387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21810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186723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Sim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782550</v>
      </c>
      <c r="O2580">
        <f>IFERROR(VLOOKUP(A2580,[3]Sheet1!$A:$G,3,FALSE),0)</f>
        <v>1520791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95633</v>
      </c>
      <c r="O2581">
        <f>IFERROR(VLOOKUP(A2581,[3]Sheet1!$A:$G,3,FALSE),0)</f>
        <v>1220319</v>
      </c>
      <c r="P2581">
        <f>IFERROR(VLOOKUP(A2581,[3]Sheet1!$A:$G,4,FALSE),0)</f>
        <v>40098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143798760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191764</v>
      </c>
      <c r="C2583">
        <f>IFERROR(VLOOKUP(A2583,[1]Monitoramento_Base_somente_disp!$A:$J,6,FALSE),0)</f>
        <v>18277049</v>
      </c>
      <c r="D2583">
        <f>IFERROR(VLOOKUP(A2583,[1]Monitoramento_Base_somente_disp!$A:$J,7,FALSE),0)</f>
        <v>140945</v>
      </c>
      <c r="E2583">
        <f>IFERROR(VLOOKUP(A2583,[1]Monitoramento_Base_somente_disp!$A:$J,8,FALSE),0)</f>
        <v>13427731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27706</v>
      </c>
      <c r="O2584">
        <f>IFERROR(VLOOKUP(A2584,[3]Sheet1!$A:$G,3,FALSE),0)</f>
        <v>1159424</v>
      </c>
      <c r="P2584">
        <f>IFERROR(VLOOKUP(A2584,[3]Sheet1!$A:$G,4,FALSE),0)</f>
        <v>10215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267996</v>
      </c>
      <c r="I2586">
        <f>IFERROR(VLOOKUP(A2586,[2]Sheet1!$A:$I,5,FALSE),0)</f>
        <v>480001</v>
      </c>
      <c r="J2586">
        <f>IFERROR(VLOOKUP(A2586,[2]Sheet1!$A:$I,6,FALSE),0)</f>
        <v>0</v>
      </c>
      <c r="K2586">
        <f>IFERROR(VLOOKUP(A2586,[2]Sheet1!$A:$I,7,FALSE),0)</f>
        <v>616897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Não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137038</v>
      </c>
      <c r="O2587">
        <f>IFERROR(VLOOKUP(A2587,[3]Sheet1!$A:$G,3,FALSE),0)</f>
        <v>1339173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214368050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6206001</v>
      </c>
      <c r="I2589">
        <f>IFERROR(VLOOKUP(A2589,[2]Sheet1!$A:$I,5,FALSE),0)</f>
        <v>11944352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88359</v>
      </c>
      <c r="I2592">
        <f>IFERROR(VLOOKUP(A2592,[2]Sheet1!$A:$I,5,FALSE),0)</f>
        <v>334070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90411</v>
      </c>
      <c r="C2593">
        <f>IFERROR(VLOOKUP(A2593,[1]Monitoramento_Base_somente_disp!$A:$J,6,FALSE),0)</f>
        <v>5431405</v>
      </c>
      <c r="D2593">
        <f>IFERROR(VLOOKUP(A2593,[1]Monitoramento_Base_somente_disp!$A:$J,7,FALSE),0)</f>
        <v>63745</v>
      </c>
      <c r="E2593">
        <f>IFERROR(VLOOKUP(A2593,[1]Monitoramento_Base_somente_disp!$A:$J,8,FALSE),0)</f>
        <v>3528578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26246</v>
      </c>
      <c r="C2594">
        <f>IFERROR(VLOOKUP(A2594,[1]Monitoramento_Base_somente_disp!$A:$J,6,FALSE),0)</f>
        <v>21317639</v>
      </c>
      <c r="D2594">
        <f>IFERROR(VLOOKUP(A2594,[1]Monitoramento_Base_somente_disp!$A:$J,7,FALSE),0)</f>
        <v>16789</v>
      </c>
      <c r="E2594">
        <f>IFERROR(VLOOKUP(A2594,[1]Monitoramento_Base_somente_disp!$A:$J,8,FALSE),0)</f>
        <v>21142116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6537865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47568071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6968862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3262297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171450</v>
      </c>
      <c r="O2598">
        <f>IFERROR(VLOOKUP(A2598,[3]Sheet1!$A:$G,3,FALSE),0)</f>
        <v>1036940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114668</v>
      </c>
      <c r="O2599">
        <f>IFERROR(VLOOKUP(A2599,[3]Sheet1!$A:$G,3,FALSE),0)</f>
        <v>536365</v>
      </c>
      <c r="P2599">
        <f>IFERROR(VLOOKUP(A2599,[3]Sheet1!$A:$G,4,FALSE),0)</f>
        <v>105705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51813</v>
      </c>
      <c r="C2600">
        <f>IFERROR(VLOOKUP(A2600,[1]Monitoramento_Base_somente_disp!$A:$J,6,FALSE),0)</f>
        <v>6252775</v>
      </c>
      <c r="D2600">
        <f>IFERROR(VLOOKUP(A2600,[1]Monitoramento_Base_somente_disp!$A:$J,7,FALSE),0)</f>
        <v>34278</v>
      </c>
      <c r="E2600">
        <f>IFERROR(VLOOKUP(A2600,[1]Monitoramento_Base_somente_disp!$A:$J,8,FALSE),0)</f>
        <v>3867209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11207877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13111794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489965</v>
      </c>
      <c r="O2606">
        <f>IFERROR(VLOOKUP(A2606,[3]Sheet1!$A:$G,3,FALSE),0)</f>
        <v>1052299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Sim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9318818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109359</v>
      </c>
      <c r="I2607">
        <f>IFERROR(VLOOKUP(A2607,[2]Sheet1!$A:$I,5,FALSE),0)</f>
        <v>719828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58192346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88719</v>
      </c>
      <c r="C2609">
        <f>IFERROR(VLOOKUP(A2609,[1]Monitoramento_Base_somente_disp!$A:$J,6,FALSE),0)</f>
        <v>17844924</v>
      </c>
      <c r="D2609">
        <f>IFERROR(VLOOKUP(A2609,[1]Monitoramento_Base_somente_disp!$A:$J,7,FALSE),0)</f>
        <v>68962</v>
      </c>
      <c r="E2609">
        <f>IFERROR(VLOOKUP(A2609,[1]Monitoramento_Base_somente_disp!$A:$J,8,FALSE),0)</f>
        <v>12628904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153004</v>
      </c>
      <c r="O2612">
        <f>IFERROR(VLOOKUP(A2612,[3]Sheet1!$A:$G,3,FALSE),0)</f>
        <v>1449495</v>
      </c>
      <c r="P2612">
        <f>IFERROR(VLOOKUP(A2612,[3]Sheet1!$A:$G,4,FALSE),0)</f>
        <v>0</v>
      </c>
      <c r="Q2612">
        <f>IFERROR(VLOOKUP(A2612,[3]Sheet1!$A:$G,5,FALSE),0)</f>
        <v>794113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Não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702420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1150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109798</v>
      </c>
      <c r="C2616">
        <f>IFERROR(VLOOKUP(A2616,[1]Monitoramento_Base_somente_disp!$A:$J,6,FALSE),0)</f>
        <v>22760293</v>
      </c>
      <c r="D2616">
        <f>IFERROR(VLOOKUP(A2616,[1]Monitoramento_Base_somente_disp!$A:$J,7,FALSE),0)</f>
        <v>74375</v>
      </c>
      <c r="E2616">
        <f>IFERROR(VLOOKUP(A2616,[1]Monitoramento_Base_somente_disp!$A:$J,8,FALSE),0)</f>
        <v>15899758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120596</v>
      </c>
      <c r="I2618">
        <f>IFERROR(VLOOKUP(A2618,[2]Sheet1!$A:$I,5,FALSE),0)</f>
        <v>1176433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75015</v>
      </c>
      <c r="O2619">
        <f>IFERROR(VLOOKUP(A2619,[3]Sheet1!$A:$G,3,FALSE),0)</f>
        <v>498244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671186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53854</v>
      </c>
      <c r="O2621">
        <f>IFERROR(VLOOKUP(A2621,[3]Sheet1!$A:$G,3,FALSE),0)</f>
        <v>103897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40224</v>
      </c>
      <c r="O2622">
        <f>IFERROR(VLOOKUP(A2622,[3]Sheet1!$A:$G,3,FALSE),0)</f>
        <v>208359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8948</v>
      </c>
      <c r="C2623">
        <f>IFERROR(VLOOKUP(A2623,[1]Monitoramento_Base_somente_disp!$A:$J,6,FALSE),0)</f>
        <v>40987341</v>
      </c>
      <c r="D2623">
        <f>IFERROR(VLOOKUP(A2623,[1]Monitoramento_Base_somente_disp!$A:$J,7,FALSE),0)</f>
        <v>8789</v>
      </c>
      <c r="E2623">
        <f>IFERROR(VLOOKUP(A2623,[1]Monitoramento_Base_somente_disp!$A:$J,8,FALSE),0)</f>
        <v>31796283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176997328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942190</v>
      </c>
      <c r="I2624">
        <f>IFERROR(VLOOKUP(A2624,[2]Sheet1!$A:$I,5,FALSE),0)</f>
        <v>6864638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76244</v>
      </c>
      <c r="C2625">
        <f>IFERROR(VLOOKUP(A2625,[1]Monitoramento_Base_somente_disp!$A:$J,6,FALSE),0)</f>
        <v>44165979</v>
      </c>
      <c r="D2625">
        <f>IFERROR(VLOOKUP(A2625,[1]Monitoramento_Base_somente_disp!$A:$J,7,FALSE),0)</f>
        <v>72809</v>
      </c>
      <c r="E2625">
        <f>IFERROR(VLOOKUP(A2625,[1]Monitoramento_Base_somente_disp!$A:$J,8,FALSE),0)</f>
        <v>34616345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51838619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0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0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334337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17027705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27179445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209157</v>
      </c>
      <c r="O2631">
        <f>IFERROR(VLOOKUP(A2631,[3]Sheet1!$A:$G,3,FALSE),0)</f>
        <v>1765133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31065548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7360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281545</v>
      </c>
      <c r="O2636">
        <f>IFERROR(VLOOKUP(A2636,[3]Sheet1!$A:$G,3,FALSE),0)</f>
        <v>8039406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1150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42835</v>
      </c>
      <c r="O2638">
        <f>IFERROR(VLOOKUP(A2638,[3]Sheet1!$A:$G,3,FALSE),0)</f>
        <v>127188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8039719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246665</v>
      </c>
      <c r="O2639">
        <f>IFERROR(VLOOKUP(A2639,[3]Sheet1!$A:$G,3,FALSE),0)</f>
        <v>877727</v>
      </c>
      <c r="P2639">
        <f>IFERROR(VLOOKUP(A2639,[3]Sheet1!$A:$G,4,FALSE),0)</f>
        <v>182764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56139918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12510505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44407618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81043</v>
      </c>
      <c r="O2645">
        <f>IFERROR(VLOOKUP(A2645,[3]Sheet1!$A:$G,3,FALSE),0)</f>
        <v>561390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108008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62724</v>
      </c>
      <c r="I2646">
        <f>IFERROR(VLOOKUP(A2646,[2]Sheet1!$A:$I,5,FALSE),0)</f>
        <v>493067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1633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0</v>
      </c>
      <c r="P2648">
        <f>IFERROR(VLOOKUP(A2648,[3]Sheet1!$A:$G,4,FALSE),0)</f>
        <v>0</v>
      </c>
      <c r="Q2648">
        <f>IFERROR(VLOOKUP(A2648,[3]Sheet1!$A:$G,5,FALSE),0)</f>
        <v>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Não</v>
      </c>
      <c r="U2648" t="str">
        <f t="shared" si="248"/>
        <v>Não</v>
      </c>
      <c r="V2648" t="str">
        <f t="shared" si="249"/>
        <v>Não</v>
      </c>
      <c r="W2648" t="str">
        <f t="shared" si="250"/>
        <v>Não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21799469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22842</v>
      </c>
      <c r="C2651">
        <f>IFERROR(VLOOKUP(A2651,[1]Monitoramento_Base_somente_disp!$A:$J,6,FALSE),0)</f>
        <v>13155221</v>
      </c>
      <c r="D2651">
        <f>IFERROR(VLOOKUP(A2651,[1]Monitoramento_Base_somente_disp!$A:$J,7,FALSE),0)</f>
        <v>25825</v>
      </c>
      <c r="E2651">
        <f>IFERROR(VLOOKUP(A2651,[1]Monitoramento_Base_somente_disp!$A:$J,8,FALSE),0)</f>
        <v>9656820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50206171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441976</v>
      </c>
      <c r="O2652">
        <f>IFERROR(VLOOKUP(A2652,[3]Sheet1!$A:$G,3,FALSE),0)</f>
        <v>1518565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755481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115771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4283359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33795</v>
      </c>
      <c r="C2655">
        <f>IFERROR(VLOOKUP(A2655,[1]Monitoramento_Base_somente_disp!$A:$J,6,FALSE),0)</f>
        <v>5816849</v>
      </c>
      <c r="D2655">
        <f>IFERROR(VLOOKUP(A2655,[1]Monitoramento_Base_somente_disp!$A:$J,7,FALSE),0)</f>
        <v>26497</v>
      </c>
      <c r="E2655">
        <f>IFERROR(VLOOKUP(A2655,[1]Monitoramento_Base_somente_disp!$A:$J,8,FALSE),0)</f>
        <v>4625926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11017391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32711</v>
      </c>
      <c r="O2656">
        <f>IFERROR(VLOOKUP(A2656,[3]Sheet1!$A:$G,3,FALSE),0)</f>
        <v>177258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17503851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142430</v>
      </c>
      <c r="O2659">
        <f>IFERROR(VLOOKUP(A2659,[3]Sheet1!$A:$G,3,FALSE),0)</f>
        <v>5315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1150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90143</v>
      </c>
      <c r="I2661">
        <f>IFERROR(VLOOKUP(A2661,[2]Sheet1!$A:$I,5,FALSE),0)</f>
        <v>2642117</v>
      </c>
      <c r="J2661">
        <f>IFERROR(VLOOKUP(A2661,[2]Sheet1!$A:$I,6,FALSE),0)</f>
        <v>0</v>
      </c>
      <c r="K2661">
        <f>IFERROR(VLOOKUP(A2661,[2]Sheet1!$A:$I,7,FALSE),0)</f>
        <v>2713989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2544473</v>
      </c>
      <c r="I2663">
        <f>IFERROR(VLOOKUP(A2663,[2]Sheet1!$A:$I,5,FALSE),0)</f>
        <v>12728221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75499</v>
      </c>
      <c r="O2664">
        <f>IFERROR(VLOOKUP(A2664,[3]Sheet1!$A:$G,3,FALSE),0)</f>
        <v>239335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53597</v>
      </c>
      <c r="O2665">
        <f>IFERROR(VLOOKUP(A2665,[3]Sheet1!$A:$G,3,FALSE),0)</f>
        <v>281166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12199729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13506</v>
      </c>
      <c r="C2667">
        <f>IFERROR(VLOOKUP(A2667,[1]Monitoramento_Base_somente_disp!$A:$J,6,FALSE),0)</f>
        <v>3435276</v>
      </c>
      <c r="D2667">
        <f>IFERROR(VLOOKUP(A2667,[1]Monitoramento_Base_somente_disp!$A:$J,7,FALSE),0)</f>
        <v>13684</v>
      </c>
      <c r="E2667">
        <f>IFERROR(VLOOKUP(A2667,[1]Monitoramento_Base_somente_disp!$A:$J,8,FALSE),0)</f>
        <v>2639812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96796</v>
      </c>
      <c r="I2668">
        <f>IFERROR(VLOOKUP(A2668,[2]Sheet1!$A:$I,5,FALSE),0)</f>
        <v>986965</v>
      </c>
      <c r="J2668">
        <f>IFERROR(VLOOKUP(A2668,[2]Sheet1!$A:$I,6,FALSE),0)</f>
        <v>71759</v>
      </c>
      <c r="K2668">
        <f>IFERROR(VLOOKUP(A2668,[2]Sheet1!$A:$I,7,FALSE),0)</f>
        <v>383852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25070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12642</v>
      </c>
      <c r="I2669">
        <f>IFERROR(VLOOKUP(A2669,[2]Sheet1!$A:$I,5,FALSE),0)</f>
        <v>92349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81203</v>
      </c>
      <c r="O2670">
        <f>IFERROR(VLOOKUP(A2670,[3]Sheet1!$A:$G,3,FALSE),0)</f>
        <v>211254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32050063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5428023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2230080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31388</v>
      </c>
      <c r="O2673">
        <f>IFERROR(VLOOKUP(A2673,[3]Sheet1!$A:$G,3,FALSE),0)</f>
        <v>159381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4376946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1886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20222</v>
      </c>
      <c r="C2677">
        <f>IFERROR(VLOOKUP(A2677,[1]Monitoramento_Base_somente_disp!$A:$J,6,FALSE),0)</f>
        <v>4360665</v>
      </c>
      <c r="D2677">
        <f>IFERROR(VLOOKUP(A2677,[1]Monitoramento_Base_somente_disp!$A:$J,7,FALSE),0)</f>
        <v>16696</v>
      </c>
      <c r="E2677">
        <f>IFERROR(VLOOKUP(A2677,[1]Monitoramento_Base_somente_disp!$A:$J,8,FALSE),0)</f>
        <v>3256378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83643019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1100565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13961</v>
      </c>
      <c r="O2679">
        <f>IFERROR(VLOOKUP(A2679,[3]Sheet1!$A:$G,3,FALSE),0)</f>
        <v>135343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282228</v>
      </c>
      <c r="C2680">
        <f>IFERROR(VLOOKUP(A2680,[1]Monitoramento_Base_somente_disp!$A:$J,6,FALSE),0)</f>
        <v>39978606</v>
      </c>
      <c r="D2680">
        <f>IFERROR(VLOOKUP(A2680,[1]Monitoramento_Base_somente_disp!$A:$J,7,FALSE),0)</f>
        <v>234573</v>
      </c>
      <c r="E2680">
        <f>IFERROR(VLOOKUP(A2680,[1]Monitoramento_Base_somente_disp!$A:$J,8,FALSE),0)</f>
        <v>28589188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23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104549</v>
      </c>
      <c r="I2683">
        <f>IFERROR(VLOOKUP(A2683,[2]Sheet1!$A:$I,5,FALSE),0)</f>
        <v>326447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91629</v>
      </c>
      <c r="C2684">
        <f>IFERROR(VLOOKUP(A2684,[1]Monitoramento_Base_somente_disp!$A:$J,6,FALSE),0)</f>
        <v>11015439</v>
      </c>
      <c r="D2684">
        <f>IFERROR(VLOOKUP(A2684,[1]Monitoramento_Base_somente_disp!$A:$J,7,FALSE),0)</f>
        <v>69400</v>
      </c>
      <c r="E2684">
        <f>IFERROR(VLOOKUP(A2684,[1]Monitoramento_Base_somente_disp!$A:$J,8,FALSE),0)</f>
        <v>9130951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765850</v>
      </c>
      <c r="O2686">
        <f>IFERROR(VLOOKUP(A2686,[3]Sheet1!$A:$G,3,FALSE),0)</f>
        <v>3924201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14481260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11461</v>
      </c>
      <c r="C2688">
        <f>IFERROR(VLOOKUP(A2688,[1]Monitoramento_Base_somente_disp!$A:$J,6,FALSE),0)</f>
        <v>12016854</v>
      </c>
      <c r="D2688">
        <f>IFERROR(VLOOKUP(A2688,[1]Monitoramento_Base_somente_disp!$A:$J,7,FALSE),0)</f>
        <v>7423</v>
      </c>
      <c r="E2688">
        <f>IFERROR(VLOOKUP(A2688,[1]Monitoramento_Base_somente_disp!$A:$J,8,FALSE),0)</f>
        <v>8676386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66514</v>
      </c>
      <c r="I2689">
        <f>IFERROR(VLOOKUP(A2689,[2]Sheet1!$A:$I,5,FALSE),0)</f>
        <v>2591957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131113</v>
      </c>
      <c r="I2690">
        <f>IFERROR(VLOOKUP(A2690,[2]Sheet1!$A:$I,5,FALSE),0)</f>
        <v>314833</v>
      </c>
      <c r="J2690">
        <f>IFERROR(VLOOKUP(A2690,[2]Sheet1!$A:$I,6,FALSE),0)</f>
        <v>0</v>
      </c>
      <c r="K2690">
        <f>IFERROR(VLOOKUP(A2690,[2]Sheet1!$A:$I,7,FALSE),0)</f>
        <v>235039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Sim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7601293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27</v>
      </c>
      <c r="O2693">
        <f>IFERROR(VLOOKUP(A2693,[3]Sheet1!$A:$G,3,FALSE),0)</f>
        <v>1061138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101921</v>
      </c>
      <c r="O2696">
        <f>IFERROR(VLOOKUP(A2696,[3]Sheet1!$A:$G,3,FALSE),0)</f>
        <v>287037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34480749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258033</v>
      </c>
      <c r="O2697">
        <f>IFERROR(VLOOKUP(A2697,[3]Sheet1!$A:$G,3,FALSE),0)</f>
        <v>1564742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77364</v>
      </c>
      <c r="C2698">
        <f>IFERROR(VLOOKUP(A2698,[1]Monitoramento_Base_somente_disp!$A:$J,6,FALSE),0)</f>
        <v>12109331</v>
      </c>
      <c r="D2698">
        <f>IFERROR(VLOOKUP(A2698,[1]Monitoramento_Base_somente_disp!$A:$J,7,FALSE),0)</f>
        <v>61939</v>
      </c>
      <c r="E2698">
        <f>IFERROR(VLOOKUP(A2698,[1]Monitoramento_Base_somente_disp!$A:$J,8,FALSE),0)</f>
        <v>9088401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3066222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4373540758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65898</v>
      </c>
      <c r="O2700">
        <f>IFERROR(VLOOKUP(A2700,[3]Sheet1!$A:$G,3,FALSE),0)</f>
        <v>323166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312149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94125</v>
      </c>
      <c r="O2702">
        <f>IFERROR(VLOOKUP(A2702,[3]Sheet1!$A:$G,3,FALSE),0)</f>
        <v>399366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16258056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85224</v>
      </c>
      <c r="I2703">
        <f>IFERROR(VLOOKUP(A2703,[2]Sheet1!$A:$I,5,FALSE),0)</f>
        <v>163907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9501</v>
      </c>
      <c r="O2705">
        <f>IFERROR(VLOOKUP(A2705,[3]Sheet1!$A:$G,3,FALSE),0)</f>
        <v>68856</v>
      </c>
      <c r="P2705">
        <f>IFERROR(VLOOKUP(A2705,[3]Sheet1!$A:$G,4,FALSE),0)</f>
        <v>9555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335869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18026802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121956</v>
      </c>
      <c r="C2708">
        <f>IFERROR(VLOOKUP(A2708,[1]Monitoramento_Base_somente_disp!$A:$J,6,FALSE),0)</f>
        <v>19975962</v>
      </c>
      <c r="D2708">
        <f>IFERROR(VLOOKUP(A2708,[1]Monitoramento_Base_somente_disp!$A:$J,7,FALSE),0)</f>
        <v>98221</v>
      </c>
      <c r="E2708">
        <f>IFERROR(VLOOKUP(A2708,[1]Monitoramento_Base_somente_disp!$A:$J,8,FALSE),0)</f>
        <v>15406937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5022004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4895642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Não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568307920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26208</v>
      </c>
      <c r="C2712">
        <f>IFERROR(VLOOKUP(A2712,[1]Monitoramento_Base_somente_disp!$A:$J,6,FALSE),0)</f>
        <v>18563372</v>
      </c>
      <c r="D2712">
        <f>IFERROR(VLOOKUP(A2712,[1]Monitoramento_Base_somente_disp!$A:$J,7,FALSE),0)</f>
        <v>28224</v>
      </c>
      <c r="E2712">
        <f>IFERROR(VLOOKUP(A2712,[1]Monitoramento_Base_somente_disp!$A:$J,8,FALSE),0)</f>
        <v>14893661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68936</v>
      </c>
      <c r="C2713">
        <f>IFERROR(VLOOKUP(A2713,[1]Monitoramento_Base_somente_disp!$A:$J,6,FALSE),0)</f>
        <v>8901443</v>
      </c>
      <c r="D2713">
        <f>IFERROR(VLOOKUP(A2713,[1]Monitoramento_Base_somente_disp!$A:$J,7,FALSE),0)</f>
        <v>50662</v>
      </c>
      <c r="E2713">
        <f>IFERROR(VLOOKUP(A2713,[1]Monitoramento_Base_somente_disp!$A:$J,8,FALSE),0)</f>
        <v>6427760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448545</v>
      </c>
      <c r="C2716">
        <f>IFERROR(VLOOKUP(A2716,[1]Monitoramento_Base_somente_disp!$A:$J,6,FALSE),0)</f>
        <v>50713716</v>
      </c>
      <c r="D2716">
        <f>IFERROR(VLOOKUP(A2716,[1]Monitoramento_Base_somente_disp!$A:$J,7,FALSE),0)</f>
        <v>360730</v>
      </c>
      <c r="E2716">
        <f>IFERROR(VLOOKUP(A2716,[1]Monitoramento_Base_somente_disp!$A:$J,8,FALSE),0)</f>
        <v>37094552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2338594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47951</v>
      </c>
      <c r="O2718">
        <f>IFERROR(VLOOKUP(A2718,[3]Sheet1!$A:$G,3,FALSE),0)</f>
        <v>414300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32941129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579922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68583</v>
      </c>
      <c r="I2721">
        <f>IFERROR(VLOOKUP(A2721,[2]Sheet1!$A:$I,5,FALSE),0)</f>
        <v>177058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4092</v>
      </c>
      <c r="C2723">
        <f>IFERROR(VLOOKUP(A2723,[1]Monitoramento_Base_somente_disp!$A:$J,6,FALSE),0)</f>
        <v>10626696</v>
      </c>
      <c r="D2723">
        <f>IFERROR(VLOOKUP(A2723,[1]Monitoramento_Base_somente_disp!$A:$J,7,FALSE),0)</f>
        <v>0</v>
      </c>
      <c r="E2723">
        <f>IFERROR(VLOOKUP(A2723,[1]Monitoramento_Base_somente_disp!$A:$J,8,FALSE),0)</f>
        <v>7881272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74729</v>
      </c>
      <c r="C2724">
        <f>IFERROR(VLOOKUP(A2724,[1]Monitoramento_Base_somente_disp!$A:$J,6,FALSE),0)</f>
        <v>24076665</v>
      </c>
      <c r="D2724">
        <f>IFERROR(VLOOKUP(A2724,[1]Monitoramento_Base_somente_disp!$A:$J,7,FALSE),0)</f>
        <v>54677</v>
      </c>
      <c r="E2724">
        <f>IFERROR(VLOOKUP(A2724,[1]Monitoramento_Base_somente_disp!$A:$J,8,FALSE),0)</f>
        <v>20377542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96480</v>
      </c>
      <c r="C2725">
        <f>IFERROR(VLOOKUP(A2725,[1]Monitoramento_Base_somente_disp!$A:$J,6,FALSE),0)</f>
        <v>12082022</v>
      </c>
      <c r="D2725">
        <f>IFERROR(VLOOKUP(A2725,[1]Monitoramento_Base_somente_disp!$A:$J,7,FALSE),0)</f>
        <v>38183</v>
      </c>
      <c r="E2725">
        <f>IFERROR(VLOOKUP(A2725,[1]Monitoramento_Base_somente_disp!$A:$J,8,FALSE),0)</f>
        <v>10776445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15975</v>
      </c>
      <c r="C2726">
        <f>IFERROR(VLOOKUP(A2726,[1]Monitoramento_Base_somente_disp!$A:$J,6,FALSE),0)</f>
        <v>42694014</v>
      </c>
      <c r="D2726">
        <f>IFERROR(VLOOKUP(A2726,[1]Monitoramento_Base_somente_disp!$A:$J,7,FALSE),0)</f>
        <v>14570</v>
      </c>
      <c r="E2726">
        <f>IFERROR(VLOOKUP(A2726,[1]Monitoramento_Base_somente_disp!$A:$J,8,FALSE),0)</f>
        <v>33285265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109328</v>
      </c>
      <c r="O2727">
        <f>IFERROR(VLOOKUP(A2727,[3]Sheet1!$A:$G,3,FALSE),0)</f>
        <v>583193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10793</v>
      </c>
      <c r="O2729">
        <f>IFERROR(VLOOKUP(A2729,[3]Sheet1!$A:$G,3,FALSE),0)</f>
        <v>16000</v>
      </c>
      <c r="P2729">
        <f>IFERROR(VLOOKUP(A2729,[3]Sheet1!$A:$G,4,FALSE),0)</f>
        <v>0</v>
      </c>
      <c r="Q2729">
        <f>IFERROR(VLOOKUP(A2729,[3]Sheet1!$A:$G,5,FALSE),0)</f>
        <v>25647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Sim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50016</v>
      </c>
      <c r="O2732">
        <f>IFERROR(VLOOKUP(A2732,[3]Sheet1!$A:$G,3,FALSE),0)</f>
        <v>229218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53884</v>
      </c>
      <c r="O2733">
        <f>IFERROR(VLOOKUP(A2733,[3]Sheet1!$A:$G,3,FALSE),0)</f>
        <v>0</v>
      </c>
      <c r="P2733">
        <f>IFERROR(VLOOKUP(A2733,[3]Sheet1!$A:$G,4,FALSE),0)</f>
        <v>44852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543490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135729</v>
      </c>
      <c r="O2734">
        <f>IFERROR(VLOOKUP(A2734,[3]Sheet1!$A:$G,3,FALSE),0)</f>
        <v>32778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56350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103231</v>
      </c>
      <c r="C2738">
        <f>IFERROR(VLOOKUP(A2738,[1]Monitoramento_Base_somente_disp!$A:$J,6,FALSE),0)</f>
        <v>41445316</v>
      </c>
      <c r="D2738">
        <f>IFERROR(VLOOKUP(A2738,[1]Monitoramento_Base_somente_disp!$A:$J,7,FALSE),0)</f>
        <v>85572</v>
      </c>
      <c r="E2738">
        <f>IFERROR(VLOOKUP(A2738,[1]Monitoramento_Base_somente_disp!$A:$J,8,FALSE),0)</f>
        <v>29221160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52483</v>
      </c>
      <c r="O2739">
        <f>IFERROR(VLOOKUP(A2739,[3]Sheet1!$A:$G,3,FALSE),0)</f>
        <v>146770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21798</v>
      </c>
      <c r="C2740">
        <f>IFERROR(VLOOKUP(A2740,[1]Monitoramento_Base_somente_disp!$A:$J,6,FALSE),0)</f>
        <v>6064792</v>
      </c>
      <c r="D2740">
        <f>IFERROR(VLOOKUP(A2740,[1]Monitoramento_Base_somente_disp!$A:$J,7,FALSE),0)</f>
        <v>14467</v>
      </c>
      <c r="E2740">
        <f>IFERROR(VLOOKUP(A2740,[1]Monitoramento_Base_somente_disp!$A:$J,8,FALSE),0)</f>
        <v>4550864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2666712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23493</v>
      </c>
      <c r="O2741">
        <f>IFERROR(VLOOKUP(A2741,[3]Sheet1!$A:$G,3,FALSE),0)</f>
        <v>771199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2025955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42043</v>
      </c>
      <c r="O2742">
        <f>IFERROR(VLOOKUP(A2742,[3]Sheet1!$A:$G,3,FALSE),0)</f>
        <v>235371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17730654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24271532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428810</v>
      </c>
      <c r="O2744">
        <f>IFERROR(VLOOKUP(A2744,[3]Sheet1!$A:$G,3,FALSE),0)</f>
        <v>1516324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480274</v>
      </c>
      <c r="O2745">
        <f>IFERROR(VLOOKUP(A2745,[3]Sheet1!$A:$G,3,FALSE),0)</f>
        <v>1406499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43662694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0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Não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36644</v>
      </c>
      <c r="C2747">
        <f>IFERROR(VLOOKUP(A2747,[1]Monitoramento_Base_somente_disp!$A:$J,6,FALSE),0)</f>
        <v>52909183</v>
      </c>
      <c r="D2747">
        <f>IFERROR(VLOOKUP(A2747,[1]Monitoramento_Base_somente_disp!$A:$J,7,FALSE),0)</f>
        <v>29773</v>
      </c>
      <c r="E2747">
        <f>IFERROR(VLOOKUP(A2747,[1]Monitoramento_Base_somente_disp!$A:$J,8,FALSE),0)</f>
        <v>39585867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2114344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124094</v>
      </c>
      <c r="I2748">
        <f>IFERROR(VLOOKUP(A2748,[2]Sheet1!$A:$I,5,FALSE),0)</f>
        <v>417755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22448184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0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55256</v>
      </c>
      <c r="C2750">
        <f>IFERROR(VLOOKUP(A2750,[1]Monitoramento_Base_somente_disp!$A:$J,6,FALSE),0)</f>
        <v>6375501</v>
      </c>
      <c r="D2750">
        <f>IFERROR(VLOOKUP(A2750,[1]Monitoramento_Base_somente_disp!$A:$J,7,FALSE),0)</f>
        <v>42337</v>
      </c>
      <c r="E2750">
        <f>IFERROR(VLOOKUP(A2750,[1]Monitoramento_Base_somente_disp!$A:$J,8,FALSE),0)</f>
        <v>4612621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81610</v>
      </c>
      <c r="I2751">
        <f>IFERROR(VLOOKUP(A2751,[2]Sheet1!$A:$I,5,FALSE),0)</f>
        <v>243848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1915992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161940</v>
      </c>
      <c r="I2752">
        <f>IFERROR(VLOOKUP(A2752,[2]Sheet1!$A:$I,5,FALSE),0)</f>
        <v>1081545</v>
      </c>
      <c r="J2752">
        <f>IFERROR(VLOOKUP(A2752,[2]Sheet1!$A:$I,6,FALSE),0)</f>
        <v>123676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67951821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35884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Não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285233</v>
      </c>
      <c r="C2757">
        <f>IFERROR(VLOOKUP(A2757,[1]Monitoramento_Base_somente_disp!$A:$J,6,FALSE),0)</f>
        <v>48346728</v>
      </c>
      <c r="D2757">
        <f>IFERROR(VLOOKUP(A2757,[1]Monitoramento_Base_somente_disp!$A:$J,7,FALSE),0)</f>
        <v>211097</v>
      </c>
      <c r="E2757">
        <f>IFERROR(VLOOKUP(A2757,[1]Monitoramento_Base_somente_disp!$A:$J,8,FALSE),0)</f>
        <v>37355554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5631159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99665</v>
      </c>
      <c r="O2758">
        <f>IFERROR(VLOOKUP(A2758,[3]Sheet1!$A:$G,3,FALSE),0)</f>
        <v>476922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1981243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10128418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107132</v>
      </c>
      <c r="I2760">
        <f>IFERROR(VLOOKUP(A2760,[2]Sheet1!$A:$I,5,FALSE),0)</f>
        <v>1633514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15121350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70150</v>
      </c>
      <c r="O2762">
        <f>IFERROR(VLOOKUP(A2762,[3]Sheet1!$A:$G,3,FALSE),0)</f>
        <v>327962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609144</v>
      </c>
      <c r="O2763">
        <f>IFERROR(VLOOKUP(A2763,[3]Sheet1!$A:$G,3,FALSE),0)</f>
        <v>2204397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467869680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102940</v>
      </c>
      <c r="O2765">
        <f>IFERROR(VLOOKUP(A2765,[3]Sheet1!$A:$G,3,FALSE),0)</f>
        <v>516015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384094</v>
      </c>
      <c r="C2766">
        <f>IFERROR(VLOOKUP(A2766,[1]Monitoramento_Base_somente_disp!$A:$J,6,FALSE),0)</f>
        <v>88434346</v>
      </c>
      <c r="D2766">
        <f>IFERROR(VLOOKUP(A2766,[1]Monitoramento_Base_somente_disp!$A:$J,7,FALSE),0)</f>
        <v>261918</v>
      </c>
      <c r="E2766">
        <f>IFERROR(VLOOKUP(A2766,[1]Monitoramento_Base_somente_disp!$A:$J,8,FALSE),0)</f>
        <v>66023814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25217</v>
      </c>
      <c r="O2767">
        <f>IFERROR(VLOOKUP(A2767,[3]Sheet1!$A:$G,3,FALSE),0)</f>
        <v>7090</v>
      </c>
      <c r="P2767">
        <f>IFERROR(VLOOKUP(A2767,[3]Sheet1!$A:$G,4,FALSE),0)</f>
        <v>0</v>
      </c>
      <c r="Q2767">
        <f>IFERROR(VLOOKUP(A2767,[3]Sheet1!$A:$G,5,FALSE),0)</f>
        <v>285688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Não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4524606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105334</v>
      </c>
      <c r="O2769">
        <f>IFERROR(VLOOKUP(A2769,[3]Sheet1!$A:$G,3,FALSE),0)</f>
        <v>118517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383635</v>
      </c>
      <c r="O2770">
        <f>IFERROR(VLOOKUP(A2770,[3]Sheet1!$A:$G,3,FALSE),0)</f>
        <v>2210524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72135</v>
      </c>
      <c r="C2771">
        <f>IFERROR(VLOOKUP(A2771,[1]Monitoramento_Base_somente_disp!$A:$J,6,FALSE),0)</f>
        <v>15398330</v>
      </c>
      <c r="D2771">
        <f>IFERROR(VLOOKUP(A2771,[1]Monitoramento_Base_somente_disp!$A:$J,7,FALSE),0)</f>
        <v>61430</v>
      </c>
      <c r="E2771">
        <f>IFERROR(VLOOKUP(A2771,[1]Monitoramento_Base_somente_disp!$A:$J,8,FALSE),0)</f>
        <v>11614727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115957</v>
      </c>
      <c r="C2772">
        <f>IFERROR(VLOOKUP(A2772,[1]Monitoramento_Base_somente_disp!$A:$J,6,FALSE),0)</f>
        <v>15425484</v>
      </c>
      <c r="D2772">
        <f>IFERROR(VLOOKUP(A2772,[1]Monitoramento_Base_somente_disp!$A:$J,7,FALSE),0)</f>
        <v>90534</v>
      </c>
      <c r="E2772">
        <f>IFERROR(VLOOKUP(A2772,[1]Monitoramento_Base_somente_disp!$A:$J,8,FALSE),0)</f>
        <v>10684346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86263156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32177920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144065</v>
      </c>
      <c r="I2774">
        <f>IFERROR(VLOOKUP(A2774,[2]Sheet1!$A:$I,5,FALSE),0)</f>
        <v>527345</v>
      </c>
      <c r="J2774">
        <f>IFERROR(VLOOKUP(A2774,[2]Sheet1!$A:$I,6,FALSE),0)</f>
        <v>0</v>
      </c>
      <c r="K2774">
        <f>IFERROR(VLOOKUP(A2774,[2]Sheet1!$A:$I,7,FALSE),0)</f>
        <v>705028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39443</v>
      </c>
      <c r="C2775">
        <f>IFERROR(VLOOKUP(A2775,[1]Monitoramento_Base_somente_disp!$A:$J,6,FALSE),0)</f>
        <v>7106319</v>
      </c>
      <c r="D2775">
        <f>IFERROR(VLOOKUP(A2775,[1]Monitoramento_Base_somente_disp!$A:$J,7,FALSE),0)</f>
        <v>35745</v>
      </c>
      <c r="E2775">
        <f>IFERROR(VLOOKUP(A2775,[1]Monitoramento_Base_somente_disp!$A:$J,8,FALSE),0)</f>
        <v>5097772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227654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21848068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86508</v>
      </c>
      <c r="P2777">
        <f>IFERROR(VLOOKUP(A2777,[3]Sheet1!$A:$G,4,FALSE),0)</f>
        <v>0</v>
      </c>
      <c r="Q2777">
        <f>IFERROR(VLOOKUP(A2777,[3]Sheet1!$A:$G,5,FALSE),0)</f>
        <v>1303995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94202</v>
      </c>
      <c r="O2778">
        <f>IFERROR(VLOOKUP(A2778,[3]Sheet1!$A:$G,3,FALSE),0)</f>
        <v>341801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183819</v>
      </c>
      <c r="C2779">
        <f>IFERROR(VLOOKUP(A2779,[1]Monitoramento_Base_somente_disp!$A:$J,6,FALSE),0)</f>
        <v>21729659</v>
      </c>
      <c r="D2779">
        <f>IFERROR(VLOOKUP(A2779,[1]Monitoramento_Base_somente_disp!$A:$J,7,FALSE),0)</f>
        <v>121714</v>
      </c>
      <c r="E2779">
        <f>IFERROR(VLOOKUP(A2779,[1]Monitoramento_Base_somente_disp!$A:$J,8,FALSE),0)</f>
        <v>14713219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48957</v>
      </c>
      <c r="C2780">
        <f>IFERROR(VLOOKUP(A2780,[1]Monitoramento_Base_somente_disp!$A:$J,6,FALSE),0)</f>
        <v>7916282</v>
      </c>
      <c r="D2780">
        <f>IFERROR(VLOOKUP(A2780,[1]Monitoramento_Base_somente_disp!$A:$J,7,FALSE),0)</f>
        <v>32769</v>
      </c>
      <c r="E2780">
        <f>IFERROR(VLOOKUP(A2780,[1]Monitoramento_Base_somente_disp!$A:$J,8,FALSE),0)</f>
        <v>5405454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64597</v>
      </c>
      <c r="C2781">
        <f>IFERROR(VLOOKUP(A2781,[1]Monitoramento_Base_somente_disp!$A:$J,6,FALSE),0)</f>
        <v>5106327</v>
      </c>
      <c r="D2781">
        <f>IFERROR(VLOOKUP(A2781,[1]Monitoramento_Base_somente_disp!$A:$J,7,FALSE),0)</f>
        <v>53897</v>
      </c>
      <c r="E2781">
        <f>IFERROR(VLOOKUP(A2781,[1]Monitoramento_Base_somente_disp!$A:$J,8,FALSE),0)</f>
        <v>3681246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1610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177190</v>
      </c>
      <c r="O2783">
        <f>IFERROR(VLOOKUP(A2783,[3]Sheet1!$A:$G,3,FALSE),0)</f>
        <v>985061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91763</v>
      </c>
      <c r="C2785">
        <f>IFERROR(VLOOKUP(A2785,[1]Monitoramento_Base_somente_disp!$A:$J,6,FALSE),0)</f>
        <v>33645338</v>
      </c>
      <c r="D2785">
        <f>IFERROR(VLOOKUP(A2785,[1]Monitoramento_Base_somente_disp!$A:$J,7,FALSE),0)</f>
        <v>79617</v>
      </c>
      <c r="E2785">
        <f>IFERROR(VLOOKUP(A2785,[1]Monitoramento_Base_somente_disp!$A:$J,8,FALSE),0)</f>
        <v>23788503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10476385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32600</v>
      </c>
      <c r="C2787">
        <f>IFERROR(VLOOKUP(A2787,[1]Monitoramento_Base_somente_disp!$A:$J,6,FALSE),0)</f>
        <v>13426401</v>
      </c>
      <c r="D2787">
        <f>IFERROR(VLOOKUP(A2787,[1]Monitoramento_Base_somente_disp!$A:$J,7,FALSE),0)</f>
        <v>11316</v>
      </c>
      <c r="E2787">
        <f>IFERROR(VLOOKUP(A2787,[1]Monitoramento_Base_somente_disp!$A:$J,8,FALSE),0)</f>
        <v>10658843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29442</v>
      </c>
      <c r="C2788">
        <f>IFERROR(VLOOKUP(A2788,[1]Monitoramento_Base_somente_disp!$A:$J,6,FALSE),0)</f>
        <v>6421671</v>
      </c>
      <c r="D2788">
        <f>IFERROR(VLOOKUP(A2788,[1]Monitoramento_Base_somente_disp!$A:$J,7,FALSE),0)</f>
        <v>21179</v>
      </c>
      <c r="E2788">
        <f>IFERROR(VLOOKUP(A2788,[1]Monitoramento_Base_somente_disp!$A:$J,8,FALSE),0)</f>
        <v>5230726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1725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9200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293248</v>
      </c>
      <c r="O2790">
        <f>IFERROR(VLOOKUP(A2790,[3]Sheet1!$A:$G,3,FALSE),0)</f>
        <v>1119667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20785</v>
      </c>
      <c r="O2792">
        <f>IFERROR(VLOOKUP(A2792,[3]Sheet1!$A:$G,3,FALSE),0)</f>
        <v>62627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140485</v>
      </c>
      <c r="O2793">
        <f>IFERROR(VLOOKUP(A2793,[3]Sheet1!$A:$G,3,FALSE),0)</f>
        <v>486102</v>
      </c>
      <c r="P2793">
        <f>IFERROR(VLOOKUP(A2793,[3]Sheet1!$A:$G,4,FALSE),0)</f>
        <v>112494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4862775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91561</v>
      </c>
      <c r="C2796">
        <f>IFERROR(VLOOKUP(A2796,[1]Monitoramento_Base_somente_disp!$A:$J,6,FALSE),0)</f>
        <v>5148452</v>
      </c>
      <c r="D2796">
        <f>IFERROR(VLOOKUP(A2796,[1]Monitoramento_Base_somente_disp!$A:$J,7,FALSE),0)</f>
        <v>65138</v>
      </c>
      <c r="E2796">
        <f>IFERROR(VLOOKUP(A2796,[1]Monitoramento_Base_somente_disp!$A:$J,8,FALSE),0)</f>
        <v>2863161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46404</v>
      </c>
      <c r="I2798">
        <f>IFERROR(VLOOKUP(A2798,[2]Sheet1!$A:$I,5,FALSE),0)</f>
        <v>192441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75185</v>
      </c>
      <c r="C2799">
        <f>IFERROR(VLOOKUP(A2799,[1]Monitoramento_Base_somente_disp!$A:$J,6,FALSE),0)</f>
        <v>735934821</v>
      </c>
      <c r="D2799">
        <f>IFERROR(VLOOKUP(A2799,[1]Monitoramento_Base_somente_disp!$A:$J,7,FALSE),0)</f>
        <v>52630</v>
      </c>
      <c r="E2799">
        <f>IFERROR(VLOOKUP(A2799,[1]Monitoramento_Base_somente_disp!$A:$J,8,FALSE),0)</f>
        <v>545626253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132082</v>
      </c>
      <c r="C2800">
        <f>IFERROR(VLOOKUP(A2800,[1]Monitoramento_Base_somente_disp!$A:$J,6,FALSE),0)</f>
        <v>24619542</v>
      </c>
      <c r="D2800">
        <f>IFERROR(VLOOKUP(A2800,[1]Monitoramento_Base_somente_disp!$A:$J,7,FALSE),0)</f>
        <v>65979</v>
      </c>
      <c r="E2800">
        <f>IFERROR(VLOOKUP(A2800,[1]Monitoramento_Base_somente_disp!$A:$J,8,FALSE),0)</f>
        <v>18673960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1059342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Não</v>
      </c>
      <c r="U2802" t="str">
        <f t="shared" si="260"/>
        <v>Sim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60181</v>
      </c>
      <c r="C2805">
        <f>IFERROR(VLOOKUP(A2805,[1]Monitoramento_Base_somente_disp!$A:$J,6,FALSE),0)</f>
        <v>16047694</v>
      </c>
      <c r="D2805">
        <f>IFERROR(VLOOKUP(A2805,[1]Monitoramento_Base_somente_disp!$A:$J,7,FALSE),0)</f>
        <v>46030</v>
      </c>
      <c r="E2805">
        <f>IFERROR(VLOOKUP(A2805,[1]Monitoramento_Base_somente_disp!$A:$J,8,FALSE),0)</f>
        <v>11342515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372206</v>
      </c>
      <c r="C2806">
        <f>IFERROR(VLOOKUP(A2806,[1]Monitoramento_Base_somente_disp!$A:$J,6,FALSE),0)</f>
        <v>169257730</v>
      </c>
      <c r="D2806">
        <f>IFERROR(VLOOKUP(A2806,[1]Monitoramento_Base_somente_disp!$A:$J,7,FALSE),0)</f>
        <v>304697</v>
      </c>
      <c r="E2806">
        <f>IFERROR(VLOOKUP(A2806,[1]Monitoramento_Base_somente_disp!$A:$J,8,FALSE),0)</f>
        <v>121255259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258201</v>
      </c>
      <c r="C2809">
        <f>IFERROR(VLOOKUP(A2809,[1]Monitoramento_Base_somente_disp!$A:$J,6,FALSE),0)</f>
        <v>50814173</v>
      </c>
      <c r="D2809">
        <f>IFERROR(VLOOKUP(A2809,[1]Monitoramento_Base_somente_disp!$A:$J,7,FALSE),0)</f>
        <v>173487</v>
      </c>
      <c r="E2809">
        <f>IFERROR(VLOOKUP(A2809,[1]Monitoramento_Base_somente_disp!$A:$J,8,FALSE),0)</f>
        <v>38693359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1393087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192863</v>
      </c>
      <c r="I2810">
        <f>IFERROR(VLOOKUP(A2810,[2]Sheet1!$A:$I,5,FALSE),0)</f>
        <v>1012475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17335</v>
      </c>
      <c r="O2811">
        <f>IFERROR(VLOOKUP(A2811,[3]Sheet1!$A:$G,3,FALSE),0)</f>
        <v>85776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48831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42597</v>
      </c>
      <c r="O2813">
        <f>IFERROR(VLOOKUP(A2813,[3]Sheet1!$A:$G,3,FALSE),0)</f>
        <v>1111057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1081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70639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109117</v>
      </c>
      <c r="O2817">
        <f>IFERROR(VLOOKUP(A2817,[3]Sheet1!$A:$G,3,FALSE),0)</f>
        <v>269384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26874787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293362</v>
      </c>
      <c r="O2818">
        <f>IFERROR(VLOOKUP(A2818,[3]Sheet1!$A:$G,3,FALSE),0)</f>
        <v>1153337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94428593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506090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Não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53116</v>
      </c>
      <c r="C2820">
        <f>IFERROR(VLOOKUP(A2820,[1]Monitoramento_Base_somente_disp!$A:$J,6,FALSE),0)</f>
        <v>5377713</v>
      </c>
      <c r="D2820">
        <f>IFERROR(VLOOKUP(A2820,[1]Monitoramento_Base_somente_disp!$A:$J,7,FALSE),0)</f>
        <v>33495</v>
      </c>
      <c r="E2820">
        <f>IFERROR(VLOOKUP(A2820,[1]Monitoramento_Base_somente_disp!$A:$J,8,FALSE),0)</f>
        <v>3888930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1129</v>
      </c>
      <c r="C2821">
        <f>IFERROR(VLOOKUP(A2821,[1]Monitoramento_Base_somente_disp!$A:$J,6,FALSE),0)</f>
        <v>9715681</v>
      </c>
      <c r="D2821">
        <f>IFERROR(VLOOKUP(A2821,[1]Monitoramento_Base_somente_disp!$A:$J,7,FALSE),0)</f>
        <v>397</v>
      </c>
      <c r="E2821">
        <f>IFERROR(VLOOKUP(A2821,[1]Monitoramento_Base_somente_disp!$A:$J,8,FALSE),0)</f>
        <v>7286733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44126</v>
      </c>
      <c r="C2822">
        <f>IFERROR(VLOOKUP(A2822,[1]Monitoramento_Base_somente_disp!$A:$J,6,FALSE),0)</f>
        <v>20394145</v>
      </c>
      <c r="D2822">
        <f>IFERROR(VLOOKUP(A2822,[1]Monitoramento_Base_somente_disp!$A:$J,7,FALSE),0)</f>
        <v>55956</v>
      </c>
      <c r="E2822">
        <f>IFERROR(VLOOKUP(A2822,[1]Monitoramento_Base_somente_disp!$A:$J,8,FALSE),0)</f>
        <v>15215606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6018640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79030</v>
      </c>
      <c r="C2825">
        <f>IFERROR(VLOOKUP(A2825,[1]Monitoramento_Base_somente_disp!$A:$J,6,FALSE),0)</f>
        <v>11715370</v>
      </c>
      <c r="D2825">
        <f>IFERROR(VLOOKUP(A2825,[1]Monitoramento_Base_somente_disp!$A:$J,7,FALSE),0)</f>
        <v>62944</v>
      </c>
      <c r="E2825">
        <f>IFERROR(VLOOKUP(A2825,[1]Monitoramento_Base_somente_disp!$A:$J,8,FALSE),0)</f>
        <v>8458349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49320</v>
      </c>
      <c r="I2826">
        <f>IFERROR(VLOOKUP(A2826,[2]Sheet1!$A:$I,5,FALSE),0)</f>
        <v>40770</v>
      </c>
      <c r="J2826">
        <f>IFERROR(VLOOKUP(A2826,[2]Sheet1!$A:$I,6,FALSE),0)</f>
        <v>0</v>
      </c>
      <c r="K2826">
        <f>IFERROR(VLOOKUP(A2826,[2]Sheet1!$A:$I,7,FALSE),0)</f>
        <v>32845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65875</v>
      </c>
      <c r="O2827">
        <f>IFERROR(VLOOKUP(A2827,[3]Sheet1!$A:$G,3,FALSE),0)</f>
        <v>60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119979</v>
      </c>
      <c r="O2828">
        <f>IFERROR(VLOOKUP(A2828,[3]Sheet1!$A:$G,3,FALSE),0)</f>
        <v>7934423</v>
      </c>
      <c r="P2828">
        <f>IFERROR(VLOOKUP(A2828,[3]Sheet1!$A:$G,4,FALSE),0)</f>
        <v>0</v>
      </c>
      <c r="Q2828">
        <f>IFERROR(VLOOKUP(A2828,[3]Sheet1!$A:$G,5,FALSE),0)</f>
        <v>2588103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Não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61695</v>
      </c>
      <c r="I2830">
        <f>IFERROR(VLOOKUP(A2830,[2]Sheet1!$A:$I,5,FALSE),0)</f>
        <v>315939</v>
      </c>
      <c r="J2830">
        <f>IFERROR(VLOOKUP(A2830,[2]Sheet1!$A:$I,6,FALSE),0)</f>
        <v>0</v>
      </c>
      <c r="K2830">
        <f>IFERROR(VLOOKUP(A2830,[2]Sheet1!$A:$I,7,FALSE),0)</f>
        <v>335343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17030074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122696</v>
      </c>
      <c r="I2831">
        <f>IFERROR(VLOOKUP(A2831,[2]Sheet1!$A:$I,5,FALSE),0)</f>
        <v>663429</v>
      </c>
      <c r="J2831">
        <f>IFERROR(VLOOKUP(A2831,[2]Sheet1!$A:$I,6,FALSE),0)</f>
        <v>0</v>
      </c>
      <c r="K2831">
        <f>IFERROR(VLOOKUP(A2831,[2]Sheet1!$A:$I,7,FALSE),0)</f>
        <v>626711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85</v>
      </c>
      <c r="I2833">
        <f>IFERROR(VLOOKUP(A2833,[2]Sheet1!$A:$I,5,FALSE),0)</f>
        <v>1038086</v>
      </c>
      <c r="J2833">
        <f>IFERROR(VLOOKUP(A2833,[2]Sheet1!$A:$I,6,FALSE),0)</f>
        <v>0</v>
      </c>
      <c r="K2833">
        <f>IFERROR(VLOOKUP(A2833,[2]Sheet1!$A:$I,7,FALSE),0)</f>
        <v>1017341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37203</v>
      </c>
      <c r="I2834">
        <f>IFERROR(VLOOKUP(A2834,[2]Sheet1!$A:$I,5,FALSE),0)</f>
        <v>254971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100590</v>
      </c>
      <c r="I2835">
        <f>IFERROR(VLOOKUP(A2835,[2]Sheet1!$A:$I,5,FALSE),0)</f>
        <v>310907</v>
      </c>
      <c r="J2835">
        <f>IFERROR(VLOOKUP(A2835,[2]Sheet1!$A:$I,6,FALSE),0)</f>
        <v>0</v>
      </c>
      <c r="K2835">
        <f>IFERROR(VLOOKUP(A2835,[2]Sheet1!$A:$I,7,FALSE),0)</f>
        <v>254269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242221</v>
      </c>
      <c r="O2836">
        <f>IFERROR(VLOOKUP(A2836,[3]Sheet1!$A:$G,3,FALSE),0)</f>
        <v>1314413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811444</v>
      </c>
      <c r="O2837">
        <f>IFERROR(VLOOKUP(A2837,[3]Sheet1!$A:$G,3,FALSE),0)</f>
        <v>3884206</v>
      </c>
      <c r="P2837">
        <f>IFERROR(VLOOKUP(A2837,[3]Sheet1!$A:$G,4,FALSE),0)</f>
        <v>640761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730555</v>
      </c>
      <c r="I2838">
        <f>IFERROR(VLOOKUP(A2838,[2]Sheet1!$A:$I,5,FALSE),0)</f>
        <v>2163246</v>
      </c>
      <c r="J2838">
        <f>IFERROR(VLOOKUP(A2838,[2]Sheet1!$A:$I,6,FALSE),0)</f>
        <v>388721</v>
      </c>
      <c r="K2838">
        <f>IFERROR(VLOOKUP(A2838,[2]Sheet1!$A:$I,7,FALSE),0)</f>
        <v>321377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49714</v>
      </c>
      <c r="I2839">
        <f>IFERROR(VLOOKUP(A2839,[2]Sheet1!$A:$I,5,FALSE),0)</f>
        <v>144537</v>
      </c>
      <c r="J2839">
        <f>IFERROR(VLOOKUP(A2839,[2]Sheet1!$A:$I,6,FALSE),0)</f>
        <v>39317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472304</v>
      </c>
      <c r="O2840">
        <f>IFERROR(VLOOKUP(A2840,[3]Sheet1!$A:$G,3,FALSE),0)</f>
        <v>2591860</v>
      </c>
      <c r="P2840">
        <f>IFERROR(VLOOKUP(A2840,[3]Sheet1!$A:$G,4,FALSE),0)</f>
        <v>403514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149552</v>
      </c>
      <c r="I2841">
        <f>IFERROR(VLOOKUP(A2841,[2]Sheet1!$A:$I,5,FALSE),0)</f>
        <v>0</v>
      </c>
      <c r="J2841">
        <f>IFERROR(VLOOKUP(A2841,[2]Sheet1!$A:$I,6,FALSE),0)</f>
        <v>0</v>
      </c>
      <c r="K2841">
        <f>IFERROR(VLOOKUP(A2841,[2]Sheet1!$A:$I,7,FALSE),0)</f>
        <v>464964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Não</v>
      </c>
      <c r="V2841" t="str">
        <f t="shared" si="267"/>
        <v>Não</v>
      </c>
      <c r="W2841" t="str">
        <f t="shared" si="268"/>
        <v>Sim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33773</v>
      </c>
      <c r="I2842">
        <f>IFERROR(VLOOKUP(A2842,[2]Sheet1!$A:$I,5,FALSE),0)</f>
        <v>213442</v>
      </c>
      <c r="J2842">
        <f>IFERROR(VLOOKUP(A2842,[2]Sheet1!$A:$I,6,FALSE),0)</f>
        <v>0</v>
      </c>
      <c r="K2842">
        <f>IFERROR(VLOOKUP(A2842,[2]Sheet1!$A:$I,7,FALSE),0)</f>
        <v>189177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501415</v>
      </c>
      <c r="I2843">
        <f>IFERROR(VLOOKUP(A2843,[2]Sheet1!$A:$I,5,FALSE),0)</f>
        <v>3622975</v>
      </c>
      <c r="J2843">
        <f>IFERROR(VLOOKUP(A2843,[2]Sheet1!$A:$I,6,FALSE),0)</f>
        <v>416012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55023</v>
      </c>
      <c r="C2844">
        <f>IFERROR(VLOOKUP(A2844,[1]Monitoramento_Base_somente_disp!$A:$J,6,FALSE),0)</f>
        <v>15499248</v>
      </c>
      <c r="D2844">
        <f>IFERROR(VLOOKUP(A2844,[1]Monitoramento_Base_somente_disp!$A:$J,7,FALSE),0)</f>
        <v>44383</v>
      </c>
      <c r="E2844">
        <f>IFERROR(VLOOKUP(A2844,[1]Monitoramento_Base_somente_disp!$A:$J,8,FALSE),0)</f>
        <v>11496873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13275</v>
      </c>
      <c r="I2845">
        <f>IFERROR(VLOOKUP(A2845,[2]Sheet1!$A:$I,5,FALSE),0)</f>
        <v>269346</v>
      </c>
      <c r="J2845">
        <f>IFERROR(VLOOKUP(A2845,[2]Sheet1!$A:$I,6,FALSE),0)</f>
        <v>0</v>
      </c>
      <c r="K2845">
        <f>IFERROR(VLOOKUP(A2845,[2]Sheet1!$A:$I,7,FALSE),0)</f>
        <v>245139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Sim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26683450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87793</v>
      </c>
      <c r="I2848">
        <f>IFERROR(VLOOKUP(A2848,[2]Sheet1!$A:$I,5,FALSE),0)</f>
        <v>323396</v>
      </c>
      <c r="J2848">
        <f>IFERROR(VLOOKUP(A2848,[2]Sheet1!$A:$I,6,FALSE),0)</f>
        <v>0</v>
      </c>
      <c r="K2848">
        <f>IFERROR(VLOOKUP(A2848,[2]Sheet1!$A:$I,7,FALSE),0)</f>
        <v>256504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10578850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62799</v>
      </c>
      <c r="I2849">
        <f>IFERROR(VLOOKUP(A2849,[2]Sheet1!$A:$I,5,FALSE),0)</f>
        <v>167781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42509</v>
      </c>
      <c r="I2850">
        <f>IFERROR(VLOOKUP(A2850,[2]Sheet1!$A:$I,5,FALSE),0)</f>
        <v>251783</v>
      </c>
      <c r="J2850">
        <f>IFERROR(VLOOKUP(A2850,[2]Sheet1!$A:$I,6,FALSE),0)</f>
        <v>0</v>
      </c>
      <c r="K2850">
        <f>IFERROR(VLOOKUP(A2850,[2]Sheet1!$A:$I,7,FALSE),0)</f>
        <v>305681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Não</v>
      </c>
      <c r="W2850" t="str">
        <f t="shared" si="268"/>
        <v>Sim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18092513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120884</v>
      </c>
      <c r="O2851">
        <f>IFERROR(VLOOKUP(A2851,[3]Sheet1!$A:$G,3,FALSE),0)</f>
        <v>715827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62023088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1212314</v>
      </c>
      <c r="I2853">
        <f>IFERROR(VLOOKUP(A2853,[2]Sheet1!$A:$I,5,FALSE),0)</f>
        <v>3569679</v>
      </c>
      <c r="J2853">
        <f>IFERROR(VLOOKUP(A2853,[2]Sheet1!$A:$I,6,FALSE),0)</f>
        <v>0</v>
      </c>
      <c r="K2853">
        <f>IFERROR(VLOOKUP(A2853,[2]Sheet1!$A:$I,7,FALSE),0)</f>
        <v>4978712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81143</v>
      </c>
      <c r="I2855">
        <f>IFERROR(VLOOKUP(A2855,[2]Sheet1!$A:$I,5,FALSE),0)</f>
        <v>287849</v>
      </c>
      <c r="J2855">
        <f>IFERROR(VLOOKUP(A2855,[2]Sheet1!$A:$I,6,FALSE),0)</f>
        <v>0</v>
      </c>
      <c r="K2855">
        <f>IFERROR(VLOOKUP(A2855,[2]Sheet1!$A:$I,7,FALSE),0)</f>
        <v>308257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5008664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16620</v>
      </c>
      <c r="I2856">
        <f>IFERROR(VLOOKUP(A2856,[2]Sheet1!$A:$I,5,FALSE),0)</f>
        <v>323842</v>
      </c>
      <c r="J2856">
        <f>IFERROR(VLOOKUP(A2856,[2]Sheet1!$A:$I,6,FALSE),0)</f>
        <v>0</v>
      </c>
      <c r="K2856">
        <f>IFERROR(VLOOKUP(A2856,[2]Sheet1!$A:$I,7,FALSE),0)</f>
        <v>353901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128117</v>
      </c>
      <c r="I2861">
        <f>IFERROR(VLOOKUP(A2861,[2]Sheet1!$A:$I,5,FALSE),0)</f>
        <v>292276</v>
      </c>
      <c r="J2861">
        <f>IFERROR(VLOOKUP(A2861,[2]Sheet1!$A:$I,6,FALSE),0)</f>
        <v>0</v>
      </c>
      <c r="K2861">
        <f>IFERROR(VLOOKUP(A2861,[2]Sheet1!$A:$I,7,FALSE),0)</f>
        <v>340392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Não</v>
      </c>
      <c r="W2861" t="str">
        <f t="shared" si="268"/>
        <v>Sim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544716</v>
      </c>
      <c r="I2862">
        <f>IFERROR(VLOOKUP(A2862,[2]Sheet1!$A:$I,5,FALSE),0)</f>
        <v>4255981</v>
      </c>
      <c r="J2862">
        <f>IFERROR(VLOOKUP(A2862,[2]Sheet1!$A:$I,6,FALSE),0)</f>
        <v>178086</v>
      </c>
      <c r="K2862">
        <f>IFERROR(VLOOKUP(A2862,[2]Sheet1!$A:$I,7,FALSE),0)</f>
        <v>4133685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23397256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120635</v>
      </c>
      <c r="I2863">
        <f>IFERROR(VLOOKUP(A2863,[2]Sheet1!$A:$I,5,FALSE),0)</f>
        <v>493608</v>
      </c>
      <c r="J2863">
        <f>IFERROR(VLOOKUP(A2863,[2]Sheet1!$A:$I,6,FALSE),0)</f>
        <v>0</v>
      </c>
      <c r="K2863">
        <f>IFERROR(VLOOKUP(A2863,[2]Sheet1!$A:$I,7,FALSE),0)</f>
        <v>425195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396580</v>
      </c>
      <c r="O2864">
        <f>IFERROR(VLOOKUP(A2864,[3]Sheet1!$A:$G,3,FALSE),0)</f>
        <v>1087217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345790</v>
      </c>
      <c r="I2865">
        <f>IFERROR(VLOOKUP(A2865,[2]Sheet1!$A:$I,5,FALSE),0)</f>
        <v>1178931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4113667</v>
      </c>
      <c r="O2870">
        <f>IFERROR(VLOOKUP(A2870,[3]Sheet1!$A:$G,3,FALSE),0)</f>
        <v>28775617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35714</v>
      </c>
      <c r="I2871">
        <f>IFERROR(VLOOKUP(A2871,[2]Sheet1!$A:$I,5,FALSE),0)</f>
        <v>250739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66641</v>
      </c>
      <c r="C2872">
        <f>IFERROR(VLOOKUP(A2872,[1]Monitoramento_Base_somente_disp!$A:$J,6,FALSE),0)</f>
        <v>5422312</v>
      </c>
      <c r="D2872">
        <f>IFERROR(VLOOKUP(A2872,[1]Monitoramento_Base_somente_disp!$A:$J,7,FALSE),0)</f>
        <v>53793</v>
      </c>
      <c r="E2872">
        <f>IFERROR(VLOOKUP(A2872,[1]Monitoramento_Base_somente_disp!$A:$J,8,FALSE),0)</f>
        <v>5993250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3442604</v>
      </c>
      <c r="O2873">
        <f>IFERROR(VLOOKUP(A2873,[3]Sheet1!$A:$G,3,FALSE),0)</f>
        <v>9722956</v>
      </c>
      <c r="P2873">
        <f>IFERROR(VLOOKUP(A2873,[3]Sheet1!$A:$G,4,FALSE),0)</f>
        <v>2452227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608492</v>
      </c>
      <c r="I2874">
        <f>IFERROR(VLOOKUP(A2874,[2]Sheet1!$A:$I,5,FALSE),0)</f>
        <v>2272840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23551</v>
      </c>
      <c r="O2875">
        <f>IFERROR(VLOOKUP(A2875,[3]Sheet1!$A:$G,3,FALSE),0)</f>
        <v>45310</v>
      </c>
      <c r="P2875">
        <f>IFERROR(VLOOKUP(A2875,[3]Sheet1!$A:$G,4,FALSE),0)</f>
        <v>0</v>
      </c>
      <c r="Q2875">
        <f>IFERROR(VLOOKUP(A2875,[3]Sheet1!$A:$G,5,FALSE),0)</f>
        <v>224238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7373317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63716</v>
      </c>
      <c r="O2876">
        <f>IFERROR(VLOOKUP(A2876,[3]Sheet1!$A:$G,3,FALSE),0)</f>
        <v>156872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9709565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75566</v>
      </c>
      <c r="O2878">
        <f>IFERROR(VLOOKUP(A2878,[3]Sheet1!$A:$G,3,FALSE),0)</f>
        <v>980107</v>
      </c>
      <c r="P2878">
        <f>IFERROR(VLOOKUP(A2878,[3]Sheet1!$A:$G,4,FALSE),0)</f>
        <v>58370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60650</v>
      </c>
      <c r="I2880">
        <f>IFERROR(VLOOKUP(A2880,[2]Sheet1!$A:$I,5,FALSE),0)</f>
        <v>260369</v>
      </c>
      <c r="J2880">
        <f>IFERROR(VLOOKUP(A2880,[2]Sheet1!$A:$I,6,FALSE),0)</f>
        <v>0</v>
      </c>
      <c r="K2880">
        <f>IFERROR(VLOOKUP(A2880,[2]Sheet1!$A:$I,7,FALSE),0)</f>
        <v>266757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2019837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443958</v>
      </c>
      <c r="O2882">
        <f>IFERROR(VLOOKUP(A2882,[3]Sheet1!$A:$G,3,FALSE),0)</f>
        <v>2861097</v>
      </c>
      <c r="P2882">
        <f>IFERROR(VLOOKUP(A2882,[3]Sheet1!$A:$G,4,FALSE),0)</f>
        <v>338597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331290</v>
      </c>
      <c r="I2883">
        <f>IFERROR(VLOOKUP(A2883,[2]Sheet1!$A:$I,5,FALSE),0)</f>
        <v>996635</v>
      </c>
      <c r="J2883">
        <f>IFERROR(VLOOKUP(A2883,[2]Sheet1!$A:$I,6,FALSE),0)</f>
        <v>0</v>
      </c>
      <c r="K2883">
        <f>IFERROR(VLOOKUP(A2883,[2]Sheet1!$A:$I,7,FALSE),0)</f>
        <v>952984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66360</v>
      </c>
      <c r="I2885">
        <f>IFERROR(VLOOKUP(A2885,[2]Sheet1!$A:$I,5,FALSE),0)</f>
        <v>351847</v>
      </c>
      <c r="J2885">
        <f>IFERROR(VLOOKUP(A2885,[2]Sheet1!$A:$I,6,FALSE),0)</f>
        <v>0</v>
      </c>
      <c r="K2885">
        <f>IFERROR(VLOOKUP(A2885,[2]Sheet1!$A:$I,7,FALSE),0)</f>
        <v>282083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Não</v>
      </c>
      <c r="W2885" t="str">
        <f t="shared" si="268"/>
        <v>Sim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6947127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5535</v>
      </c>
      <c r="I2886">
        <f>IFERROR(VLOOKUP(A2886,[2]Sheet1!$A:$I,5,FALSE),0)</f>
        <v>511090</v>
      </c>
      <c r="J2886">
        <f>IFERROR(VLOOKUP(A2886,[2]Sheet1!$A:$I,6,FALSE),0)</f>
        <v>0</v>
      </c>
      <c r="K2886">
        <f>IFERROR(VLOOKUP(A2886,[2]Sheet1!$A:$I,7,FALSE),0)</f>
        <v>640725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301210</v>
      </c>
      <c r="I2887">
        <f>IFERROR(VLOOKUP(A2887,[2]Sheet1!$A:$I,5,FALSE),0)</f>
        <v>1075352</v>
      </c>
      <c r="J2887">
        <f>IFERROR(VLOOKUP(A2887,[2]Sheet1!$A:$I,6,FALSE),0)</f>
        <v>218928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819264</v>
      </c>
      <c r="I2889">
        <f>IFERROR(VLOOKUP(A2889,[2]Sheet1!$A:$I,5,FALSE),0)</f>
        <v>3618247</v>
      </c>
      <c r="J2889">
        <f>IFERROR(VLOOKUP(A2889,[2]Sheet1!$A:$I,6,FALSE),0)</f>
        <v>658078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259916</v>
      </c>
      <c r="C2890">
        <f>IFERROR(VLOOKUP(A2890,[1]Monitoramento_Base_somente_disp!$A:$J,6,FALSE),0)</f>
        <v>23118290</v>
      </c>
      <c r="D2890">
        <f>IFERROR(VLOOKUP(A2890,[1]Monitoramento_Base_somente_disp!$A:$J,7,FALSE),0)</f>
        <v>142540</v>
      </c>
      <c r="E2890">
        <f>IFERROR(VLOOKUP(A2890,[1]Monitoramento_Base_somente_disp!$A:$J,8,FALSE),0)</f>
        <v>19135071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27843</v>
      </c>
      <c r="I2891">
        <f>IFERROR(VLOOKUP(A2891,[2]Sheet1!$A:$I,5,FALSE),0)</f>
        <v>156826</v>
      </c>
      <c r="J2891">
        <f>IFERROR(VLOOKUP(A2891,[2]Sheet1!$A:$I,6,FALSE),0)</f>
        <v>81117</v>
      </c>
      <c r="K2891">
        <f>IFERROR(VLOOKUP(A2891,[2]Sheet1!$A:$I,7,FALSE),0)</f>
        <v>260578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19626</v>
      </c>
      <c r="O2892">
        <f>IFERROR(VLOOKUP(A2892,[3]Sheet1!$A:$G,3,FALSE),0)</f>
        <v>1365069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823827</v>
      </c>
      <c r="O2893">
        <f>IFERROR(VLOOKUP(A2893,[3]Sheet1!$A:$G,3,FALSE),0)</f>
        <v>2228267</v>
      </c>
      <c r="P2893">
        <f>IFERROR(VLOOKUP(A2893,[3]Sheet1!$A:$G,4,FALSE),0)</f>
        <v>647131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227073</v>
      </c>
      <c r="O2894">
        <f>IFERROR(VLOOKUP(A2894,[3]Sheet1!$A:$G,3,FALSE),0)</f>
        <v>1546743</v>
      </c>
      <c r="P2894">
        <f>IFERROR(VLOOKUP(A2894,[3]Sheet1!$A:$G,4,FALSE),0)</f>
        <v>170082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118381</v>
      </c>
      <c r="O2895">
        <f>IFERROR(VLOOKUP(A2895,[3]Sheet1!$A:$G,3,FALSE),0)</f>
        <v>497461</v>
      </c>
      <c r="P2895">
        <f>IFERROR(VLOOKUP(A2895,[3]Sheet1!$A:$G,4,FALSE),0)</f>
        <v>94103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1483326925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88116</v>
      </c>
      <c r="I2897">
        <f>IFERROR(VLOOKUP(A2897,[2]Sheet1!$A:$I,5,FALSE),0)</f>
        <v>523930</v>
      </c>
      <c r="J2897">
        <f>IFERROR(VLOOKUP(A2897,[2]Sheet1!$A:$I,6,FALSE),0)</f>
        <v>0</v>
      </c>
      <c r="K2897">
        <f>IFERROR(VLOOKUP(A2897,[2]Sheet1!$A:$I,7,FALSE),0)</f>
        <v>649664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98458</v>
      </c>
      <c r="I2898">
        <f>IFERROR(VLOOKUP(A2898,[2]Sheet1!$A:$I,5,FALSE),0)</f>
        <v>929341</v>
      </c>
      <c r="J2898">
        <f>IFERROR(VLOOKUP(A2898,[2]Sheet1!$A:$I,6,FALSE),0)</f>
        <v>0</v>
      </c>
      <c r="K2898">
        <f>IFERROR(VLOOKUP(A2898,[2]Sheet1!$A:$I,7,FALSE),0)</f>
        <v>820409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86907</v>
      </c>
      <c r="C2899">
        <f>IFERROR(VLOOKUP(A2899,[1]Monitoramento_Base_somente_disp!$A:$J,6,FALSE),0)</f>
        <v>11479618</v>
      </c>
      <c r="D2899">
        <f>IFERROR(VLOOKUP(A2899,[1]Monitoramento_Base_somente_disp!$A:$J,7,FALSE),0)</f>
        <v>66373</v>
      </c>
      <c r="E2899">
        <f>IFERROR(VLOOKUP(A2899,[1]Monitoramento_Base_somente_disp!$A:$J,8,FALSE),0)</f>
        <v>10127982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126207</v>
      </c>
      <c r="C2901">
        <f>IFERROR(VLOOKUP(A2901,[1]Monitoramento_Base_somente_disp!$A:$J,6,FALSE),0)</f>
        <v>973654291</v>
      </c>
      <c r="D2901">
        <f>IFERROR(VLOOKUP(A2901,[1]Monitoramento_Base_somente_disp!$A:$J,7,FALSE),0)</f>
        <v>82731</v>
      </c>
      <c r="E2901">
        <f>IFERROR(VLOOKUP(A2901,[1]Monitoramento_Base_somente_disp!$A:$J,8,FALSE),0)</f>
        <v>728810275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60</v>
      </c>
      <c r="I2902">
        <f>IFERROR(VLOOKUP(A2902,[2]Sheet1!$A:$I,5,FALSE),0)</f>
        <v>1253252</v>
      </c>
      <c r="J2902">
        <f>IFERROR(VLOOKUP(A2902,[2]Sheet1!$A:$I,6,FALSE),0)</f>
        <v>0</v>
      </c>
      <c r="K2902">
        <f>IFERROR(VLOOKUP(A2902,[2]Sheet1!$A:$I,7,FALSE),0)</f>
        <v>1253223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Sim</v>
      </c>
      <c r="U2902" t="str">
        <f t="shared" si="272"/>
        <v>Sim</v>
      </c>
      <c r="V2902" t="str">
        <f t="shared" si="273"/>
        <v>Não</v>
      </c>
      <c r="W2902" t="str">
        <f t="shared" si="274"/>
        <v>Sim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105048</v>
      </c>
      <c r="I2903">
        <f>IFERROR(VLOOKUP(A2903,[2]Sheet1!$A:$I,5,FALSE),0)</f>
        <v>1601698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200233</v>
      </c>
      <c r="I2904">
        <f>IFERROR(VLOOKUP(A2904,[2]Sheet1!$A:$I,5,FALSE),0)</f>
        <v>827605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25347</v>
      </c>
      <c r="I2905">
        <f>IFERROR(VLOOKUP(A2905,[2]Sheet1!$A:$I,5,FALSE),0)</f>
        <v>100975</v>
      </c>
      <c r="J2905">
        <f>IFERROR(VLOOKUP(A2905,[2]Sheet1!$A:$I,6,FALSE),0)</f>
        <v>0</v>
      </c>
      <c r="K2905">
        <f>IFERROR(VLOOKUP(A2905,[2]Sheet1!$A:$I,7,FALSE),0)</f>
        <v>95835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39463</v>
      </c>
      <c r="I2907">
        <f>IFERROR(VLOOKUP(A2907,[2]Sheet1!$A:$I,5,FALSE),0)</f>
        <v>182750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931770</v>
      </c>
      <c r="I2908">
        <f>IFERROR(VLOOKUP(A2908,[2]Sheet1!$A:$I,5,FALSE),0)</f>
        <v>1714422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157877</v>
      </c>
      <c r="O2909">
        <f>IFERROR(VLOOKUP(A2909,[3]Sheet1!$A:$G,3,FALSE),0)</f>
        <v>635020</v>
      </c>
      <c r="P2909">
        <f>IFERROR(VLOOKUP(A2909,[3]Sheet1!$A:$G,4,FALSE),0)</f>
        <v>114688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4278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104917</v>
      </c>
      <c r="I2910">
        <f>IFERROR(VLOOKUP(A2910,[2]Sheet1!$A:$I,5,FALSE),0)</f>
        <v>878870</v>
      </c>
      <c r="J2910">
        <f>IFERROR(VLOOKUP(A2910,[2]Sheet1!$A:$I,6,FALSE),0)</f>
        <v>0</v>
      </c>
      <c r="K2910">
        <f>IFERROR(VLOOKUP(A2910,[2]Sheet1!$A:$I,7,FALSE),0)</f>
        <v>946530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11176620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48310</v>
      </c>
      <c r="I2911">
        <f>IFERROR(VLOOKUP(A2911,[2]Sheet1!$A:$I,5,FALSE),0)</f>
        <v>253224</v>
      </c>
      <c r="J2911">
        <f>IFERROR(VLOOKUP(A2911,[2]Sheet1!$A:$I,6,FALSE),0)</f>
        <v>0</v>
      </c>
      <c r="K2911">
        <f>IFERROR(VLOOKUP(A2911,[2]Sheet1!$A:$I,7,FALSE),0)</f>
        <v>261631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31662</v>
      </c>
      <c r="O2912">
        <f>IFERROR(VLOOKUP(A2912,[3]Sheet1!$A:$G,3,FALSE),0)</f>
        <v>402602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231474</v>
      </c>
      <c r="O2913">
        <f>IFERROR(VLOOKUP(A2913,[3]Sheet1!$A:$G,3,FALSE),0)</f>
        <v>1652484</v>
      </c>
      <c r="P2913">
        <f>IFERROR(VLOOKUP(A2913,[3]Sheet1!$A:$G,4,FALSE),0)</f>
        <v>176529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27923</v>
      </c>
      <c r="C2914">
        <f>IFERROR(VLOOKUP(A2914,[1]Monitoramento_Base_somente_disp!$A:$J,6,FALSE),0)</f>
        <v>12524366</v>
      </c>
      <c r="D2914">
        <f>IFERROR(VLOOKUP(A2914,[1]Monitoramento_Base_somente_disp!$A:$J,7,FALSE),0)</f>
        <v>31007</v>
      </c>
      <c r="E2914">
        <f>IFERROR(VLOOKUP(A2914,[1]Monitoramento_Base_somente_disp!$A:$J,8,FALSE),0)</f>
        <v>11956361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6586487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55160</v>
      </c>
      <c r="I2915">
        <f>IFERROR(VLOOKUP(A2915,[2]Sheet1!$A:$I,5,FALSE),0)</f>
        <v>625531</v>
      </c>
      <c r="J2915">
        <f>IFERROR(VLOOKUP(A2915,[2]Sheet1!$A:$I,6,FALSE),0)</f>
        <v>0</v>
      </c>
      <c r="K2915">
        <f>IFERROR(VLOOKUP(A2915,[2]Sheet1!$A:$I,7,FALSE),0)</f>
        <v>539375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241707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5663934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204853</v>
      </c>
      <c r="O2920">
        <f>IFERROR(VLOOKUP(A2920,[3]Sheet1!$A:$G,3,FALSE),0)</f>
        <v>576505</v>
      </c>
      <c r="P2920">
        <f>IFERROR(VLOOKUP(A2920,[3]Sheet1!$A:$G,4,FALSE),0)</f>
        <v>150765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69384</v>
      </c>
      <c r="I2921">
        <f>IFERROR(VLOOKUP(A2921,[2]Sheet1!$A:$I,5,FALSE),0)</f>
        <v>304434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637780</v>
      </c>
      <c r="O2922">
        <f>IFERROR(VLOOKUP(A2922,[3]Sheet1!$A:$G,3,FALSE),0)</f>
        <v>63836053</v>
      </c>
      <c r="P2922">
        <f>IFERROR(VLOOKUP(A2922,[3]Sheet1!$A:$G,4,FALSE),0)</f>
        <v>506003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73161</v>
      </c>
      <c r="I2924">
        <f>IFERROR(VLOOKUP(A2924,[2]Sheet1!$A:$I,5,FALSE),0)</f>
        <v>1646493</v>
      </c>
      <c r="J2924">
        <f>IFERROR(VLOOKUP(A2924,[2]Sheet1!$A:$I,6,FALSE),0)</f>
        <v>1262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100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1891</v>
      </c>
      <c r="O2926">
        <f>IFERROR(VLOOKUP(A2926,[3]Sheet1!$A:$G,3,FALSE),0)</f>
        <v>36491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49840</v>
      </c>
      <c r="I2927">
        <f>IFERROR(VLOOKUP(A2927,[2]Sheet1!$A:$I,5,FALSE),0)</f>
        <v>204811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92167</v>
      </c>
      <c r="C2928">
        <f>IFERROR(VLOOKUP(A2928,[1]Monitoramento_Base_somente_disp!$A:$J,6,FALSE),0)</f>
        <v>16466257</v>
      </c>
      <c r="D2928">
        <f>IFERROR(VLOOKUP(A2928,[1]Monitoramento_Base_somente_disp!$A:$J,7,FALSE),0)</f>
        <v>68607</v>
      </c>
      <c r="E2928">
        <f>IFERROR(VLOOKUP(A2928,[1]Monitoramento_Base_somente_disp!$A:$J,8,FALSE),0)</f>
        <v>12000370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15278325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102655</v>
      </c>
      <c r="I2930">
        <f>IFERROR(VLOOKUP(A2930,[2]Sheet1!$A:$I,5,FALSE),0)</f>
        <v>508299</v>
      </c>
      <c r="J2930">
        <f>IFERROR(VLOOKUP(A2930,[2]Sheet1!$A:$I,6,FALSE),0)</f>
        <v>0</v>
      </c>
      <c r="K2930">
        <f>IFERROR(VLOOKUP(A2930,[2]Sheet1!$A:$I,7,FALSE),0)</f>
        <v>520586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89123</v>
      </c>
      <c r="C2931">
        <f>IFERROR(VLOOKUP(A2931,[1]Monitoramento_Base_somente_disp!$A:$J,6,FALSE),0)</f>
        <v>15502760</v>
      </c>
      <c r="D2931">
        <f>IFERROR(VLOOKUP(A2931,[1]Monitoramento_Base_somente_disp!$A:$J,7,FALSE),0)</f>
        <v>70723</v>
      </c>
      <c r="E2931">
        <f>IFERROR(VLOOKUP(A2931,[1]Monitoramento_Base_somente_disp!$A:$J,8,FALSE),0)</f>
        <v>16547920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32652686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234491</v>
      </c>
      <c r="O2932">
        <f>IFERROR(VLOOKUP(A2932,[3]Sheet1!$A:$G,3,FALSE),0)</f>
        <v>244390</v>
      </c>
      <c r="P2932">
        <f>IFERROR(VLOOKUP(A2932,[3]Sheet1!$A:$G,4,FALSE),0)</f>
        <v>185346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67243</v>
      </c>
      <c r="I2933">
        <f>IFERROR(VLOOKUP(A2933,[2]Sheet1!$A:$I,5,FALSE),0)</f>
        <v>778083</v>
      </c>
      <c r="J2933">
        <f>IFERROR(VLOOKUP(A2933,[2]Sheet1!$A:$I,6,FALSE),0)</f>
        <v>0</v>
      </c>
      <c r="K2933">
        <f>IFERROR(VLOOKUP(A2933,[2]Sheet1!$A:$I,7,FALSE),0)</f>
        <v>708875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90380</v>
      </c>
      <c r="I2935">
        <f>IFERROR(VLOOKUP(A2935,[2]Sheet1!$A:$I,5,FALSE),0)</f>
        <v>410545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141526</v>
      </c>
      <c r="I2936">
        <f>IFERROR(VLOOKUP(A2936,[2]Sheet1!$A:$I,5,FALSE),0)</f>
        <v>479788</v>
      </c>
      <c r="J2936">
        <f>IFERROR(VLOOKUP(A2936,[2]Sheet1!$A:$I,6,FALSE),0)</f>
        <v>0</v>
      </c>
      <c r="K2936">
        <f>IFERROR(VLOOKUP(A2936,[2]Sheet1!$A:$I,7,FALSE),0)</f>
        <v>482273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468879</v>
      </c>
      <c r="O2937">
        <f>IFERROR(VLOOKUP(A2937,[3]Sheet1!$A:$G,3,FALSE),0)</f>
        <v>1961898</v>
      </c>
      <c r="P2937">
        <f>IFERROR(VLOOKUP(A2937,[3]Sheet1!$A:$G,4,FALSE),0)</f>
        <v>327855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8269213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175868</v>
      </c>
      <c r="I2941">
        <f>IFERROR(VLOOKUP(A2941,[2]Sheet1!$A:$I,5,FALSE),0)</f>
        <v>427746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109949</v>
      </c>
      <c r="I2943">
        <f>IFERROR(VLOOKUP(A2943,[2]Sheet1!$A:$I,5,FALSE),0)</f>
        <v>362338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68821</v>
      </c>
      <c r="I2944">
        <f>IFERROR(VLOOKUP(A2944,[2]Sheet1!$A:$I,5,FALSE),0)</f>
        <v>335007</v>
      </c>
      <c r="J2944">
        <f>IFERROR(VLOOKUP(A2944,[2]Sheet1!$A:$I,6,FALSE),0)</f>
        <v>0</v>
      </c>
      <c r="K2944">
        <f>IFERROR(VLOOKUP(A2944,[2]Sheet1!$A:$I,7,FALSE),0)</f>
        <v>374054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88434</v>
      </c>
      <c r="I2945">
        <f>IFERROR(VLOOKUP(A2945,[2]Sheet1!$A:$I,5,FALSE),0)</f>
        <v>347955</v>
      </c>
      <c r="J2945">
        <f>IFERROR(VLOOKUP(A2945,[2]Sheet1!$A:$I,6,FALSE),0)</f>
        <v>0</v>
      </c>
      <c r="K2945">
        <f>IFERROR(VLOOKUP(A2945,[2]Sheet1!$A:$I,7,FALSE),0)</f>
        <v>340811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Sim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91052</v>
      </c>
      <c r="I2946">
        <f>IFERROR(VLOOKUP(A2946,[2]Sheet1!$A:$I,5,FALSE),0)</f>
        <v>500642</v>
      </c>
      <c r="J2946">
        <f>IFERROR(VLOOKUP(A2946,[2]Sheet1!$A:$I,6,FALSE),0)</f>
        <v>0</v>
      </c>
      <c r="K2946">
        <f>IFERROR(VLOOKUP(A2946,[2]Sheet1!$A:$I,7,FALSE),0)</f>
        <v>477061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491720</v>
      </c>
      <c r="I2948">
        <f>IFERROR(VLOOKUP(A2948,[2]Sheet1!$A:$I,5,FALSE),0)</f>
        <v>1380378</v>
      </c>
      <c r="J2948">
        <f>IFERROR(VLOOKUP(A2948,[2]Sheet1!$A:$I,6,FALSE),0)</f>
        <v>369089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73382</v>
      </c>
      <c r="I2950">
        <f>IFERROR(VLOOKUP(A2950,[2]Sheet1!$A:$I,5,FALSE),0)</f>
        <v>247172</v>
      </c>
      <c r="J2950">
        <f>IFERROR(VLOOKUP(A2950,[2]Sheet1!$A:$I,6,FALSE),0)</f>
        <v>0</v>
      </c>
      <c r="K2950">
        <f>IFERROR(VLOOKUP(A2950,[2]Sheet1!$A:$I,7,FALSE),0)</f>
        <v>269023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121322</v>
      </c>
      <c r="I2951">
        <f>IFERROR(VLOOKUP(A2951,[2]Sheet1!$A:$I,5,FALSE),0)</f>
        <v>524785</v>
      </c>
      <c r="J2951">
        <f>IFERROR(VLOOKUP(A2951,[2]Sheet1!$A:$I,6,FALSE),0)</f>
        <v>0</v>
      </c>
      <c r="K2951">
        <f>IFERROR(VLOOKUP(A2951,[2]Sheet1!$A:$I,7,FALSE),0)</f>
        <v>530787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88555</v>
      </c>
      <c r="I2952">
        <f>IFERROR(VLOOKUP(A2952,[2]Sheet1!$A:$I,5,FALSE),0)</f>
        <v>667595</v>
      </c>
      <c r="J2952">
        <f>IFERROR(VLOOKUP(A2952,[2]Sheet1!$A:$I,6,FALSE),0)</f>
        <v>0</v>
      </c>
      <c r="K2952">
        <f>IFERROR(VLOOKUP(A2952,[2]Sheet1!$A:$I,7,FALSE),0)</f>
        <v>716313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10618847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91906</v>
      </c>
      <c r="I2954">
        <f>IFERROR(VLOOKUP(A2954,[2]Sheet1!$A:$I,5,FALSE),0)</f>
        <v>312931</v>
      </c>
      <c r="J2954">
        <f>IFERROR(VLOOKUP(A2954,[2]Sheet1!$A:$I,6,FALSE),0)</f>
        <v>27873</v>
      </c>
      <c r="K2954">
        <f>IFERROR(VLOOKUP(A2954,[2]Sheet1!$A:$I,7,FALSE),0)</f>
        <v>289503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149267</v>
      </c>
      <c r="O2955">
        <f>IFERROR(VLOOKUP(A2955,[3]Sheet1!$A:$G,3,FALSE),0)</f>
        <v>214748</v>
      </c>
      <c r="P2955">
        <f>IFERROR(VLOOKUP(A2955,[3]Sheet1!$A:$G,4,FALSE),0)</f>
        <v>114933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46650</v>
      </c>
      <c r="I2956">
        <f>IFERROR(VLOOKUP(A2956,[2]Sheet1!$A:$I,5,FALSE),0)</f>
        <v>403604</v>
      </c>
      <c r="J2956">
        <f>IFERROR(VLOOKUP(A2956,[2]Sheet1!$A:$I,6,FALSE),0)</f>
        <v>0</v>
      </c>
      <c r="K2956">
        <f>IFERROR(VLOOKUP(A2956,[2]Sheet1!$A:$I,7,FALSE),0)</f>
        <v>375573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44598</v>
      </c>
      <c r="I2957">
        <f>IFERROR(VLOOKUP(A2957,[2]Sheet1!$A:$I,5,FALSE),0)</f>
        <v>229468</v>
      </c>
      <c r="J2957">
        <f>IFERROR(VLOOKUP(A2957,[2]Sheet1!$A:$I,6,FALSE),0)</f>
        <v>0</v>
      </c>
      <c r="K2957">
        <f>IFERROR(VLOOKUP(A2957,[2]Sheet1!$A:$I,7,FALSE),0)</f>
        <v>193958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58649</v>
      </c>
      <c r="I2958">
        <f>IFERROR(VLOOKUP(A2958,[2]Sheet1!$A:$I,5,FALSE),0)</f>
        <v>812460</v>
      </c>
      <c r="J2958">
        <f>IFERROR(VLOOKUP(A2958,[2]Sheet1!$A:$I,6,FALSE),0)</f>
        <v>0</v>
      </c>
      <c r="K2958">
        <f>IFERROR(VLOOKUP(A2958,[2]Sheet1!$A:$I,7,FALSE),0)</f>
        <v>764454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3619533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37373</v>
      </c>
      <c r="I2959">
        <f>IFERROR(VLOOKUP(A2959,[2]Sheet1!$A:$I,5,FALSE),0)</f>
        <v>187043</v>
      </c>
      <c r="J2959">
        <f>IFERROR(VLOOKUP(A2959,[2]Sheet1!$A:$I,6,FALSE),0)</f>
        <v>0</v>
      </c>
      <c r="K2959">
        <f>IFERROR(VLOOKUP(A2959,[2]Sheet1!$A:$I,7,FALSE),0)</f>
        <v>191002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473762</v>
      </c>
      <c r="I2960">
        <f>IFERROR(VLOOKUP(A2960,[2]Sheet1!$A:$I,5,FALSE),0)</f>
        <v>1546681</v>
      </c>
      <c r="J2960">
        <f>IFERROR(VLOOKUP(A2960,[2]Sheet1!$A:$I,6,FALSE),0)</f>
        <v>386880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392115</v>
      </c>
      <c r="C2961">
        <f>IFERROR(VLOOKUP(A2961,[1]Monitoramento_Base_somente_disp!$A:$J,6,FALSE),0)</f>
        <v>58401957</v>
      </c>
      <c r="D2961">
        <f>IFERROR(VLOOKUP(A2961,[1]Monitoramento_Base_somente_disp!$A:$J,7,FALSE),0)</f>
        <v>297583</v>
      </c>
      <c r="E2961">
        <f>IFERROR(VLOOKUP(A2961,[1]Monitoramento_Base_somente_disp!$A:$J,8,FALSE),0)</f>
        <v>48075627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169291</v>
      </c>
      <c r="I2964">
        <f>IFERROR(VLOOKUP(A2964,[2]Sheet1!$A:$I,5,FALSE),0)</f>
        <v>6568120</v>
      </c>
      <c r="J2964">
        <f>IFERROR(VLOOKUP(A2964,[2]Sheet1!$A:$I,6,FALSE),0)</f>
        <v>0</v>
      </c>
      <c r="K2964">
        <f>IFERROR(VLOOKUP(A2964,[2]Sheet1!$A:$I,7,FALSE),0)</f>
        <v>6562258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14362396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53820</v>
      </c>
      <c r="I2966">
        <f>IFERROR(VLOOKUP(A2966,[2]Sheet1!$A:$I,5,FALSE),0)</f>
        <v>217351</v>
      </c>
      <c r="J2966">
        <f>IFERROR(VLOOKUP(A2966,[2]Sheet1!$A:$I,6,FALSE),0)</f>
        <v>0</v>
      </c>
      <c r="K2966">
        <f>IFERROR(VLOOKUP(A2966,[2]Sheet1!$A:$I,7,FALSE),0)</f>
        <v>286144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Sim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6929394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780737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109085</v>
      </c>
      <c r="I2968">
        <f>IFERROR(VLOOKUP(A2968,[2]Sheet1!$A:$I,5,FALSE),0)</f>
        <v>290961</v>
      </c>
      <c r="J2968">
        <f>IFERROR(VLOOKUP(A2968,[2]Sheet1!$A:$I,6,FALSE),0)</f>
        <v>0</v>
      </c>
      <c r="K2968">
        <f>IFERROR(VLOOKUP(A2968,[2]Sheet1!$A:$I,7,FALSE),0)</f>
        <v>266482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Não</v>
      </c>
      <c r="W2968" t="str">
        <f t="shared" si="280"/>
        <v>Sim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47183</v>
      </c>
      <c r="I2969">
        <f>IFERROR(VLOOKUP(A2969,[2]Sheet1!$A:$I,5,FALSE),0)</f>
        <v>324940</v>
      </c>
      <c r="J2969">
        <f>IFERROR(VLOOKUP(A2969,[2]Sheet1!$A:$I,6,FALSE),0)</f>
        <v>0</v>
      </c>
      <c r="K2969">
        <f>IFERROR(VLOOKUP(A2969,[2]Sheet1!$A:$I,7,FALSE),0)</f>
        <v>323194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113303</v>
      </c>
      <c r="I2970">
        <f>IFERROR(VLOOKUP(A2970,[2]Sheet1!$A:$I,5,FALSE),0)</f>
        <v>0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Não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11271587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35179</v>
      </c>
      <c r="I2971">
        <f>IFERROR(VLOOKUP(A2971,[2]Sheet1!$A:$I,5,FALSE),0)</f>
        <v>310563</v>
      </c>
      <c r="J2971">
        <f>IFERROR(VLOOKUP(A2971,[2]Sheet1!$A:$I,6,FALSE),0)</f>
        <v>0</v>
      </c>
      <c r="K2971">
        <f>IFERROR(VLOOKUP(A2971,[2]Sheet1!$A:$I,7,FALSE),0)</f>
        <v>312674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40004</v>
      </c>
      <c r="I2972">
        <f>IFERROR(VLOOKUP(A2972,[2]Sheet1!$A:$I,5,FALSE),0)</f>
        <v>7471555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111815</v>
      </c>
      <c r="O2973">
        <f>IFERROR(VLOOKUP(A2973,[3]Sheet1!$A:$G,3,FALSE),0)</f>
        <v>1189486</v>
      </c>
      <c r="P2973">
        <f>IFERROR(VLOOKUP(A2973,[3]Sheet1!$A:$G,4,FALSE),0)</f>
        <v>87229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9088496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3839</v>
      </c>
      <c r="I2974">
        <f>IFERROR(VLOOKUP(A2974,[2]Sheet1!$A:$I,5,FALSE),0)</f>
        <v>50014</v>
      </c>
      <c r="J2974">
        <f>IFERROR(VLOOKUP(A2974,[2]Sheet1!$A:$I,6,FALSE),0)</f>
        <v>0</v>
      </c>
      <c r="K2974">
        <f>IFERROR(VLOOKUP(A2974,[2]Sheet1!$A:$I,7,FALSE),0)</f>
        <v>44758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34584</v>
      </c>
      <c r="I2976">
        <f>IFERROR(VLOOKUP(A2976,[2]Sheet1!$A:$I,5,FALSE),0)</f>
        <v>182599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10802962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834690</v>
      </c>
      <c r="I2981">
        <f>IFERROR(VLOOKUP(A2981,[2]Sheet1!$A:$I,5,FALSE),0)</f>
        <v>644175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465313</v>
      </c>
      <c r="O2984">
        <f>IFERROR(VLOOKUP(A2984,[3]Sheet1!$A:$G,3,FALSE),0)</f>
        <v>2591033</v>
      </c>
      <c r="P2984">
        <f>IFERROR(VLOOKUP(A2984,[3]Sheet1!$A:$G,4,FALSE),0)</f>
        <v>396072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1199</v>
      </c>
      <c r="C2985">
        <f>IFERROR(VLOOKUP(A2985,[1]Monitoramento_Base_somente_disp!$A:$J,6,FALSE),0)</f>
        <v>25018630</v>
      </c>
      <c r="D2985">
        <f>IFERROR(VLOOKUP(A2985,[1]Monitoramento_Base_somente_disp!$A:$J,7,FALSE),0)</f>
        <v>811</v>
      </c>
      <c r="E2985">
        <f>IFERROR(VLOOKUP(A2985,[1]Monitoramento_Base_somente_disp!$A:$J,8,FALSE),0)</f>
        <v>18161990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11417683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214690</v>
      </c>
      <c r="O2986">
        <f>IFERROR(VLOOKUP(A2986,[3]Sheet1!$A:$G,3,FALSE),0)</f>
        <v>1883972</v>
      </c>
      <c r="P2986">
        <f>IFERROR(VLOOKUP(A2986,[3]Sheet1!$A:$G,4,FALSE),0)</f>
        <v>155423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133114</v>
      </c>
      <c r="O2987">
        <f>IFERROR(VLOOKUP(A2987,[3]Sheet1!$A:$G,3,FALSE),0)</f>
        <v>567261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Sim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30309</v>
      </c>
      <c r="O2988">
        <f>IFERROR(VLOOKUP(A2988,[3]Sheet1!$A:$G,3,FALSE),0)</f>
        <v>389983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535114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1325234</v>
      </c>
      <c r="I2990">
        <f>IFERROR(VLOOKUP(A2990,[2]Sheet1!$A:$I,5,FALSE),0)</f>
        <v>21568607</v>
      </c>
      <c r="J2990">
        <f>IFERROR(VLOOKUP(A2990,[2]Sheet1!$A:$I,6,FALSE),0)</f>
        <v>612523</v>
      </c>
      <c r="K2990">
        <f>IFERROR(VLOOKUP(A2990,[2]Sheet1!$A:$I,7,FALSE),0)</f>
        <v>11394426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4318526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57171</v>
      </c>
      <c r="I2992">
        <f>IFERROR(VLOOKUP(A2992,[2]Sheet1!$A:$I,5,FALSE),0)</f>
        <v>490352</v>
      </c>
      <c r="J2992">
        <f>IFERROR(VLOOKUP(A2992,[2]Sheet1!$A:$I,6,FALSE),0)</f>
        <v>0</v>
      </c>
      <c r="K2992">
        <f>IFERROR(VLOOKUP(A2992,[2]Sheet1!$A:$I,7,FALSE),0)</f>
        <v>434612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Sim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13687</v>
      </c>
      <c r="O2993">
        <f>IFERROR(VLOOKUP(A2993,[3]Sheet1!$A:$G,3,FALSE),0)</f>
        <v>281131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40283</v>
      </c>
      <c r="O2995">
        <f>IFERROR(VLOOKUP(A2995,[3]Sheet1!$A:$G,3,FALSE),0)</f>
        <v>552614</v>
      </c>
      <c r="P2995">
        <f>IFERROR(VLOOKUP(A2995,[3]Sheet1!$A:$G,4,FALSE),0)</f>
        <v>30858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9583525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59790</v>
      </c>
      <c r="O2996">
        <f>IFERROR(VLOOKUP(A2996,[3]Sheet1!$A:$G,3,FALSE),0)</f>
        <v>1290718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155737</v>
      </c>
      <c r="O2997">
        <f>IFERROR(VLOOKUP(A2997,[3]Sheet1!$A:$G,3,FALSE),0)</f>
        <v>974772</v>
      </c>
      <c r="P2997">
        <f>IFERROR(VLOOKUP(A2997,[3]Sheet1!$A:$G,4,FALSE),0)</f>
        <v>122190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108171</v>
      </c>
      <c r="O2998">
        <f>IFERROR(VLOOKUP(A2998,[3]Sheet1!$A:$G,3,FALSE),0)</f>
        <v>320257</v>
      </c>
      <c r="P2998">
        <f>IFERROR(VLOOKUP(A2998,[3]Sheet1!$A:$G,4,FALSE),0)</f>
        <v>126675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88930</v>
      </c>
      <c r="I2999">
        <f>IFERROR(VLOOKUP(A2999,[2]Sheet1!$A:$I,5,FALSE),0)</f>
        <v>316111</v>
      </c>
      <c r="J2999">
        <f>IFERROR(VLOOKUP(A2999,[2]Sheet1!$A:$I,6,FALSE),0)</f>
        <v>39233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171631</v>
      </c>
      <c r="O3004">
        <f>IFERROR(VLOOKUP(A3004,[3]Sheet1!$A:$G,3,FALSE),0)</f>
        <v>1297923</v>
      </c>
      <c r="P3004">
        <f>IFERROR(VLOOKUP(A3004,[3]Sheet1!$A:$G,4,FALSE),0)</f>
        <v>103775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65030</v>
      </c>
      <c r="O3005">
        <f>IFERROR(VLOOKUP(A3005,[3]Sheet1!$A:$G,3,FALSE),0)</f>
        <v>288766</v>
      </c>
      <c r="P3005">
        <f>IFERROR(VLOOKUP(A3005,[3]Sheet1!$A:$G,4,FALSE),0)</f>
        <v>47907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1807708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106906</v>
      </c>
      <c r="C3008">
        <f>IFERROR(VLOOKUP(A3008,[1]Monitoramento_Base_somente_disp!$A:$J,6,FALSE),0)</f>
        <v>12059912</v>
      </c>
      <c r="D3008">
        <f>IFERROR(VLOOKUP(A3008,[1]Monitoramento_Base_somente_disp!$A:$J,7,FALSE),0)</f>
        <v>95393</v>
      </c>
      <c r="E3008">
        <f>IFERROR(VLOOKUP(A3008,[1]Monitoramento_Base_somente_disp!$A:$J,8,FALSE),0)</f>
        <v>10742886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48881</v>
      </c>
      <c r="O3010">
        <f>IFERROR(VLOOKUP(A3010,[3]Sheet1!$A:$G,3,FALSE),0)</f>
        <v>466160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180669</v>
      </c>
      <c r="C3012">
        <f>IFERROR(VLOOKUP(A3012,[1]Monitoramento_Base_somente_disp!$A:$J,6,FALSE),0)</f>
        <v>35845299</v>
      </c>
      <c r="D3012">
        <f>IFERROR(VLOOKUP(A3012,[1]Monitoramento_Base_somente_disp!$A:$J,7,FALSE),0)</f>
        <v>93056</v>
      </c>
      <c r="E3012">
        <f>IFERROR(VLOOKUP(A3012,[1]Monitoramento_Base_somente_disp!$A:$J,8,FALSE),0)</f>
        <v>23456426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142859</v>
      </c>
      <c r="I3013">
        <f>IFERROR(VLOOKUP(A3013,[2]Sheet1!$A:$I,5,FALSE),0)</f>
        <v>1155487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113084</v>
      </c>
      <c r="I3014">
        <f>IFERROR(VLOOKUP(A3014,[2]Sheet1!$A:$I,5,FALSE),0)</f>
        <v>688971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300384</v>
      </c>
      <c r="I3015">
        <f>IFERROR(VLOOKUP(A3015,[2]Sheet1!$A:$I,5,FALSE),0)</f>
        <v>2319274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45431</v>
      </c>
      <c r="I3016">
        <f>IFERROR(VLOOKUP(A3016,[2]Sheet1!$A:$I,5,FALSE),0)</f>
        <v>214651</v>
      </c>
      <c r="J3016">
        <f>IFERROR(VLOOKUP(A3016,[2]Sheet1!$A:$I,6,FALSE),0)</f>
        <v>0</v>
      </c>
      <c r="K3016">
        <f>IFERROR(VLOOKUP(A3016,[2]Sheet1!$A:$I,7,FALSE),0)</f>
        <v>219705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31440</v>
      </c>
      <c r="I3017">
        <f>IFERROR(VLOOKUP(A3017,[2]Sheet1!$A:$I,5,FALSE),0)</f>
        <v>216768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404511</v>
      </c>
      <c r="I3018">
        <f>IFERROR(VLOOKUP(A3018,[2]Sheet1!$A:$I,5,FALSE),0)</f>
        <v>1582839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1542994</v>
      </c>
      <c r="D3019">
        <f>IFERROR(VLOOKUP(A3019,[1]Monitoramento_Base_somente_disp!$A:$J,7,FALSE),0)</f>
        <v>0</v>
      </c>
      <c r="E3019">
        <f>IFERROR(VLOOKUP(A3019,[1]Monitoramento_Base_somente_disp!$A:$J,8,FALSE),0)</f>
        <v>1029026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42698</v>
      </c>
      <c r="O3019">
        <f>IFERROR(VLOOKUP(A3019,[3]Sheet1!$A:$G,3,FALSE),0)</f>
        <v>337592</v>
      </c>
      <c r="P3019">
        <f>IFERROR(VLOOKUP(A3019,[3]Sheet1!$A:$G,4,FALSE),0)</f>
        <v>33691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3153208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65746</v>
      </c>
      <c r="O3020">
        <f>IFERROR(VLOOKUP(A3020,[3]Sheet1!$A:$G,3,FALSE),0)</f>
        <v>640941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Sim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</v>
      </c>
      <c r="I3022">
        <f>IFERROR(VLOOKUP(A3022,[2]Sheet1!$A:$I,5,FALSE),0)</f>
        <v>219345</v>
      </c>
      <c r="J3022">
        <f>IFERROR(VLOOKUP(A3022,[2]Sheet1!$A:$I,6,FALSE),0)</f>
        <v>1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351352</v>
      </c>
      <c r="O3023">
        <f>IFERROR(VLOOKUP(A3023,[3]Sheet1!$A:$G,3,FALSE),0)</f>
        <v>15132952</v>
      </c>
      <c r="P3023">
        <f>IFERROR(VLOOKUP(A3023,[3]Sheet1!$A:$G,4,FALSE),0)</f>
        <v>0</v>
      </c>
      <c r="Q3023">
        <f>IFERROR(VLOOKUP(A3023,[3]Sheet1!$A:$G,5,FALSE),0)</f>
        <v>7410565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Não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25181688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54487989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21187</v>
      </c>
      <c r="O3026">
        <f>IFERROR(VLOOKUP(A3026,[3]Sheet1!$A:$G,3,FALSE),0)</f>
        <v>169453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88618</v>
      </c>
      <c r="O3027">
        <f>IFERROR(VLOOKUP(A3027,[3]Sheet1!$A:$G,3,FALSE),0)</f>
        <v>388879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93290</v>
      </c>
      <c r="O3028">
        <f>IFERROR(VLOOKUP(A3028,[3]Sheet1!$A:$G,3,FALSE),0)</f>
        <v>302997</v>
      </c>
      <c r="P3028">
        <f>IFERROR(VLOOKUP(A3028,[3]Sheet1!$A:$G,4,FALSE),0)</f>
        <v>75110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105147</v>
      </c>
      <c r="C3029">
        <f>IFERROR(VLOOKUP(A3029,[1]Monitoramento_Base_somente_disp!$A:$J,6,FALSE),0)</f>
        <v>11805463</v>
      </c>
      <c r="D3029">
        <f>IFERROR(VLOOKUP(A3029,[1]Monitoramento_Base_somente_disp!$A:$J,7,FALSE),0)</f>
        <v>66434</v>
      </c>
      <c r="E3029">
        <f>IFERROR(VLOOKUP(A3029,[1]Monitoramento_Base_somente_disp!$A:$J,8,FALSE),0)</f>
        <v>8622279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210212</v>
      </c>
      <c r="C3031">
        <f>IFERROR(VLOOKUP(A3031,[1]Monitoramento_Base_somente_disp!$A:$J,6,FALSE),0)</f>
        <v>18352825</v>
      </c>
      <c r="D3031">
        <f>IFERROR(VLOOKUP(A3031,[1]Monitoramento_Base_somente_disp!$A:$J,7,FALSE),0)</f>
        <v>121297</v>
      </c>
      <c r="E3031">
        <f>IFERROR(VLOOKUP(A3031,[1]Monitoramento_Base_somente_disp!$A:$J,8,FALSE),0)</f>
        <v>15522981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52303</v>
      </c>
      <c r="O3032">
        <f>IFERROR(VLOOKUP(A3032,[3]Sheet1!$A:$G,3,FALSE),0)</f>
        <v>93113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39564</v>
      </c>
      <c r="O3033">
        <f>IFERROR(VLOOKUP(A3033,[3]Sheet1!$A:$G,3,FALSE),0)</f>
        <v>445668</v>
      </c>
      <c r="P3033">
        <f>IFERROR(VLOOKUP(A3033,[3]Sheet1!$A:$G,4,FALSE),0)</f>
        <v>40134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9446</v>
      </c>
      <c r="I3034">
        <f>IFERROR(VLOOKUP(A3034,[2]Sheet1!$A:$I,5,FALSE),0)</f>
        <v>35716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2606153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83368</v>
      </c>
      <c r="I3036">
        <f>IFERROR(VLOOKUP(A3036,[2]Sheet1!$A:$I,5,FALSE),0)</f>
        <v>394751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121386</v>
      </c>
      <c r="O3038">
        <f>IFERROR(VLOOKUP(A3038,[3]Sheet1!$A:$G,3,FALSE),0)</f>
        <v>522252</v>
      </c>
      <c r="P3038">
        <f>IFERROR(VLOOKUP(A3038,[3]Sheet1!$A:$G,4,FALSE),0)</f>
        <v>93814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38559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47490</v>
      </c>
      <c r="O3043">
        <f>IFERROR(VLOOKUP(A3043,[3]Sheet1!$A:$G,3,FALSE),0)</f>
        <v>498978</v>
      </c>
      <c r="P3043">
        <f>IFERROR(VLOOKUP(A3043,[3]Sheet1!$A:$G,4,FALSE),0)</f>
        <v>39720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19916</v>
      </c>
      <c r="I3044">
        <f>IFERROR(VLOOKUP(A3044,[2]Sheet1!$A:$I,5,FALSE),0)</f>
        <v>183621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79186</v>
      </c>
      <c r="I3045">
        <f>IFERROR(VLOOKUP(A3045,[2]Sheet1!$A:$I,5,FALSE),0)</f>
        <v>880375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56680</v>
      </c>
      <c r="C3047">
        <f>IFERROR(VLOOKUP(A3047,[1]Monitoramento_Base_somente_disp!$A:$J,6,FALSE),0)</f>
        <v>10202243</v>
      </c>
      <c r="D3047">
        <f>IFERROR(VLOOKUP(A3047,[1]Monitoramento_Base_somente_disp!$A:$J,7,FALSE),0)</f>
        <v>44025</v>
      </c>
      <c r="E3047">
        <f>IFERROR(VLOOKUP(A3047,[1]Monitoramento_Base_somente_disp!$A:$J,8,FALSE),0)</f>
        <v>8764104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9746</v>
      </c>
      <c r="I3048">
        <f>IFERROR(VLOOKUP(A3048,[2]Sheet1!$A:$I,5,FALSE),0)</f>
        <v>74868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8121438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97862</v>
      </c>
      <c r="I3049">
        <f>IFERROR(VLOOKUP(A3049,[2]Sheet1!$A:$I,5,FALSE),0)</f>
        <v>240111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15743</v>
      </c>
      <c r="C3050">
        <f>IFERROR(VLOOKUP(A3050,[1]Monitoramento_Base_somente_disp!$A:$J,6,FALSE),0)</f>
        <v>7537899</v>
      </c>
      <c r="D3050">
        <f>IFERROR(VLOOKUP(A3050,[1]Monitoramento_Base_somente_disp!$A:$J,7,FALSE),0)</f>
        <v>17161</v>
      </c>
      <c r="E3050">
        <f>IFERROR(VLOOKUP(A3050,[1]Monitoramento_Base_somente_disp!$A:$J,8,FALSE),0)</f>
        <v>5555313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399510</v>
      </c>
      <c r="O3051">
        <f>IFERROR(VLOOKUP(A3051,[3]Sheet1!$A:$G,3,FALSE),0)</f>
        <v>1779671</v>
      </c>
      <c r="P3051">
        <f>IFERROR(VLOOKUP(A3051,[3]Sheet1!$A:$G,4,FALSE),0)</f>
        <v>303164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120508</v>
      </c>
      <c r="O3052">
        <f>IFERROR(VLOOKUP(A3052,[3]Sheet1!$A:$G,3,FALSE),0)</f>
        <v>641464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73730</v>
      </c>
      <c r="C3053">
        <f>IFERROR(VLOOKUP(A3053,[1]Monitoramento_Base_somente_disp!$A:$J,6,FALSE),0)</f>
        <v>10171093</v>
      </c>
      <c r="D3053">
        <f>IFERROR(VLOOKUP(A3053,[1]Monitoramento_Base_somente_disp!$A:$J,7,FALSE),0)</f>
        <v>55061</v>
      </c>
      <c r="E3053">
        <f>IFERROR(VLOOKUP(A3053,[1]Monitoramento_Base_somente_disp!$A:$J,8,FALSE),0)</f>
        <v>6607370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262</v>
      </c>
      <c r="O3054">
        <f>IFERROR(VLOOKUP(A3054,[3]Sheet1!$A:$G,3,FALSE),0)</f>
        <v>1904506</v>
      </c>
      <c r="P3054">
        <f>IFERROR(VLOOKUP(A3054,[3]Sheet1!$A:$G,4,FALSE),0)</f>
        <v>123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222228</v>
      </c>
      <c r="C3055">
        <f>IFERROR(VLOOKUP(A3055,[1]Monitoramento_Base_somente_disp!$A:$J,6,FALSE),0)</f>
        <v>13238715</v>
      </c>
      <c r="D3055">
        <f>IFERROR(VLOOKUP(A3055,[1]Monitoramento_Base_somente_disp!$A:$J,7,FALSE),0)</f>
        <v>177830</v>
      </c>
      <c r="E3055">
        <f>IFERROR(VLOOKUP(A3055,[1]Monitoramento_Base_somente_disp!$A:$J,8,FALSE),0)</f>
        <v>12713473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10839</v>
      </c>
      <c r="I3056">
        <f>IFERROR(VLOOKUP(A3056,[2]Sheet1!$A:$I,5,FALSE),0)</f>
        <v>2064917</v>
      </c>
      <c r="J3056">
        <f>IFERROR(VLOOKUP(A3056,[2]Sheet1!$A:$I,6,FALSE),0)</f>
        <v>10894</v>
      </c>
      <c r="K3056">
        <f>IFERROR(VLOOKUP(A3056,[2]Sheet1!$A:$I,7,FALSE),0)</f>
        <v>1548176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4370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118485</v>
      </c>
      <c r="I3057">
        <f>IFERROR(VLOOKUP(A3057,[2]Sheet1!$A:$I,5,FALSE),0)</f>
        <v>946511</v>
      </c>
      <c r="J3057">
        <f>IFERROR(VLOOKUP(A3057,[2]Sheet1!$A:$I,6,FALSE),0)</f>
        <v>0</v>
      </c>
      <c r="K3057">
        <f>IFERROR(VLOOKUP(A3057,[2]Sheet1!$A:$I,7,FALSE),0)</f>
        <v>1105565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68093</v>
      </c>
      <c r="O3059">
        <f>IFERROR(VLOOKUP(A3059,[3]Sheet1!$A:$G,3,FALSE),0)</f>
        <v>13217147</v>
      </c>
      <c r="P3059">
        <f>IFERROR(VLOOKUP(A3059,[3]Sheet1!$A:$G,4,FALSE),0)</f>
        <v>59890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69222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Sim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55909</v>
      </c>
      <c r="I3061">
        <f>IFERROR(VLOOKUP(A3061,[2]Sheet1!$A:$I,5,FALSE),0)</f>
        <v>164216</v>
      </c>
      <c r="J3061">
        <f>IFERROR(VLOOKUP(A3061,[2]Sheet1!$A:$I,6,FALSE),0)</f>
        <v>0</v>
      </c>
      <c r="K3061">
        <f>IFERROR(VLOOKUP(A3061,[2]Sheet1!$A:$I,7,FALSE),0)</f>
        <v>259352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845395</v>
      </c>
      <c r="I3064">
        <f>IFERROR(VLOOKUP(A3064,[2]Sheet1!$A:$I,5,FALSE),0)</f>
        <v>6306130</v>
      </c>
      <c r="J3064">
        <f>IFERROR(VLOOKUP(A3064,[2]Sheet1!$A:$I,6,FALSE),0)</f>
        <v>0</v>
      </c>
      <c r="K3064">
        <f>IFERROR(VLOOKUP(A3064,[2]Sheet1!$A:$I,7,FALSE),0)</f>
        <v>6883296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Não</v>
      </c>
      <c r="W3064" t="str">
        <f t="shared" si="286"/>
        <v>Sim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102297</v>
      </c>
      <c r="O3065">
        <f>IFERROR(VLOOKUP(A3065,[3]Sheet1!$A:$G,3,FALSE),0)</f>
        <v>3308320</v>
      </c>
      <c r="P3065">
        <f>IFERROR(VLOOKUP(A3065,[3]Sheet1!$A:$G,4,FALSE),0)</f>
        <v>0</v>
      </c>
      <c r="Q3065">
        <f>IFERROR(VLOOKUP(A3065,[3]Sheet1!$A:$G,5,FALSE),0)</f>
        <v>1640613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Não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3812</v>
      </c>
      <c r="O3066">
        <f>IFERROR(VLOOKUP(A3066,[3]Sheet1!$A:$G,3,FALSE),0)</f>
        <v>36517</v>
      </c>
      <c r="P3066">
        <f>IFERROR(VLOOKUP(A3066,[3]Sheet1!$A:$G,4,FALSE),0)</f>
        <v>2721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53865</v>
      </c>
      <c r="O3067">
        <f>IFERROR(VLOOKUP(A3067,[3]Sheet1!$A:$G,3,FALSE),0)</f>
        <v>365159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Sim</v>
      </c>
      <c r="U3067" t="str">
        <f t="shared" si="284"/>
        <v>Sim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0</v>
      </c>
      <c r="O3068">
        <f>IFERROR(VLOOKUP(A3068,[3]Sheet1!$A:$G,3,FALSE),0)</f>
        <v>0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Não</v>
      </c>
      <c r="U3068" t="str">
        <f t="shared" si="284"/>
        <v>Não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3167445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46234</v>
      </c>
      <c r="O3071">
        <f>IFERROR(VLOOKUP(A3071,[3]Sheet1!$A:$G,3,FALSE),0)</f>
        <v>148801</v>
      </c>
      <c r="P3071">
        <f>IFERROR(VLOOKUP(A3071,[3]Sheet1!$A:$G,4,FALSE),0)</f>
        <v>26391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22117</v>
      </c>
      <c r="O3072">
        <f>IFERROR(VLOOKUP(A3072,[3]Sheet1!$A:$G,3,FALSE),0)</f>
        <v>96594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11891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0</v>
      </c>
      <c r="I3073">
        <f>IFERROR(VLOOKUP(A3073,[2]Sheet1!$A:$I,5,FALSE),0)</f>
        <v>380962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Não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81615</v>
      </c>
      <c r="O3074">
        <f>IFERROR(VLOOKUP(A3074,[3]Sheet1!$A:$G,3,FALSE),0)</f>
        <v>668190</v>
      </c>
      <c r="P3074">
        <f>IFERROR(VLOOKUP(A3074,[3]Sheet1!$A:$G,4,FALSE),0)</f>
        <v>59379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66526</v>
      </c>
      <c r="O3075">
        <f>IFERROR(VLOOKUP(A3075,[3]Sheet1!$A:$G,3,FALSE),0)</f>
        <v>6779648</v>
      </c>
      <c r="P3075">
        <f>IFERROR(VLOOKUP(A3075,[3]Sheet1!$A:$G,4,FALSE),0)</f>
        <v>63652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117104</v>
      </c>
      <c r="O3076">
        <f>IFERROR(VLOOKUP(A3076,[3]Sheet1!$A:$G,3,FALSE),0)</f>
        <v>61947723</v>
      </c>
      <c r="P3076">
        <f>IFERROR(VLOOKUP(A3076,[3]Sheet1!$A:$G,4,FALSE),0)</f>
        <v>84499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94183</v>
      </c>
      <c r="C3078">
        <f>IFERROR(VLOOKUP(A3078,[1]Monitoramento_Base_somente_disp!$A:$J,6,FALSE),0)</f>
        <v>21398263</v>
      </c>
      <c r="D3078">
        <f>IFERROR(VLOOKUP(A3078,[1]Monitoramento_Base_somente_disp!$A:$J,7,FALSE),0)</f>
        <v>74728</v>
      </c>
      <c r="E3078">
        <f>IFERROR(VLOOKUP(A3078,[1]Monitoramento_Base_somente_disp!$A:$J,8,FALSE),0)</f>
        <v>15068521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489236</v>
      </c>
      <c r="O3079">
        <f>IFERROR(VLOOKUP(A3079,[3]Sheet1!$A:$G,3,FALSE),0)</f>
        <v>48840554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39577871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655465</v>
      </c>
      <c r="I3080">
        <f>IFERROR(VLOOKUP(A3080,[2]Sheet1!$A:$I,5,FALSE),0)</f>
        <v>2178537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39252</v>
      </c>
      <c r="O3080">
        <f>IFERROR(VLOOKUP(A3080,[3]Sheet1!$A:$G,3,FALSE),0)</f>
        <v>2184753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1084473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86355</v>
      </c>
      <c r="O3082">
        <f>IFERROR(VLOOKUP(A3082,[3]Sheet1!$A:$G,3,FALSE),0)</f>
        <v>1168218</v>
      </c>
      <c r="P3082">
        <f>IFERROR(VLOOKUP(A3082,[3]Sheet1!$A:$G,4,FALSE),0)</f>
        <v>54450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61945</v>
      </c>
      <c r="I3083">
        <f>IFERROR(VLOOKUP(A3083,[2]Sheet1!$A:$I,5,FALSE),0)</f>
        <v>685851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93879</v>
      </c>
      <c r="C3084">
        <f>IFERROR(VLOOKUP(A3084,[1]Monitoramento_Base_somente_disp!$A:$J,6,FALSE),0)</f>
        <v>9418835</v>
      </c>
      <c r="D3084">
        <f>IFERROR(VLOOKUP(A3084,[1]Monitoramento_Base_somente_disp!$A:$J,7,FALSE),0)</f>
        <v>90067</v>
      </c>
      <c r="E3084">
        <f>IFERROR(VLOOKUP(A3084,[1]Monitoramento_Base_somente_disp!$A:$J,8,FALSE),0)</f>
        <v>7067055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96060</v>
      </c>
      <c r="C3085">
        <f>IFERROR(VLOOKUP(A3085,[1]Monitoramento_Base_somente_disp!$A:$J,6,FALSE),0)</f>
        <v>26793598</v>
      </c>
      <c r="D3085">
        <f>IFERROR(VLOOKUP(A3085,[1]Monitoramento_Base_somente_disp!$A:$J,7,FALSE),0)</f>
        <v>84107</v>
      </c>
      <c r="E3085">
        <f>IFERROR(VLOOKUP(A3085,[1]Monitoramento_Base_somente_disp!$A:$J,8,FALSE),0)</f>
        <v>20403093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27140</v>
      </c>
      <c r="I3086">
        <f>IFERROR(VLOOKUP(A3086,[2]Sheet1!$A:$I,5,FALSE),0)</f>
        <v>4823126</v>
      </c>
      <c r="J3086">
        <f>IFERROR(VLOOKUP(A3086,[2]Sheet1!$A:$I,6,FALSE),0)</f>
        <v>0</v>
      </c>
      <c r="K3086">
        <f>IFERROR(VLOOKUP(A3086,[2]Sheet1!$A:$I,7,FALSE),0)</f>
        <v>4472891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65564</v>
      </c>
      <c r="I3088">
        <f>IFERROR(VLOOKUP(A3088,[2]Sheet1!$A:$I,5,FALSE),0)</f>
        <v>388527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112065</v>
      </c>
      <c r="C3089">
        <f>IFERROR(VLOOKUP(A3089,[1]Monitoramento_Base_somente_disp!$A:$J,6,FALSE),0)</f>
        <v>22577444</v>
      </c>
      <c r="D3089">
        <f>IFERROR(VLOOKUP(A3089,[1]Monitoramento_Base_somente_disp!$A:$J,7,FALSE),0)</f>
        <v>88073</v>
      </c>
      <c r="E3089">
        <f>IFERROR(VLOOKUP(A3089,[1]Monitoramento_Base_somente_disp!$A:$J,8,FALSE),0)</f>
        <v>18076875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72949</v>
      </c>
      <c r="I3090">
        <f>IFERROR(VLOOKUP(A3090,[2]Sheet1!$A:$I,5,FALSE),0)</f>
        <v>189441</v>
      </c>
      <c r="J3090">
        <f>IFERROR(VLOOKUP(A3090,[2]Sheet1!$A:$I,6,FALSE),0)</f>
        <v>0</v>
      </c>
      <c r="K3090">
        <f>IFERROR(VLOOKUP(A3090,[2]Sheet1!$A:$I,7,FALSE),0)</f>
        <v>306707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Não</v>
      </c>
      <c r="W3090" t="str">
        <f t="shared" si="292"/>
        <v>Sim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3930746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15838</v>
      </c>
      <c r="O3091">
        <f>IFERROR(VLOOKUP(A3091,[3]Sheet1!$A:$G,3,FALSE),0)</f>
        <v>120266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52427</v>
      </c>
      <c r="O3094">
        <f>IFERROR(VLOOKUP(A3094,[3]Sheet1!$A:$G,3,FALSE),0)</f>
        <v>349699</v>
      </c>
      <c r="P3094">
        <f>IFERROR(VLOOKUP(A3094,[3]Sheet1!$A:$G,4,FALSE),0)</f>
        <v>14609</v>
      </c>
      <c r="Q3094">
        <f>IFERROR(VLOOKUP(A3094,[3]Sheet1!$A:$G,5,FALSE),0)</f>
        <v>184759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18195829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10560220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174855</v>
      </c>
      <c r="O3099">
        <f>IFERROR(VLOOKUP(A3099,[3]Sheet1!$A:$G,3,FALSE),0)</f>
        <v>1576459</v>
      </c>
      <c r="P3099">
        <f>IFERROR(VLOOKUP(A3099,[3]Sheet1!$A:$G,4,FALSE),0)</f>
        <v>131619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100686</v>
      </c>
      <c r="I3100">
        <f>IFERROR(VLOOKUP(A3100,[2]Sheet1!$A:$I,5,FALSE),0)</f>
        <v>213779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68300</v>
      </c>
      <c r="O3101">
        <f>IFERROR(VLOOKUP(A3101,[3]Sheet1!$A:$G,3,FALSE),0)</f>
        <v>542372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Sim</v>
      </c>
      <c r="U3101" t="str">
        <f t="shared" si="290"/>
        <v>Sim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33778191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21056</v>
      </c>
      <c r="O3102">
        <f>IFERROR(VLOOKUP(A3102,[3]Sheet1!$A:$G,3,FALSE),0)</f>
        <v>1165094</v>
      </c>
      <c r="P3102">
        <f>IFERROR(VLOOKUP(A3102,[3]Sheet1!$A:$G,4,FALSE),0)</f>
        <v>10205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88245</v>
      </c>
      <c r="I3103">
        <f>IFERROR(VLOOKUP(A3103,[2]Sheet1!$A:$I,5,FALSE),0)</f>
        <v>1121977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97500</v>
      </c>
      <c r="I3104">
        <f>IFERROR(VLOOKUP(A3104,[2]Sheet1!$A:$I,5,FALSE),0)</f>
        <v>970884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86843</v>
      </c>
      <c r="C3105">
        <f>IFERROR(VLOOKUP(A3105,[1]Monitoramento_Base_somente_disp!$A:$J,6,FALSE),0)</f>
        <v>14691378</v>
      </c>
      <c r="D3105">
        <f>IFERROR(VLOOKUP(A3105,[1]Monitoramento_Base_somente_disp!$A:$J,7,FALSE),0)</f>
        <v>55513</v>
      </c>
      <c r="E3105">
        <f>IFERROR(VLOOKUP(A3105,[1]Monitoramento_Base_somente_disp!$A:$J,8,FALSE),0)</f>
        <v>9853417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76830</v>
      </c>
      <c r="C3106">
        <f>IFERROR(VLOOKUP(A3106,[1]Monitoramento_Base_somente_disp!$A:$J,6,FALSE),0)</f>
        <v>10943052</v>
      </c>
      <c r="D3106">
        <f>IFERROR(VLOOKUP(A3106,[1]Monitoramento_Base_somente_disp!$A:$J,7,FALSE),0)</f>
        <v>38648</v>
      </c>
      <c r="E3106">
        <f>IFERROR(VLOOKUP(A3106,[1]Monitoramento_Base_somente_disp!$A:$J,8,FALSE),0)</f>
        <v>11100156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369794</v>
      </c>
      <c r="O3107">
        <f>IFERROR(VLOOKUP(A3107,[3]Sheet1!$A:$G,3,FALSE),0)</f>
        <v>2956099</v>
      </c>
      <c r="P3107">
        <f>IFERROR(VLOOKUP(A3107,[3]Sheet1!$A:$G,4,FALSE),0)</f>
        <v>0</v>
      </c>
      <c r="Q3107">
        <f>IFERROR(VLOOKUP(A3107,[3]Sheet1!$A:$G,5,FALSE),0)</f>
        <v>1583664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Não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22817</v>
      </c>
      <c r="I3108">
        <f>IFERROR(VLOOKUP(A3108,[2]Sheet1!$A:$I,5,FALSE),0)</f>
        <v>81079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25853</v>
      </c>
      <c r="O3109">
        <f>IFERROR(VLOOKUP(A3109,[3]Sheet1!$A:$G,3,FALSE),0)</f>
        <v>142574</v>
      </c>
      <c r="P3109">
        <f>IFERROR(VLOOKUP(A3109,[3]Sheet1!$A:$G,4,FALSE),0)</f>
        <v>21898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Sim</v>
      </c>
      <c r="U3109" t="str">
        <f t="shared" si="290"/>
        <v>Sim</v>
      </c>
      <c r="V3109" t="str">
        <f t="shared" si="291"/>
        <v>Sim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54622</v>
      </c>
      <c r="I3110">
        <f>IFERROR(VLOOKUP(A3110,[2]Sheet1!$A:$I,5,FALSE),0)</f>
        <v>361503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58419</v>
      </c>
      <c r="C3112">
        <f>IFERROR(VLOOKUP(A3112,[1]Monitoramento_Base_somente_disp!$A:$J,6,FALSE),0)</f>
        <v>14738246</v>
      </c>
      <c r="D3112">
        <f>IFERROR(VLOOKUP(A3112,[1]Monitoramento_Base_somente_disp!$A:$J,7,FALSE),0)</f>
        <v>54698</v>
      </c>
      <c r="E3112">
        <f>IFERROR(VLOOKUP(A3112,[1]Monitoramento_Base_somente_disp!$A:$J,8,FALSE),0)</f>
        <v>11119286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83144</v>
      </c>
      <c r="O3113">
        <f>IFERROR(VLOOKUP(A3113,[3]Sheet1!$A:$G,3,FALSE),0)</f>
        <v>303641</v>
      </c>
      <c r="P3113">
        <f>IFERROR(VLOOKUP(A3113,[3]Sheet1!$A:$G,4,FALSE),0)</f>
        <v>75379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111528</v>
      </c>
      <c r="O3116">
        <f>IFERROR(VLOOKUP(A3116,[3]Sheet1!$A:$G,3,FALSE),0)</f>
        <v>318567</v>
      </c>
      <c r="P3116">
        <f>IFERROR(VLOOKUP(A3116,[3]Sheet1!$A:$G,4,FALSE),0)</f>
        <v>80783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46464</v>
      </c>
      <c r="C3117">
        <f>IFERROR(VLOOKUP(A3117,[1]Monitoramento_Base_somente_disp!$A:$J,6,FALSE),0)</f>
        <v>6842550</v>
      </c>
      <c r="D3117">
        <f>IFERROR(VLOOKUP(A3117,[1]Monitoramento_Base_somente_disp!$A:$J,7,FALSE),0)</f>
        <v>40097</v>
      </c>
      <c r="E3117">
        <f>IFERROR(VLOOKUP(A3117,[1]Monitoramento_Base_somente_disp!$A:$J,8,FALSE),0)</f>
        <v>4482812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14420356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184491</v>
      </c>
      <c r="O3119">
        <f>IFERROR(VLOOKUP(A3119,[3]Sheet1!$A:$G,3,FALSE),0)</f>
        <v>602417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6762713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60478</v>
      </c>
      <c r="O3120">
        <f>IFERROR(VLOOKUP(A3120,[3]Sheet1!$A:$G,3,FALSE),0)</f>
        <v>362072</v>
      </c>
      <c r="P3120">
        <f>IFERROR(VLOOKUP(A3120,[3]Sheet1!$A:$G,4,FALSE),0)</f>
        <v>37820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14030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117178</v>
      </c>
      <c r="O3121">
        <f>IFERROR(VLOOKUP(A3121,[3]Sheet1!$A:$G,3,FALSE),0)</f>
        <v>885996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86072</v>
      </c>
      <c r="O3122">
        <f>IFERROR(VLOOKUP(A3122,[3]Sheet1!$A:$G,3,FALSE),0)</f>
        <v>921337</v>
      </c>
      <c r="P3122">
        <f>IFERROR(VLOOKUP(A3122,[3]Sheet1!$A:$G,4,FALSE),0)</f>
        <v>63105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110566</v>
      </c>
      <c r="I3123">
        <f>IFERROR(VLOOKUP(A3123,[2]Sheet1!$A:$I,5,FALSE),0)</f>
        <v>104991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26308</v>
      </c>
      <c r="O3124">
        <f>IFERROR(VLOOKUP(A3124,[3]Sheet1!$A:$G,3,FALSE),0)</f>
        <v>70213</v>
      </c>
      <c r="P3124">
        <f>IFERROR(VLOOKUP(A3124,[3]Sheet1!$A:$G,4,FALSE),0)</f>
        <v>21029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41306528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80379</v>
      </c>
      <c r="O3125">
        <f>IFERROR(VLOOKUP(A3125,[3]Sheet1!$A:$G,3,FALSE),0)</f>
        <v>1039095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Não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828</v>
      </c>
      <c r="C3126">
        <f>IFERROR(VLOOKUP(A3126,[1]Monitoramento_Base_somente_disp!$A:$J,6,FALSE),0)</f>
        <v>9974985</v>
      </c>
      <c r="D3126">
        <f>IFERROR(VLOOKUP(A3126,[1]Monitoramento_Base_somente_disp!$A:$J,7,FALSE),0)</f>
        <v>31259</v>
      </c>
      <c r="E3126">
        <f>IFERROR(VLOOKUP(A3126,[1]Monitoramento_Base_somente_disp!$A:$J,8,FALSE),0)</f>
        <v>7737849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105650</v>
      </c>
      <c r="C3131">
        <f>IFERROR(VLOOKUP(A3131,[1]Monitoramento_Base_somente_disp!$A:$J,6,FALSE),0)</f>
        <v>9277112</v>
      </c>
      <c r="D3131">
        <f>IFERROR(VLOOKUP(A3131,[1]Monitoramento_Base_somente_disp!$A:$J,7,FALSE),0)</f>
        <v>83097</v>
      </c>
      <c r="E3131">
        <f>IFERROR(VLOOKUP(A3131,[1]Monitoramento_Base_somente_disp!$A:$J,8,FALSE),0)</f>
        <v>8756960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203568</v>
      </c>
      <c r="I3132">
        <f>IFERROR(VLOOKUP(A3132,[2]Sheet1!$A:$I,5,FALSE),0)</f>
        <v>1675043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0</v>
      </c>
      <c r="C3133">
        <f>IFERROR(VLOOKUP(A3133,[1]Monitoramento_Base_somente_disp!$A:$J,6,FALSE),0)</f>
        <v>12422878</v>
      </c>
      <c r="D3133">
        <f>IFERROR(VLOOKUP(A3133,[1]Monitoramento_Base_somente_disp!$A:$J,7,FALSE),0)</f>
        <v>30552</v>
      </c>
      <c r="E3133">
        <f>IFERROR(VLOOKUP(A3133,[1]Monitoramento_Base_somente_disp!$A:$J,8,FALSE),0)</f>
        <v>17727715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Não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48514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52706</v>
      </c>
      <c r="C3135">
        <f>IFERROR(VLOOKUP(A3135,[1]Monitoramento_Base_somente_disp!$A:$J,6,FALSE),0)</f>
        <v>6438020</v>
      </c>
      <c r="D3135">
        <f>IFERROR(VLOOKUP(A3135,[1]Monitoramento_Base_somente_disp!$A:$J,7,FALSE),0)</f>
        <v>40608</v>
      </c>
      <c r="E3135">
        <f>IFERROR(VLOOKUP(A3135,[1]Monitoramento_Base_somente_disp!$A:$J,8,FALSE),0)</f>
        <v>5818766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62686</v>
      </c>
      <c r="I3137">
        <f>IFERROR(VLOOKUP(A3137,[2]Sheet1!$A:$I,5,FALSE),0)</f>
        <v>305218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277945</v>
      </c>
      <c r="I3138">
        <f>IFERROR(VLOOKUP(A3138,[2]Sheet1!$A:$I,5,FALSE),0)</f>
        <v>594028</v>
      </c>
      <c r="J3138">
        <f>IFERROR(VLOOKUP(A3138,[2]Sheet1!$A:$I,6,FALSE),0)</f>
        <v>249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59539</v>
      </c>
      <c r="C3140">
        <f>IFERROR(VLOOKUP(A3140,[1]Monitoramento_Base_somente_disp!$A:$J,6,FALSE),0)</f>
        <v>7201435</v>
      </c>
      <c r="D3140">
        <f>IFERROR(VLOOKUP(A3140,[1]Monitoramento_Base_somente_disp!$A:$J,7,FALSE),0)</f>
        <v>46294</v>
      </c>
      <c r="E3140">
        <f>IFERROR(VLOOKUP(A3140,[1]Monitoramento_Base_somente_disp!$A:$J,8,FALSE),0)</f>
        <v>5352641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56921</v>
      </c>
      <c r="C3142">
        <f>IFERROR(VLOOKUP(A3142,[1]Monitoramento_Base_somente_disp!$A:$J,6,FALSE),0)</f>
        <v>16734187</v>
      </c>
      <c r="D3142">
        <f>IFERROR(VLOOKUP(A3142,[1]Monitoramento_Base_somente_disp!$A:$J,7,FALSE),0)</f>
        <v>44761</v>
      </c>
      <c r="E3142">
        <f>IFERROR(VLOOKUP(A3142,[1]Monitoramento_Base_somente_disp!$A:$J,8,FALSE),0)</f>
        <v>13508552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5445250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45681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Não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98931</v>
      </c>
      <c r="O3145">
        <f>IFERROR(VLOOKUP(A3145,[3]Sheet1!$A:$G,3,FALSE),0)</f>
        <v>450018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67281</v>
      </c>
      <c r="O3146">
        <f>IFERROR(VLOOKUP(A3146,[3]Sheet1!$A:$G,3,FALSE),0)</f>
        <v>680091</v>
      </c>
      <c r="P3146">
        <f>IFERROR(VLOOKUP(A3146,[3]Sheet1!$A:$G,4,FALSE),0)</f>
        <v>46867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68090</v>
      </c>
      <c r="O3147">
        <f>IFERROR(VLOOKUP(A3147,[3]Sheet1!$A:$G,3,FALSE),0)</f>
        <v>552974</v>
      </c>
      <c r="P3147">
        <f>IFERROR(VLOOKUP(A3147,[3]Sheet1!$A:$G,4,FALSE),0)</f>
        <v>61149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1830386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17309</v>
      </c>
      <c r="O3148">
        <f>IFERROR(VLOOKUP(A3148,[3]Sheet1!$A:$G,3,FALSE),0)</f>
        <v>62294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1214462</v>
      </c>
      <c r="C3149">
        <f>IFERROR(VLOOKUP(A3149,[1]Monitoramento_Base_somente_disp!$A:$J,6,FALSE),0)</f>
        <v>296616842</v>
      </c>
      <c r="D3149">
        <f>IFERROR(VLOOKUP(A3149,[1]Monitoramento_Base_somente_disp!$A:$J,7,FALSE),0)</f>
        <v>970806</v>
      </c>
      <c r="E3149">
        <f>IFERROR(VLOOKUP(A3149,[1]Monitoramento_Base_somente_disp!$A:$J,8,FALSE),0)</f>
        <v>207225318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114090</v>
      </c>
      <c r="O3150">
        <f>IFERROR(VLOOKUP(A3150,[3]Sheet1!$A:$G,3,FALSE),0)</f>
        <v>1386999</v>
      </c>
      <c r="P3150">
        <f>IFERROR(VLOOKUP(A3150,[3]Sheet1!$A:$G,4,FALSE),0)</f>
        <v>92712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99680</v>
      </c>
      <c r="O3151">
        <f>IFERROR(VLOOKUP(A3151,[3]Sheet1!$A:$G,3,FALSE),0)</f>
        <v>983919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160669950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106824</v>
      </c>
      <c r="O3152">
        <f>IFERROR(VLOOKUP(A3152,[3]Sheet1!$A:$G,3,FALSE),0)</f>
        <v>31064480</v>
      </c>
      <c r="P3152">
        <f>IFERROR(VLOOKUP(A3152,[3]Sheet1!$A:$G,4,FALSE),0)</f>
        <v>63603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54786</v>
      </c>
      <c r="I3153">
        <f>IFERROR(VLOOKUP(A3153,[2]Sheet1!$A:$I,5,FALSE),0)</f>
        <v>312585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15488959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82877</v>
      </c>
      <c r="O3154">
        <f>IFERROR(VLOOKUP(A3154,[3]Sheet1!$A:$G,3,FALSE),0)</f>
        <v>867605</v>
      </c>
      <c r="P3154">
        <f>IFERROR(VLOOKUP(A3154,[3]Sheet1!$A:$G,4,FALSE),0)</f>
        <v>61867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15528151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155658</v>
      </c>
      <c r="I3155">
        <f>IFERROR(VLOOKUP(A3155,[2]Sheet1!$A:$I,5,FALSE),0)</f>
        <v>367739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136776584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357066</v>
      </c>
      <c r="O3156">
        <f>IFERROR(VLOOKUP(A3156,[3]Sheet1!$A:$G,3,FALSE),0)</f>
        <v>2349207</v>
      </c>
      <c r="P3156">
        <f>IFERROR(VLOOKUP(A3156,[3]Sheet1!$A:$G,4,FALSE),0)</f>
        <v>208458</v>
      </c>
      <c r="Q3156">
        <f>IFERROR(VLOOKUP(A3156,[3]Sheet1!$A:$G,5,FALSE),0)</f>
        <v>694227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6037201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49542</v>
      </c>
      <c r="O3157">
        <f>IFERROR(VLOOKUP(A3157,[3]Sheet1!$A:$G,3,FALSE),0)</f>
        <v>140323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62944</v>
      </c>
      <c r="O3158">
        <f>IFERROR(VLOOKUP(A3158,[3]Sheet1!$A:$G,3,FALSE),0)</f>
        <v>428432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3228</v>
      </c>
      <c r="O3159">
        <f>IFERROR(VLOOKUP(A3159,[3]Sheet1!$A:$G,3,FALSE),0)</f>
        <v>126405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59264</v>
      </c>
      <c r="O3160">
        <f>IFERROR(VLOOKUP(A3160,[3]Sheet1!$A:$G,3,FALSE),0)</f>
        <v>482692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4214842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3260</v>
      </c>
      <c r="C3167">
        <f>IFERROR(VLOOKUP(A3167,[1]Monitoramento_Base_somente_disp!$A:$J,6,FALSE),0)</f>
        <v>10716600</v>
      </c>
      <c r="D3167">
        <f>IFERROR(VLOOKUP(A3167,[1]Monitoramento_Base_somente_disp!$A:$J,7,FALSE),0)</f>
        <v>43053</v>
      </c>
      <c r="E3167">
        <f>IFERROR(VLOOKUP(A3167,[1]Monitoramento_Base_somente_disp!$A:$J,8,FALSE),0)</f>
        <v>10163902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44343</v>
      </c>
      <c r="I3168">
        <f>IFERROR(VLOOKUP(A3168,[2]Sheet1!$A:$I,5,FALSE),0)</f>
        <v>183591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35235563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280223</v>
      </c>
      <c r="O3170">
        <f>IFERROR(VLOOKUP(A3170,[3]Sheet1!$A:$G,3,FALSE),0)</f>
        <v>31064899</v>
      </c>
      <c r="P3170">
        <f>IFERROR(VLOOKUP(A3170,[3]Sheet1!$A:$G,4,FALSE),0)</f>
        <v>224934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54244</v>
      </c>
      <c r="O3172">
        <f>IFERROR(VLOOKUP(A3172,[3]Sheet1!$A:$G,3,FALSE),0)</f>
        <v>318578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100913</v>
      </c>
      <c r="I3174">
        <f>IFERROR(VLOOKUP(A3174,[2]Sheet1!$A:$I,5,FALSE),0)</f>
        <v>5923348</v>
      </c>
      <c r="J3174">
        <f>IFERROR(VLOOKUP(A3174,[2]Sheet1!$A:$I,6,FALSE),0)</f>
        <v>77714</v>
      </c>
      <c r="K3174">
        <f>IFERROR(VLOOKUP(A3174,[2]Sheet1!$A:$I,7,FALSE),0)</f>
        <v>4453628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171843</v>
      </c>
      <c r="O3175">
        <f>IFERROR(VLOOKUP(A3175,[3]Sheet1!$A:$G,3,FALSE),0)</f>
        <v>1181274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104978141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239968</v>
      </c>
      <c r="O3176">
        <f>IFERROR(VLOOKUP(A3176,[3]Sheet1!$A:$G,3,FALSE),0)</f>
        <v>1529788</v>
      </c>
      <c r="P3176">
        <f>IFERROR(VLOOKUP(A3176,[3]Sheet1!$A:$G,4,FALSE),0)</f>
        <v>194096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22279</v>
      </c>
      <c r="I3177">
        <f>IFERROR(VLOOKUP(A3177,[2]Sheet1!$A:$I,5,FALSE),0)</f>
        <v>171295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110481</v>
      </c>
      <c r="O3179">
        <f>IFERROR(VLOOKUP(A3179,[3]Sheet1!$A:$G,3,FALSE),0)</f>
        <v>442278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2061</v>
      </c>
      <c r="I3181">
        <f>IFERROR(VLOOKUP(A3181,[2]Sheet1!$A:$I,5,FALSE),0)</f>
        <v>11221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59633</v>
      </c>
      <c r="O3182">
        <f>IFERROR(VLOOKUP(A3182,[3]Sheet1!$A:$G,3,FALSE),0)</f>
        <v>175679</v>
      </c>
      <c r="P3182">
        <f>IFERROR(VLOOKUP(A3182,[3]Sheet1!$A:$G,4,FALSE),0)</f>
        <v>43049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20561515</v>
      </c>
      <c r="D3183">
        <f>IFERROR(VLOOKUP(A3183,[1]Monitoramento_Base_somente_disp!$A:$J,7,FALSE),0)</f>
        <v>0</v>
      </c>
      <c r="E3183">
        <f>IFERROR(VLOOKUP(A3183,[1]Monitoramento_Base_somente_disp!$A:$J,8,FALSE),0)</f>
        <v>14709005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704602</v>
      </c>
      <c r="O3184">
        <f>IFERROR(VLOOKUP(A3184,[3]Sheet1!$A:$G,3,FALSE),0)</f>
        <v>143168</v>
      </c>
      <c r="P3184">
        <f>IFERROR(VLOOKUP(A3184,[3]Sheet1!$A:$G,4,FALSE),0)</f>
        <v>0</v>
      </c>
      <c r="Q3184">
        <f>IFERROR(VLOOKUP(A3184,[3]Sheet1!$A:$G,5,FALSE),0)</f>
        <v>1780706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545879</v>
      </c>
      <c r="C3186">
        <f>IFERROR(VLOOKUP(A3186,[1]Monitoramento_Base_somente_disp!$A:$J,6,FALSE),0)</f>
        <v>89807673</v>
      </c>
      <c r="D3186">
        <f>IFERROR(VLOOKUP(A3186,[1]Monitoramento_Base_somente_disp!$A:$J,7,FALSE),0)</f>
        <v>443024</v>
      </c>
      <c r="E3186">
        <f>IFERROR(VLOOKUP(A3186,[1]Monitoramento_Base_somente_disp!$A:$J,8,FALSE),0)</f>
        <v>62757192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1998</v>
      </c>
      <c r="C3187">
        <f>IFERROR(VLOOKUP(A3187,[1]Monitoramento_Base_somente_disp!$A:$J,6,FALSE),0)</f>
        <v>28612868</v>
      </c>
      <c r="D3187">
        <f>IFERROR(VLOOKUP(A3187,[1]Monitoramento_Base_somente_disp!$A:$J,7,FALSE),0)</f>
        <v>14220</v>
      </c>
      <c r="E3187">
        <f>IFERROR(VLOOKUP(A3187,[1]Monitoramento_Base_somente_disp!$A:$J,8,FALSE),0)</f>
        <v>21665100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29680166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315906</v>
      </c>
      <c r="I3188">
        <f>IFERROR(VLOOKUP(A3188,[2]Sheet1!$A:$I,5,FALSE),0)</f>
        <v>1474058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92072818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466715</v>
      </c>
      <c r="O3189">
        <f>IFERROR(VLOOKUP(A3189,[3]Sheet1!$A:$G,3,FALSE),0)</f>
        <v>1833050</v>
      </c>
      <c r="P3189">
        <f>IFERROR(VLOOKUP(A3189,[3]Sheet1!$A:$G,4,FALSE),0)</f>
        <v>375439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7665233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72232</v>
      </c>
      <c r="I3190">
        <f>IFERROR(VLOOKUP(A3190,[2]Sheet1!$A:$I,5,FALSE),0)</f>
        <v>204483</v>
      </c>
      <c r="J3190">
        <f>IFERROR(VLOOKUP(A3190,[2]Sheet1!$A:$I,6,FALSE),0)</f>
        <v>0</v>
      </c>
      <c r="K3190">
        <f>IFERROR(VLOOKUP(A3190,[2]Sheet1!$A:$I,7,FALSE),0)</f>
        <v>262526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Sim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85195</v>
      </c>
      <c r="O3192">
        <f>IFERROR(VLOOKUP(A3192,[3]Sheet1!$A:$G,3,FALSE),0)</f>
        <v>1598555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923312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48399429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100946</v>
      </c>
      <c r="I3195">
        <f>IFERROR(VLOOKUP(A3195,[2]Sheet1!$A:$I,5,FALSE),0)</f>
        <v>3751831</v>
      </c>
      <c r="J3195">
        <f>IFERROR(VLOOKUP(A3195,[2]Sheet1!$A:$I,6,FALSE),0)</f>
        <v>0</v>
      </c>
      <c r="K3195">
        <f>IFERROR(VLOOKUP(A3195,[2]Sheet1!$A:$I,7,FALSE),0)</f>
        <v>4686019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Não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426160</v>
      </c>
      <c r="O3196">
        <f>IFERROR(VLOOKUP(A3196,[3]Sheet1!$A:$G,3,FALSE),0)</f>
        <v>2863954</v>
      </c>
      <c r="P3196">
        <f>IFERROR(VLOOKUP(A3196,[3]Sheet1!$A:$G,4,FALSE),0)</f>
        <v>350971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42817605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408600</v>
      </c>
      <c r="O3197">
        <f>IFERROR(VLOOKUP(A3197,[3]Sheet1!$A:$G,3,FALSE),0)</f>
        <v>1553264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117561</v>
      </c>
      <c r="I3198">
        <f>IFERROR(VLOOKUP(A3198,[2]Sheet1!$A:$I,5,FALSE),0)</f>
        <v>486649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5942004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12162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Não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44819</v>
      </c>
      <c r="O3202">
        <f>IFERROR(VLOOKUP(A3202,[3]Sheet1!$A:$G,3,FALSE),0)</f>
        <v>268379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49256</v>
      </c>
      <c r="I3204">
        <f>IFERROR(VLOOKUP(A3204,[2]Sheet1!$A:$I,5,FALSE),0)</f>
        <v>301524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3997515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147742</v>
      </c>
      <c r="I3205">
        <f>IFERROR(VLOOKUP(A3205,[2]Sheet1!$A:$I,5,FALSE),0)</f>
        <v>626382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35353760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283011</v>
      </c>
      <c r="I3206">
        <f>IFERROR(VLOOKUP(A3206,[2]Sheet1!$A:$I,5,FALSE),0)</f>
        <v>2190784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10781</v>
      </c>
      <c r="I3208">
        <f>IFERROR(VLOOKUP(A3208,[2]Sheet1!$A:$I,5,FALSE),0)</f>
        <v>125906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713058</v>
      </c>
      <c r="I3209">
        <f>IFERROR(VLOOKUP(A3209,[2]Sheet1!$A:$I,5,FALSE),0)</f>
        <v>3939227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88572</v>
      </c>
      <c r="I3211">
        <f>IFERROR(VLOOKUP(A3211,[2]Sheet1!$A:$I,5,FALSE),0)</f>
        <v>520707</v>
      </c>
      <c r="J3211">
        <f>IFERROR(VLOOKUP(A3211,[2]Sheet1!$A:$I,6,FALSE),0)</f>
        <v>0</v>
      </c>
      <c r="K3211">
        <f>IFERROR(VLOOKUP(A3211,[2]Sheet1!$A:$I,7,FALSE),0)</f>
        <v>614952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30831</v>
      </c>
      <c r="O3212">
        <f>IFERROR(VLOOKUP(A3212,[3]Sheet1!$A:$G,3,FALSE),0)</f>
        <v>575163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0</v>
      </c>
      <c r="O3213">
        <f>IFERROR(VLOOKUP(A3213,[3]Sheet1!$A:$G,3,FALSE),0)</f>
        <v>0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46209</v>
      </c>
      <c r="O3214">
        <f>IFERROR(VLOOKUP(A3214,[3]Sheet1!$A:$G,3,FALSE),0)</f>
        <v>279872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6934500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89950</v>
      </c>
      <c r="O3215">
        <f>IFERROR(VLOOKUP(A3215,[3]Sheet1!$A:$G,3,FALSE),0)</f>
        <v>275359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13305201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325713</v>
      </c>
      <c r="O3218">
        <f>IFERROR(VLOOKUP(A3218,[3]Sheet1!$A:$G,3,FALSE),0)</f>
        <v>1064346</v>
      </c>
      <c r="P3218">
        <f>IFERROR(VLOOKUP(A3218,[3]Sheet1!$A:$G,4,FALSE),0)</f>
        <v>259008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170283</v>
      </c>
      <c r="O3219">
        <f>IFERROR(VLOOKUP(A3219,[3]Sheet1!$A:$G,3,FALSE),0)</f>
        <v>839712</v>
      </c>
      <c r="P3219">
        <f>IFERROR(VLOOKUP(A3219,[3]Sheet1!$A:$G,4,FALSE),0)</f>
        <v>132880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32467260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148572</v>
      </c>
      <c r="I3221">
        <f>IFERROR(VLOOKUP(A3221,[2]Sheet1!$A:$I,5,FALSE),0)</f>
        <v>96200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61910</v>
      </c>
      <c r="I3222">
        <f>IFERROR(VLOOKUP(A3222,[2]Sheet1!$A:$I,5,FALSE),0)</f>
        <v>231319</v>
      </c>
      <c r="J3222">
        <f>IFERROR(VLOOKUP(A3222,[2]Sheet1!$A:$I,6,FALSE),0)</f>
        <v>0</v>
      </c>
      <c r="K3222">
        <f>IFERROR(VLOOKUP(A3222,[2]Sheet1!$A:$I,7,FALSE),0)</f>
        <v>300833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229591</v>
      </c>
      <c r="O3223">
        <f>IFERROR(VLOOKUP(A3223,[3]Sheet1!$A:$G,3,FALSE),0)</f>
        <v>1434478</v>
      </c>
      <c r="P3223">
        <f>IFERROR(VLOOKUP(A3223,[3]Sheet1!$A:$G,4,FALSE),0)</f>
        <v>208809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23440</v>
      </c>
      <c r="O3224">
        <f>IFERROR(VLOOKUP(A3224,[3]Sheet1!$A:$G,3,FALSE),0)</f>
        <v>15666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48380</v>
      </c>
      <c r="I3227">
        <f>IFERROR(VLOOKUP(A3227,[2]Sheet1!$A:$I,5,FALSE),0)</f>
        <v>198782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106532</v>
      </c>
      <c r="O3228">
        <f>IFERROR(VLOOKUP(A3228,[3]Sheet1!$A:$G,3,FALSE),0)</f>
        <v>308158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107416</v>
      </c>
      <c r="I3229">
        <f>IFERROR(VLOOKUP(A3229,[2]Sheet1!$A:$I,5,FALSE),0)</f>
        <v>348008</v>
      </c>
      <c r="J3229">
        <f>IFERROR(VLOOKUP(A3229,[2]Sheet1!$A:$I,6,FALSE),0)</f>
        <v>0</v>
      </c>
      <c r="K3229">
        <f>IFERROR(VLOOKUP(A3229,[2]Sheet1!$A:$I,7,FALSE),0)</f>
        <v>229321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315477</v>
      </c>
      <c r="I3230">
        <f>IFERROR(VLOOKUP(A3230,[2]Sheet1!$A:$I,5,FALSE),0)</f>
        <v>1977269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55876</v>
      </c>
      <c r="I3232">
        <f>IFERROR(VLOOKUP(A3232,[2]Sheet1!$A:$I,5,FALSE),0)</f>
        <v>422355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388184</v>
      </c>
      <c r="O3234">
        <f>IFERROR(VLOOKUP(A3234,[3]Sheet1!$A:$G,3,FALSE),0)</f>
        <v>5132294</v>
      </c>
      <c r="P3234">
        <f>IFERROR(VLOOKUP(A3234,[3]Sheet1!$A:$G,4,FALSE),0)</f>
        <v>343896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82893</v>
      </c>
      <c r="C3235">
        <f>IFERROR(VLOOKUP(A3235,[1]Monitoramento_Base_somente_disp!$A:$J,6,FALSE),0)</f>
        <v>717083649</v>
      </c>
      <c r="D3235">
        <f>IFERROR(VLOOKUP(A3235,[1]Monitoramento_Base_somente_disp!$A:$J,7,FALSE),0)</f>
        <v>67837</v>
      </c>
      <c r="E3235">
        <f>IFERROR(VLOOKUP(A3235,[1]Monitoramento_Base_somente_disp!$A:$J,8,FALSE),0)</f>
        <v>534306749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144915</v>
      </c>
      <c r="O3237">
        <f>IFERROR(VLOOKUP(A3237,[3]Sheet1!$A:$G,3,FALSE),0)</f>
        <v>509793</v>
      </c>
      <c r="P3237">
        <f>IFERROR(VLOOKUP(A3237,[3]Sheet1!$A:$G,4,FALSE),0)</f>
        <v>103239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31647</v>
      </c>
      <c r="O3238">
        <f>IFERROR(VLOOKUP(A3238,[3]Sheet1!$A:$G,3,FALSE),0)</f>
        <v>557547</v>
      </c>
      <c r="P3238">
        <f>IFERROR(VLOOKUP(A3238,[3]Sheet1!$A:$G,4,FALSE),0)</f>
        <v>24805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24438075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46005</v>
      </c>
      <c r="I3239">
        <f>IFERROR(VLOOKUP(A3239,[2]Sheet1!$A:$I,5,FALSE),0)</f>
        <v>280718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67071</v>
      </c>
      <c r="O3240">
        <f>IFERROR(VLOOKUP(A3240,[3]Sheet1!$A:$G,3,FALSE),0)</f>
        <v>683126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347865</v>
      </c>
      <c r="O3241">
        <f>IFERROR(VLOOKUP(A3241,[3]Sheet1!$A:$G,3,FALSE),0)</f>
        <v>2066417</v>
      </c>
      <c r="P3241">
        <f>IFERROR(VLOOKUP(A3241,[3]Sheet1!$A:$G,4,FALSE),0)</f>
        <v>282580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69763</v>
      </c>
      <c r="I3242">
        <f>IFERROR(VLOOKUP(A3242,[2]Sheet1!$A:$I,5,FALSE),0)</f>
        <v>161119</v>
      </c>
      <c r="J3242">
        <f>IFERROR(VLOOKUP(A3242,[2]Sheet1!$A:$I,6,FALSE),0)</f>
        <v>43546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97612</v>
      </c>
      <c r="C3243">
        <f>IFERROR(VLOOKUP(A3243,[1]Monitoramento_Base_somente_disp!$A:$J,6,FALSE),0)</f>
        <v>50258808</v>
      </c>
      <c r="D3243">
        <f>IFERROR(VLOOKUP(A3243,[1]Monitoramento_Base_somente_disp!$A:$J,7,FALSE),0)</f>
        <v>78345</v>
      </c>
      <c r="E3243">
        <f>IFERROR(VLOOKUP(A3243,[1]Monitoramento_Base_somente_disp!$A:$J,8,FALSE),0)</f>
        <v>35728379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764959</v>
      </c>
      <c r="I3244">
        <f>IFERROR(VLOOKUP(A3244,[2]Sheet1!$A:$I,5,FALSE),0)</f>
        <v>3731769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339601</v>
      </c>
      <c r="C3245">
        <f>IFERROR(VLOOKUP(A3245,[1]Monitoramento_Base_somente_disp!$A:$J,6,FALSE),0)</f>
        <v>54449253</v>
      </c>
      <c r="D3245">
        <f>IFERROR(VLOOKUP(A3245,[1]Monitoramento_Base_somente_disp!$A:$J,7,FALSE),0)</f>
        <v>269469</v>
      </c>
      <c r="E3245">
        <f>IFERROR(VLOOKUP(A3245,[1]Monitoramento_Base_somente_disp!$A:$J,8,FALSE),0)</f>
        <v>39437073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38782</v>
      </c>
      <c r="O3246">
        <f>IFERROR(VLOOKUP(A3246,[3]Sheet1!$A:$G,3,FALSE),0)</f>
        <v>361536</v>
      </c>
      <c r="P3246">
        <f>IFERROR(VLOOKUP(A3246,[3]Sheet1!$A:$G,4,FALSE),0)</f>
        <v>38955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65407</v>
      </c>
      <c r="I3247">
        <f>IFERROR(VLOOKUP(A3247,[2]Sheet1!$A:$I,5,FALSE),0)</f>
        <v>219008</v>
      </c>
      <c r="J3247">
        <f>IFERROR(VLOOKUP(A3247,[2]Sheet1!$A:$I,6,FALSE),0)</f>
        <v>0</v>
      </c>
      <c r="K3247">
        <f>IFERROR(VLOOKUP(A3247,[2]Sheet1!$A:$I,7,FALSE),0)</f>
        <v>179381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72167</v>
      </c>
      <c r="O3248">
        <f>IFERROR(VLOOKUP(A3248,[3]Sheet1!$A:$G,3,FALSE),0)</f>
        <v>175498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56301</v>
      </c>
      <c r="C3249">
        <f>IFERROR(VLOOKUP(A3249,[1]Monitoramento_Base_somente_disp!$A:$J,6,FALSE),0)</f>
        <v>11119386</v>
      </c>
      <c r="D3249">
        <f>IFERROR(VLOOKUP(A3249,[1]Monitoramento_Base_somente_disp!$A:$J,7,FALSE),0)</f>
        <v>45567</v>
      </c>
      <c r="E3249">
        <f>IFERROR(VLOOKUP(A3249,[1]Monitoramento_Base_somente_disp!$A:$J,8,FALSE),0)</f>
        <v>7809228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96944</v>
      </c>
      <c r="C3250">
        <f>IFERROR(VLOOKUP(A3250,[1]Monitoramento_Base_somente_disp!$A:$J,6,FALSE),0)</f>
        <v>16946502</v>
      </c>
      <c r="D3250">
        <f>IFERROR(VLOOKUP(A3250,[1]Monitoramento_Base_somente_disp!$A:$J,7,FALSE),0)</f>
        <v>80101</v>
      </c>
      <c r="E3250">
        <f>IFERROR(VLOOKUP(A3250,[1]Monitoramento_Base_somente_disp!$A:$J,8,FALSE),0)</f>
        <v>15422605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163078</v>
      </c>
      <c r="I3252">
        <f>IFERROR(VLOOKUP(A3252,[2]Sheet1!$A:$I,5,FALSE),0)</f>
        <v>795118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24986556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583795</v>
      </c>
      <c r="O3255">
        <f>IFERROR(VLOOKUP(A3255,[3]Sheet1!$A:$G,3,FALSE),0)</f>
        <v>2982915</v>
      </c>
      <c r="P3255">
        <f>IFERROR(VLOOKUP(A3255,[3]Sheet1!$A:$G,4,FALSE),0)</f>
        <v>129108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38734</v>
      </c>
      <c r="C3256">
        <f>IFERROR(VLOOKUP(A3256,[1]Monitoramento_Base_somente_disp!$A:$J,6,FALSE),0)</f>
        <v>20614362</v>
      </c>
      <c r="D3256">
        <f>IFERROR(VLOOKUP(A3256,[1]Monitoramento_Base_somente_disp!$A:$J,7,FALSE),0)</f>
        <v>37545</v>
      </c>
      <c r="E3256">
        <f>IFERROR(VLOOKUP(A3256,[1]Monitoramento_Base_somente_disp!$A:$J,8,FALSE),0)</f>
        <v>16309873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403328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281645</v>
      </c>
      <c r="O3257">
        <f>IFERROR(VLOOKUP(A3257,[3]Sheet1!$A:$G,3,FALSE),0)</f>
        <v>2871190</v>
      </c>
      <c r="P3257">
        <f>IFERROR(VLOOKUP(A3257,[3]Sheet1!$A:$G,4,FALSE),0)</f>
        <v>112526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256434</v>
      </c>
      <c r="I3259">
        <f>IFERROR(VLOOKUP(A3259,[2]Sheet1!$A:$I,5,FALSE),0)</f>
        <v>3962773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209523</v>
      </c>
      <c r="I3260">
        <f>IFERROR(VLOOKUP(A3260,[2]Sheet1!$A:$I,5,FALSE),0)</f>
        <v>1420010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84776</v>
      </c>
      <c r="I3262">
        <f>IFERROR(VLOOKUP(A3262,[2]Sheet1!$A:$I,5,FALSE),0)</f>
        <v>345383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164165168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4032140787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442191</v>
      </c>
      <c r="O3264">
        <f>IFERROR(VLOOKUP(A3264,[3]Sheet1!$A:$G,3,FALSE),0)</f>
        <v>2756053</v>
      </c>
      <c r="P3264">
        <f>IFERROR(VLOOKUP(A3264,[3]Sheet1!$A:$G,4,FALSE),0)</f>
        <v>228370</v>
      </c>
      <c r="Q3264">
        <f>IFERROR(VLOOKUP(A3264,[3]Sheet1!$A:$G,5,FALSE),0)</f>
        <v>2434376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27245639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954574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Sim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1745332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168064</v>
      </c>
      <c r="I3270">
        <f>IFERROR(VLOOKUP(A3270,[2]Sheet1!$A:$I,5,FALSE),0)</f>
        <v>459085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63960</v>
      </c>
      <c r="C3271">
        <f>IFERROR(VLOOKUP(A3271,[1]Monitoramento_Base_somente_disp!$A:$J,6,FALSE),0)</f>
        <v>27367851</v>
      </c>
      <c r="D3271">
        <f>IFERROR(VLOOKUP(A3271,[1]Monitoramento_Base_somente_disp!$A:$J,7,FALSE),0)</f>
        <v>54695</v>
      </c>
      <c r="E3271">
        <f>IFERROR(VLOOKUP(A3271,[1]Monitoramento_Base_somente_disp!$A:$J,8,FALSE),0)</f>
        <v>19847443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20582562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55147</v>
      </c>
      <c r="I3272">
        <f>IFERROR(VLOOKUP(A3272,[2]Sheet1!$A:$I,5,FALSE),0)</f>
        <v>1354162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7245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4648415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43901</v>
      </c>
      <c r="I3276">
        <f>IFERROR(VLOOKUP(A3276,[2]Sheet1!$A:$I,5,FALSE),0)</f>
        <v>103035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45206</v>
      </c>
      <c r="C3277">
        <f>IFERROR(VLOOKUP(A3277,[1]Monitoramento_Base_somente_disp!$A:$J,6,FALSE),0)</f>
        <v>6974964</v>
      </c>
      <c r="D3277">
        <f>IFERROR(VLOOKUP(A3277,[1]Monitoramento_Base_somente_disp!$A:$J,7,FALSE),0)</f>
        <v>37665</v>
      </c>
      <c r="E3277">
        <f>IFERROR(VLOOKUP(A3277,[1]Monitoramento_Base_somente_disp!$A:$J,8,FALSE),0)</f>
        <v>6057219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19080455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82534</v>
      </c>
      <c r="I3280">
        <f>IFERROR(VLOOKUP(A3280,[2]Sheet1!$A:$I,5,FALSE),0)</f>
        <v>587942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115214</v>
      </c>
      <c r="I3281">
        <f>IFERROR(VLOOKUP(A3281,[2]Sheet1!$A:$I,5,FALSE),0)</f>
        <v>1431111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687493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167960835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776084</v>
      </c>
      <c r="I3284">
        <f>IFERROR(VLOOKUP(A3284,[2]Sheet1!$A:$I,5,FALSE),0)</f>
        <v>1959489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82075</v>
      </c>
      <c r="C3285">
        <f>IFERROR(VLOOKUP(A3285,[1]Monitoramento_Base_somente_disp!$A:$J,6,FALSE),0)</f>
        <v>19797335</v>
      </c>
      <c r="D3285">
        <f>IFERROR(VLOOKUP(A3285,[1]Monitoramento_Base_somente_disp!$A:$J,7,FALSE),0)</f>
        <v>46642</v>
      </c>
      <c r="E3285">
        <f>IFERROR(VLOOKUP(A3285,[1]Monitoramento_Base_somente_disp!$A:$J,8,FALSE),0)</f>
        <v>13314719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102699</v>
      </c>
      <c r="I3289">
        <f>IFERROR(VLOOKUP(A3289,[2]Sheet1!$A:$I,5,FALSE),0)</f>
        <v>499216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101768</v>
      </c>
      <c r="I3291">
        <f>IFERROR(VLOOKUP(A3291,[2]Sheet1!$A:$I,5,FALSE),0)</f>
        <v>30281615</v>
      </c>
      <c r="J3291">
        <f>IFERROR(VLOOKUP(A3291,[2]Sheet1!$A:$I,6,FALSE),0)</f>
        <v>0</v>
      </c>
      <c r="K3291">
        <f>IFERROR(VLOOKUP(A3291,[2]Sheet1!$A:$I,7,FALSE),0)</f>
        <v>30315124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Não</v>
      </c>
      <c r="W3291" t="str">
        <f t="shared" si="310"/>
        <v>Sim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95739</v>
      </c>
      <c r="C3292">
        <f>IFERROR(VLOOKUP(A3292,[1]Monitoramento_Base_somente_disp!$A:$J,6,FALSE),0)</f>
        <v>25729068</v>
      </c>
      <c r="D3292">
        <f>IFERROR(VLOOKUP(A3292,[1]Monitoramento_Base_somente_disp!$A:$J,7,FALSE),0)</f>
        <v>80942</v>
      </c>
      <c r="E3292">
        <f>IFERROR(VLOOKUP(A3292,[1]Monitoramento_Base_somente_disp!$A:$J,8,FALSE),0)</f>
        <v>20117609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1734</v>
      </c>
      <c r="P3294">
        <f>IFERROR(VLOOKUP(A3294,[3]Sheet1!$A:$G,4,FALSE),0)</f>
        <v>0</v>
      </c>
      <c r="Q3294">
        <f>IFERROR(VLOOKUP(A3294,[3]Sheet1!$A:$G,5,FALSE),0)</f>
        <v>48341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56155</v>
      </c>
      <c r="C3295">
        <f>IFERROR(VLOOKUP(A3295,[1]Monitoramento_Base_somente_disp!$A:$J,6,FALSE),0)</f>
        <v>3539252</v>
      </c>
      <c r="D3295">
        <f>IFERROR(VLOOKUP(A3295,[1]Monitoramento_Base_somente_disp!$A:$J,7,FALSE),0)</f>
        <v>18265</v>
      </c>
      <c r="E3295">
        <f>IFERROR(VLOOKUP(A3295,[1]Monitoramento_Base_somente_disp!$A:$J,8,FALSE),0)</f>
        <v>2384907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319733</v>
      </c>
      <c r="C3296">
        <f>IFERROR(VLOOKUP(A3296,[1]Monitoramento_Base_somente_disp!$A:$J,6,FALSE),0)</f>
        <v>28543109</v>
      </c>
      <c r="D3296">
        <f>IFERROR(VLOOKUP(A3296,[1]Monitoramento_Base_somente_disp!$A:$J,7,FALSE),0)</f>
        <v>223057</v>
      </c>
      <c r="E3296">
        <f>IFERROR(VLOOKUP(A3296,[1]Monitoramento_Base_somente_disp!$A:$J,8,FALSE),0)</f>
        <v>21647847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17866</v>
      </c>
      <c r="C3297">
        <f>IFERROR(VLOOKUP(A3297,[1]Monitoramento_Base_somente_disp!$A:$J,6,FALSE),0)</f>
        <v>8788273</v>
      </c>
      <c r="D3297">
        <f>IFERROR(VLOOKUP(A3297,[1]Monitoramento_Base_somente_disp!$A:$J,7,FALSE),0)</f>
        <v>14080</v>
      </c>
      <c r="E3297">
        <f>IFERROR(VLOOKUP(A3297,[1]Monitoramento_Base_somente_disp!$A:$J,8,FALSE),0)</f>
        <v>6744364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302065</v>
      </c>
      <c r="D3298">
        <f>IFERROR(VLOOKUP(A3298,[1]Monitoramento_Base_somente_disp!$A:$J,7,FALSE),0)</f>
        <v>0</v>
      </c>
      <c r="E3298">
        <f>IFERROR(VLOOKUP(A3298,[1]Monitoramento_Base_somente_disp!$A:$J,8,FALSE),0)</f>
        <v>223952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15614</v>
      </c>
      <c r="C3299">
        <f>IFERROR(VLOOKUP(A3299,[1]Monitoramento_Base_somente_disp!$A:$J,6,FALSE),0)</f>
        <v>2230885</v>
      </c>
      <c r="D3299">
        <f>IFERROR(VLOOKUP(A3299,[1]Monitoramento_Base_somente_disp!$A:$J,7,FALSE),0)</f>
        <v>9697</v>
      </c>
      <c r="E3299">
        <f>IFERROR(VLOOKUP(A3299,[1]Monitoramento_Base_somente_disp!$A:$J,8,FALSE),0)</f>
        <v>1273907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14805</v>
      </c>
      <c r="C3300">
        <f>IFERROR(VLOOKUP(A3300,[1]Monitoramento_Base_somente_disp!$A:$J,6,FALSE),0)</f>
        <v>15659729</v>
      </c>
      <c r="D3300">
        <f>IFERROR(VLOOKUP(A3300,[1]Monitoramento_Base_somente_disp!$A:$J,7,FALSE),0)</f>
        <v>12799</v>
      </c>
      <c r="E3300">
        <f>IFERROR(VLOOKUP(A3300,[1]Monitoramento_Base_somente_disp!$A:$J,8,FALSE),0)</f>
        <v>11672740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37402327</v>
      </c>
      <c r="D3301">
        <f>IFERROR(VLOOKUP(A3301,[1]Monitoramento_Base_somente_disp!$A:$J,7,FALSE),0)</f>
        <v>701</v>
      </c>
      <c r="E3301">
        <f>IFERROR(VLOOKUP(A3301,[1]Monitoramento_Base_somente_disp!$A:$J,8,FALSE),0)</f>
        <v>28094644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763577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62237</v>
      </c>
      <c r="C3303">
        <f>IFERROR(VLOOKUP(A3303,[1]Monitoramento_Base_somente_disp!$A:$J,6,FALSE),0)</f>
        <v>31122270</v>
      </c>
      <c r="D3303">
        <f>IFERROR(VLOOKUP(A3303,[1]Monitoramento_Base_somente_disp!$A:$J,7,FALSE),0)</f>
        <v>59366</v>
      </c>
      <c r="E3303">
        <f>IFERROR(VLOOKUP(A3303,[1]Monitoramento_Base_somente_disp!$A:$J,8,FALSE),0)</f>
        <v>25073384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499068</v>
      </c>
      <c r="C3304">
        <f>IFERROR(VLOOKUP(A3304,[1]Monitoramento_Base_somente_disp!$A:$J,6,FALSE),0)</f>
        <v>82741592</v>
      </c>
      <c r="D3304">
        <f>IFERROR(VLOOKUP(A3304,[1]Monitoramento_Base_somente_disp!$A:$J,7,FALSE),0)</f>
        <v>313790</v>
      </c>
      <c r="E3304">
        <f>IFERROR(VLOOKUP(A3304,[1]Monitoramento_Base_somente_disp!$A:$J,8,FALSE),0)</f>
        <v>58726890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11052</v>
      </c>
      <c r="C3305">
        <f>IFERROR(VLOOKUP(A3305,[1]Monitoramento_Base_somente_disp!$A:$J,6,FALSE),0)</f>
        <v>6555261</v>
      </c>
      <c r="D3305">
        <f>IFERROR(VLOOKUP(A3305,[1]Monitoramento_Base_somente_disp!$A:$J,7,FALSE),0)</f>
        <v>12696</v>
      </c>
      <c r="E3305">
        <f>IFERROR(VLOOKUP(A3305,[1]Monitoramento_Base_somente_disp!$A:$J,8,FALSE),0)</f>
        <v>6132016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95110</v>
      </c>
      <c r="C3306">
        <f>IFERROR(VLOOKUP(A3306,[1]Monitoramento_Base_somente_disp!$A:$J,6,FALSE),0)</f>
        <v>24112973</v>
      </c>
      <c r="D3306">
        <f>IFERROR(VLOOKUP(A3306,[1]Monitoramento_Base_somente_disp!$A:$J,7,FALSE),0)</f>
        <v>62191</v>
      </c>
      <c r="E3306">
        <f>IFERROR(VLOOKUP(A3306,[1]Monitoramento_Base_somente_disp!$A:$J,8,FALSE),0)</f>
        <v>16843156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540830</v>
      </c>
      <c r="C3307">
        <f>IFERROR(VLOOKUP(A3307,[1]Monitoramento_Base_somente_disp!$A:$J,6,FALSE),0)</f>
        <v>123130666</v>
      </c>
      <c r="D3307">
        <f>IFERROR(VLOOKUP(A3307,[1]Monitoramento_Base_somente_disp!$A:$J,7,FALSE),0)</f>
        <v>402040</v>
      </c>
      <c r="E3307">
        <f>IFERROR(VLOOKUP(A3307,[1]Monitoramento_Base_somente_disp!$A:$J,8,FALSE),0)</f>
        <v>96244860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34619</v>
      </c>
      <c r="C3308">
        <f>IFERROR(VLOOKUP(A3308,[1]Monitoramento_Base_somente_disp!$A:$J,6,FALSE),0)</f>
        <v>10420459</v>
      </c>
      <c r="D3308">
        <f>IFERROR(VLOOKUP(A3308,[1]Monitoramento_Base_somente_disp!$A:$J,7,FALSE),0)</f>
        <v>25769</v>
      </c>
      <c r="E3308">
        <f>IFERROR(VLOOKUP(A3308,[1]Monitoramento_Base_somente_disp!$A:$J,8,FALSE),0)</f>
        <v>6534784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4942286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0</v>
      </c>
      <c r="I3309">
        <f>IFERROR(VLOOKUP(A3309,[2]Sheet1!$A:$I,5,FALSE),0)</f>
        <v>188808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77747</v>
      </c>
      <c r="C3310">
        <f>IFERROR(VLOOKUP(A3310,[1]Monitoramento_Base_somente_disp!$A:$J,6,FALSE),0)</f>
        <v>9398392</v>
      </c>
      <c r="D3310">
        <f>IFERROR(VLOOKUP(A3310,[1]Monitoramento_Base_somente_disp!$A:$J,7,FALSE),0)</f>
        <v>55058</v>
      </c>
      <c r="E3310">
        <f>IFERROR(VLOOKUP(A3310,[1]Monitoramento_Base_somente_disp!$A:$J,8,FALSE),0)</f>
        <v>6303184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14454419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79143</v>
      </c>
      <c r="I3311">
        <f>IFERROR(VLOOKUP(A3311,[2]Sheet1!$A:$I,5,FALSE),0)</f>
        <v>776834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1983175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130085</v>
      </c>
      <c r="C3313">
        <f>IFERROR(VLOOKUP(A3313,[1]Monitoramento_Base_somente_disp!$A:$J,6,FALSE),0)</f>
        <v>29584522</v>
      </c>
      <c r="D3313">
        <f>IFERROR(VLOOKUP(A3313,[1]Monitoramento_Base_somente_disp!$A:$J,7,FALSE),0)</f>
        <v>103052</v>
      </c>
      <c r="E3313">
        <f>IFERROR(VLOOKUP(A3313,[1]Monitoramento_Base_somente_disp!$A:$J,8,FALSE),0)</f>
        <v>21897302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28342</v>
      </c>
      <c r="C3314">
        <f>IFERROR(VLOOKUP(A3314,[1]Monitoramento_Base_somente_disp!$A:$J,6,FALSE),0)</f>
        <v>4908601</v>
      </c>
      <c r="D3314">
        <f>IFERROR(VLOOKUP(A3314,[1]Monitoramento_Base_somente_disp!$A:$J,7,FALSE),0)</f>
        <v>17415</v>
      </c>
      <c r="E3314">
        <f>IFERROR(VLOOKUP(A3314,[1]Monitoramento_Base_somente_disp!$A:$J,8,FALSE),0)</f>
        <v>3736901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211600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103389</v>
      </c>
      <c r="I3315">
        <f>IFERROR(VLOOKUP(A3315,[2]Sheet1!$A:$I,5,FALSE),0)</f>
        <v>3112537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72904</v>
      </c>
      <c r="C3316">
        <f>IFERROR(VLOOKUP(A3316,[1]Monitoramento_Base_somente_disp!$A:$J,6,FALSE),0)</f>
        <v>15059029</v>
      </c>
      <c r="D3316">
        <f>IFERROR(VLOOKUP(A3316,[1]Monitoramento_Base_somente_disp!$A:$J,7,FALSE),0)</f>
        <v>57336</v>
      </c>
      <c r="E3316">
        <f>IFERROR(VLOOKUP(A3316,[1]Monitoramento_Base_somente_disp!$A:$J,8,FALSE),0)</f>
        <v>9954787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33100</v>
      </c>
      <c r="O3317">
        <f>IFERROR(VLOOKUP(A3317,[3]Sheet1!$A:$G,3,FALSE),0)</f>
        <v>525398</v>
      </c>
      <c r="P3317">
        <f>IFERROR(VLOOKUP(A3317,[3]Sheet1!$A:$G,4,FALSE),0)</f>
        <v>38453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20829</v>
      </c>
      <c r="O3318">
        <f>IFERROR(VLOOKUP(A3318,[3]Sheet1!$A:$G,3,FALSE),0)</f>
        <v>138539</v>
      </c>
      <c r="P3318">
        <f>IFERROR(VLOOKUP(A3318,[3]Sheet1!$A:$G,4,FALSE),0)</f>
        <v>17527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98802</v>
      </c>
      <c r="C3319">
        <f>IFERROR(VLOOKUP(A3319,[1]Monitoramento_Base_somente_disp!$A:$J,6,FALSE),0)</f>
        <v>13278783</v>
      </c>
      <c r="D3319">
        <f>IFERROR(VLOOKUP(A3319,[1]Monitoramento_Base_somente_disp!$A:$J,7,FALSE),0)</f>
        <v>75417</v>
      </c>
      <c r="E3319">
        <f>IFERROR(VLOOKUP(A3319,[1]Monitoramento_Base_somente_disp!$A:$J,8,FALSE),0)</f>
        <v>10163492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60</v>
      </c>
      <c r="P3320">
        <f>IFERROR(VLOOKUP(A3320,[3]Sheet1!$A:$G,4,FALSE),0)</f>
        <v>0</v>
      </c>
      <c r="Q3320">
        <f>IFERROR(VLOOKUP(A3320,[3]Sheet1!$A:$G,5,FALSE),0)</f>
        <v>120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Sim</v>
      </c>
      <c r="V3320" t="str">
        <f t="shared" si="309"/>
        <v>Não</v>
      </c>
      <c r="W3320" t="str">
        <f t="shared" si="310"/>
        <v>Sim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30161</v>
      </c>
      <c r="C3321">
        <f>IFERROR(VLOOKUP(A3321,[1]Monitoramento_Base_somente_disp!$A:$J,6,FALSE),0)</f>
        <v>5892796</v>
      </c>
      <c r="D3321">
        <f>IFERROR(VLOOKUP(A3321,[1]Monitoramento_Base_somente_disp!$A:$J,7,FALSE),0)</f>
        <v>19385</v>
      </c>
      <c r="E3321">
        <f>IFERROR(VLOOKUP(A3321,[1]Monitoramento_Base_somente_disp!$A:$J,8,FALSE),0)</f>
        <v>4241606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1868454</v>
      </c>
      <c r="D3322">
        <f>IFERROR(VLOOKUP(A3322,[1]Monitoramento_Base_somente_disp!$A:$J,7,FALSE),0)</f>
        <v>0</v>
      </c>
      <c r="E3322">
        <f>IFERROR(VLOOKUP(A3322,[1]Monitoramento_Base_somente_disp!$A:$J,8,FALSE),0)</f>
        <v>1386256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46760</v>
      </c>
      <c r="I3322">
        <f>IFERROR(VLOOKUP(A3322,[2]Sheet1!$A:$I,5,FALSE),0)</f>
        <v>2108001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52218</v>
      </c>
      <c r="C3323">
        <f>IFERROR(VLOOKUP(A3323,[1]Monitoramento_Base_somente_disp!$A:$J,6,FALSE),0)</f>
        <v>7178223</v>
      </c>
      <c r="D3323">
        <f>IFERROR(VLOOKUP(A3323,[1]Monitoramento_Base_somente_disp!$A:$J,7,FALSE),0)</f>
        <v>38054</v>
      </c>
      <c r="E3323">
        <f>IFERROR(VLOOKUP(A3323,[1]Monitoramento_Base_somente_disp!$A:$J,8,FALSE),0)</f>
        <v>7522889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69936</v>
      </c>
      <c r="C3324">
        <f>IFERROR(VLOOKUP(A3324,[1]Monitoramento_Base_somente_disp!$A:$J,6,FALSE),0)</f>
        <v>78957502</v>
      </c>
      <c r="D3324">
        <f>IFERROR(VLOOKUP(A3324,[1]Monitoramento_Base_somente_disp!$A:$J,7,FALSE),0)</f>
        <v>52084</v>
      </c>
      <c r="E3324">
        <f>IFERROR(VLOOKUP(A3324,[1]Monitoramento_Base_somente_disp!$A:$J,8,FALSE),0)</f>
        <v>57528626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12693</v>
      </c>
      <c r="C3325">
        <f>IFERROR(VLOOKUP(A3325,[1]Monitoramento_Base_somente_disp!$A:$J,6,FALSE),0)</f>
        <v>3781604</v>
      </c>
      <c r="D3325">
        <f>IFERROR(VLOOKUP(A3325,[1]Monitoramento_Base_somente_disp!$A:$J,7,FALSE),0)</f>
        <v>10734</v>
      </c>
      <c r="E3325">
        <f>IFERROR(VLOOKUP(A3325,[1]Monitoramento_Base_somente_disp!$A:$J,8,FALSE),0)</f>
        <v>2754163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53895</v>
      </c>
      <c r="C3326">
        <f>IFERROR(VLOOKUP(A3326,[1]Monitoramento_Base_somente_disp!$A:$J,6,FALSE),0)</f>
        <v>4914012</v>
      </c>
      <c r="D3326">
        <f>IFERROR(VLOOKUP(A3326,[1]Monitoramento_Base_somente_disp!$A:$J,7,FALSE),0)</f>
        <v>42784</v>
      </c>
      <c r="E3326">
        <f>IFERROR(VLOOKUP(A3326,[1]Monitoramento_Base_somente_disp!$A:$J,8,FALSE),0)</f>
        <v>3736303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240</v>
      </c>
      <c r="C3327">
        <f>IFERROR(VLOOKUP(A3327,[1]Monitoramento_Base_somente_disp!$A:$J,6,FALSE),0)</f>
        <v>44166955</v>
      </c>
      <c r="D3327">
        <f>IFERROR(VLOOKUP(A3327,[1]Monitoramento_Base_somente_disp!$A:$J,7,FALSE),0)</f>
        <v>450</v>
      </c>
      <c r="E3327">
        <f>IFERROR(VLOOKUP(A3327,[1]Monitoramento_Base_somente_disp!$A:$J,8,FALSE),0)</f>
        <v>27631375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573620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3356</v>
      </c>
      <c r="D3329">
        <f>IFERROR(VLOOKUP(A3329,[1]Monitoramento_Base_somente_disp!$A:$J,7,FALSE),0)</f>
        <v>0</v>
      </c>
      <c r="E3329">
        <f>IFERROR(VLOOKUP(A3329,[1]Monitoramento_Base_somente_disp!$A:$J,8,FALSE),0)</f>
        <v>2484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58508</v>
      </c>
      <c r="C3330">
        <f>IFERROR(VLOOKUP(A3330,[1]Monitoramento_Base_somente_disp!$A:$J,6,FALSE),0)</f>
        <v>5505848</v>
      </c>
      <c r="D3330">
        <f>IFERROR(VLOOKUP(A3330,[1]Monitoramento_Base_somente_disp!$A:$J,7,FALSE),0)</f>
        <v>34790</v>
      </c>
      <c r="E3330">
        <f>IFERROR(VLOOKUP(A3330,[1]Monitoramento_Base_somente_disp!$A:$J,8,FALSE),0)</f>
        <v>3377435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32850</v>
      </c>
      <c r="C3331">
        <f>IFERROR(VLOOKUP(A3331,[1]Monitoramento_Base_somente_disp!$A:$J,6,FALSE),0)</f>
        <v>5876833</v>
      </c>
      <c r="D3331">
        <f>IFERROR(VLOOKUP(A3331,[1]Monitoramento_Base_somente_disp!$A:$J,7,FALSE),0)</f>
        <v>28060</v>
      </c>
      <c r="E3331">
        <f>IFERROR(VLOOKUP(A3331,[1]Monitoramento_Base_somente_disp!$A:$J,8,FALSE),0)</f>
        <v>5391162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741106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48888</v>
      </c>
      <c r="O3332">
        <f>IFERROR(VLOOKUP(A3332,[3]Sheet1!$A:$G,3,FALSE),0)</f>
        <v>37894</v>
      </c>
      <c r="P3332">
        <f>IFERROR(VLOOKUP(A3332,[3]Sheet1!$A:$G,4,FALSE),0)</f>
        <v>37661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997</v>
      </c>
      <c r="C3333">
        <f>IFERROR(VLOOKUP(A3333,[1]Monitoramento_Base_somente_disp!$A:$J,6,FALSE),0)</f>
        <v>4087598</v>
      </c>
      <c r="D3333">
        <f>IFERROR(VLOOKUP(A3333,[1]Monitoramento_Base_somente_disp!$A:$J,7,FALSE),0)</f>
        <v>0</v>
      </c>
      <c r="E3333">
        <f>IFERROR(VLOOKUP(A3333,[1]Monitoramento_Base_somente_disp!$A:$J,8,FALSE),0)</f>
        <v>3023163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29064869</v>
      </c>
      <c r="D3334">
        <f>IFERROR(VLOOKUP(A3334,[1]Monitoramento_Base_somente_disp!$A:$J,7,FALSE),0)</f>
        <v>0</v>
      </c>
      <c r="E3334">
        <f>IFERROR(VLOOKUP(A3334,[1]Monitoramento_Base_somente_disp!$A:$J,8,FALSE),0)</f>
        <v>21552817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37681</v>
      </c>
      <c r="O3334">
        <f>IFERROR(VLOOKUP(A3334,[3]Sheet1!$A:$G,3,FALSE),0)</f>
        <v>774725</v>
      </c>
      <c r="P3334">
        <f>IFERROR(VLOOKUP(A3334,[3]Sheet1!$A:$G,4,FALSE),0)</f>
        <v>57936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18135</v>
      </c>
      <c r="C3335">
        <f>IFERROR(VLOOKUP(A3335,[1]Monitoramento_Base_somente_disp!$A:$J,6,FALSE),0)</f>
        <v>16916414</v>
      </c>
      <c r="D3335">
        <f>IFERROR(VLOOKUP(A3335,[1]Monitoramento_Base_somente_disp!$A:$J,7,FALSE),0)</f>
        <v>10210</v>
      </c>
      <c r="E3335">
        <f>IFERROR(VLOOKUP(A3335,[1]Monitoramento_Base_somente_disp!$A:$J,8,FALSE),0)</f>
        <v>10102692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24571</v>
      </c>
      <c r="C3336">
        <f>IFERROR(VLOOKUP(A3336,[1]Monitoramento_Base_somente_disp!$A:$J,6,FALSE),0)</f>
        <v>6261472</v>
      </c>
      <c r="D3336">
        <f>IFERROR(VLOOKUP(A3336,[1]Monitoramento_Base_somente_disp!$A:$J,7,FALSE),0)</f>
        <v>33321</v>
      </c>
      <c r="E3336">
        <f>IFERROR(VLOOKUP(A3336,[1]Monitoramento_Base_somente_disp!$A:$J,8,FALSE),0)</f>
        <v>4531407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65949</v>
      </c>
      <c r="C3337">
        <f>IFERROR(VLOOKUP(A3337,[1]Monitoramento_Base_somente_disp!$A:$J,6,FALSE),0)</f>
        <v>10223918</v>
      </c>
      <c r="D3337">
        <f>IFERROR(VLOOKUP(A3337,[1]Monitoramento_Base_somente_disp!$A:$J,7,FALSE),0)</f>
        <v>58341</v>
      </c>
      <c r="E3337">
        <f>IFERROR(VLOOKUP(A3337,[1]Monitoramento_Base_somente_disp!$A:$J,8,FALSE),0)</f>
        <v>9764009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12515772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10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173914</v>
      </c>
      <c r="C3344">
        <f>IFERROR(VLOOKUP(A3344,[1]Monitoramento_Base_somente_disp!$A:$J,6,FALSE),0)</f>
        <v>53987372</v>
      </c>
      <c r="D3344">
        <f>IFERROR(VLOOKUP(A3344,[1]Monitoramento_Base_somente_disp!$A:$J,7,FALSE),0)</f>
        <v>119077</v>
      </c>
      <c r="E3344">
        <f>IFERROR(VLOOKUP(A3344,[1]Monitoramento_Base_somente_disp!$A:$J,8,FALSE),0)</f>
        <v>38701875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12972</v>
      </c>
      <c r="C3345">
        <f>IFERROR(VLOOKUP(A3345,[1]Monitoramento_Base_somente_disp!$A:$J,6,FALSE),0)</f>
        <v>6995355</v>
      </c>
      <c r="D3345">
        <f>IFERROR(VLOOKUP(A3345,[1]Monitoramento_Base_somente_disp!$A:$J,7,FALSE),0)</f>
        <v>3509</v>
      </c>
      <c r="E3345">
        <f>IFERROR(VLOOKUP(A3345,[1]Monitoramento_Base_somente_disp!$A:$J,8,FALSE),0)</f>
        <v>5327544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573588</v>
      </c>
      <c r="D3346">
        <f>IFERROR(VLOOKUP(A3346,[1]Monitoramento_Base_somente_disp!$A:$J,7,FALSE),0)</f>
        <v>0</v>
      </c>
      <c r="E3346">
        <f>IFERROR(VLOOKUP(A3346,[1]Monitoramento_Base_somente_disp!$A:$J,8,FALSE),0)</f>
        <v>453144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33237006</v>
      </c>
      <c r="D3347">
        <f>IFERROR(VLOOKUP(A3347,[1]Monitoramento_Base_somente_disp!$A:$J,7,FALSE),0)</f>
        <v>0</v>
      </c>
      <c r="E3347">
        <f>IFERROR(VLOOKUP(A3347,[1]Monitoramento_Base_somente_disp!$A:$J,8,FALSE),0)</f>
        <v>24660186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51295</v>
      </c>
      <c r="C3348">
        <f>IFERROR(VLOOKUP(A3348,[1]Monitoramento_Base_somente_disp!$A:$J,6,FALSE),0)</f>
        <v>16515217</v>
      </c>
      <c r="D3348">
        <f>IFERROR(VLOOKUP(A3348,[1]Monitoramento_Base_somente_disp!$A:$J,7,FALSE),0)</f>
        <v>41444</v>
      </c>
      <c r="E3348">
        <f>IFERROR(VLOOKUP(A3348,[1]Monitoramento_Base_somente_disp!$A:$J,8,FALSE),0)</f>
        <v>11522215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236464</v>
      </c>
      <c r="C3349">
        <f>IFERROR(VLOOKUP(A3349,[1]Monitoramento_Base_somente_disp!$A:$J,6,FALSE),0)</f>
        <v>145710707</v>
      </c>
      <c r="D3349">
        <f>IFERROR(VLOOKUP(A3349,[1]Monitoramento_Base_somente_disp!$A:$J,7,FALSE),0)</f>
        <v>208519</v>
      </c>
      <c r="E3349">
        <f>IFERROR(VLOOKUP(A3349,[1]Monitoramento_Base_somente_disp!$A:$J,8,FALSE),0)</f>
        <v>90618765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21698</v>
      </c>
      <c r="C3351">
        <f>IFERROR(VLOOKUP(A3351,[1]Monitoramento_Base_somente_disp!$A:$J,6,FALSE),0)</f>
        <v>49386625</v>
      </c>
      <c r="D3351">
        <f>IFERROR(VLOOKUP(A3351,[1]Monitoramento_Base_somente_disp!$A:$J,7,FALSE),0)</f>
        <v>1</v>
      </c>
      <c r="E3351">
        <f>IFERROR(VLOOKUP(A3351,[1]Monitoramento_Base_somente_disp!$A:$J,8,FALSE),0)</f>
        <v>36435019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12370</v>
      </c>
      <c r="C3352">
        <f>IFERROR(VLOOKUP(A3352,[1]Monitoramento_Base_somente_disp!$A:$J,6,FALSE),0)</f>
        <v>18526698</v>
      </c>
      <c r="D3352">
        <f>IFERROR(VLOOKUP(A3352,[1]Monitoramento_Base_somente_disp!$A:$J,7,FALSE),0)</f>
        <v>16923</v>
      </c>
      <c r="E3352">
        <f>IFERROR(VLOOKUP(A3352,[1]Monitoramento_Base_somente_disp!$A:$J,8,FALSE),0)</f>
        <v>13695735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2899940</v>
      </c>
      <c r="D3353">
        <f>IFERROR(VLOOKUP(A3353,[1]Monitoramento_Base_somente_disp!$A:$J,7,FALSE),0)</f>
        <v>0</v>
      </c>
      <c r="E3353">
        <f>IFERROR(VLOOKUP(A3353,[1]Monitoramento_Base_somente_disp!$A:$J,8,FALSE),0)</f>
        <v>2275629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71330</v>
      </c>
      <c r="J3353">
        <f>IFERROR(VLOOKUP(A3353,[2]Sheet1!$A:$I,6,FALSE),0)</f>
        <v>0</v>
      </c>
      <c r="K3353">
        <f>IFERROR(VLOOKUP(A3353,[2]Sheet1!$A:$I,7,FALSE),0)</f>
        <v>91347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165832</v>
      </c>
      <c r="C3354">
        <f>IFERROR(VLOOKUP(A3354,[1]Monitoramento_Base_somente_disp!$A:$J,6,FALSE),0)</f>
        <v>48599030</v>
      </c>
      <c r="D3354">
        <f>IFERROR(VLOOKUP(A3354,[1]Monitoramento_Base_somente_disp!$A:$J,7,FALSE),0)</f>
        <v>138781</v>
      </c>
      <c r="E3354">
        <f>IFERROR(VLOOKUP(A3354,[1]Monitoramento_Base_somente_disp!$A:$J,8,FALSE),0)</f>
        <v>35124376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51590</v>
      </c>
      <c r="C3355">
        <f>IFERROR(VLOOKUP(A3355,[1]Monitoramento_Base_somente_disp!$A:$J,6,FALSE),0)</f>
        <v>8477838</v>
      </c>
      <c r="D3355">
        <f>IFERROR(VLOOKUP(A3355,[1]Monitoramento_Base_somente_disp!$A:$J,7,FALSE),0)</f>
        <v>50001</v>
      </c>
      <c r="E3355">
        <f>IFERROR(VLOOKUP(A3355,[1]Monitoramento_Base_somente_disp!$A:$J,8,FALSE),0)</f>
        <v>6639947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27620</v>
      </c>
      <c r="D3356">
        <f>IFERROR(VLOOKUP(A3356,[1]Monitoramento_Base_somente_disp!$A:$J,7,FALSE),0)</f>
        <v>0</v>
      </c>
      <c r="E3356">
        <f>IFERROR(VLOOKUP(A3356,[1]Monitoramento_Base_somente_disp!$A:$J,8,FALSE),0)</f>
        <v>16215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66786</v>
      </c>
      <c r="O3356">
        <f>IFERROR(VLOOKUP(A3356,[3]Sheet1!$A:$G,3,FALSE),0)</f>
        <v>219657</v>
      </c>
      <c r="P3356">
        <f>IFERROR(VLOOKUP(A3356,[3]Sheet1!$A:$G,4,FALSE),0)</f>
        <v>55348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18182880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20</v>
      </c>
      <c r="C3358">
        <f>IFERROR(VLOOKUP(A3358,[1]Monitoramento_Base_somente_disp!$A:$J,6,FALSE),0)</f>
        <v>3403650</v>
      </c>
      <c r="D3358">
        <f>IFERROR(VLOOKUP(A3358,[1]Monitoramento_Base_somente_disp!$A:$J,7,FALSE),0)</f>
        <v>0</v>
      </c>
      <c r="E3358">
        <f>IFERROR(VLOOKUP(A3358,[1]Monitoramento_Base_somente_disp!$A:$J,8,FALSE),0)</f>
        <v>7556006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2570</v>
      </c>
      <c r="C3359">
        <f>IFERROR(VLOOKUP(A3359,[1]Monitoramento_Base_somente_disp!$A:$J,6,FALSE),0)</f>
        <v>3034219</v>
      </c>
      <c r="D3359">
        <f>IFERROR(VLOOKUP(A3359,[1]Monitoramento_Base_somente_disp!$A:$J,7,FALSE),0)</f>
        <v>1250</v>
      </c>
      <c r="E3359">
        <f>IFERROR(VLOOKUP(A3359,[1]Monitoramento_Base_somente_disp!$A:$J,8,FALSE),0)</f>
        <v>2194039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252455</v>
      </c>
      <c r="I3359">
        <f>IFERROR(VLOOKUP(A3359,[2]Sheet1!$A:$I,5,FALSE),0)</f>
        <v>328614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37363</v>
      </c>
      <c r="C3360">
        <f>IFERROR(VLOOKUP(A3360,[1]Monitoramento_Base_somente_disp!$A:$J,6,FALSE),0)</f>
        <v>5187027</v>
      </c>
      <c r="D3360">
        <f>IFERROR(VLOOKUP(A3360,[1]Monitoramento_Base_somente_disp!$A:$J,7,FALSE),0)</f>
        <v>28279</v>
      </c>
      <c r="E3360">
        <f>IFERROR(VLOOKUP(A3360,[1]Monitoramento_Base_somente_disp!$A:$J,8,FALSE),0)</f>
        <v>3683764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51415</v>
      </c>
      <c r="C3361">
        <f>IFERROR(VLOOKUP(A3361,[1]Monitoramento_Base_somente_disp!$A:$J,6,FALSE),0)</f>
        <v>3033362</v>
      </c>
      <c r="D3361">
        <f>IFERROR(VLOOKUP(A3361,[1]Monitoramento_Base_somente_disp!$A:$J,7,FALSE),0)</f>
        <v>30113</v>
      </c>
      <c r="E3361">
        <f>IFERROR(VLOOKUP(A3361,[1]Monitoramento_Base_somente_disp!$A:$J,8,FALSE),0)</f>
        <v>1955215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21893</v>
      </c>
      <c r="C3362">
        <f>IFERROR(VLOOKUP(A3362,[1]Monitoramento_Base_somente_disp!$A:$J,6,FALSE),0)</f>
        <v>3294098</v>
      </c>
      <c r="D3362">
        <f>IFERROR(VLOOKUP(A3362,[1]Monitoramento_Base_somente_disp!$A:$J,7,FALSE),0)</f>
        <v>11066</v>
      </c>
      <c r="E3362">
        <f>IFERROR(VLOOKUP(A3362,[1]Monitoramento_Base_somente_disp!$A:$J,8,FALSE),0)</f>
        <v>3513710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1750346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23629564</v>
      </c>
      <c r="D3364">
        <f>IFERROR(VLOOKUP(A3364,[1]Monitoramento_Base_somente_disp!$A:$J,7,FALSE),0)</f>
        <v>0</v>
      </c>
      <c r="E3364">
        <f>IFERROR(VLOOKUP(A3364,[1]Monitoramento_Base_somente_disp!$A:$J,8,FALSE),0)</f>
        <v>17531612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71894</v>
      </c>
      <c r="O3364">
        <f>IFERROR(VLOOKUP(A3364,[3]Sheet1!$A:$G,3,FALSE),0)</f>
        <v>337955</v>
      </c>
      <c r="P3364">
        <f>IFERROR(VLOOKUP(A3364,[3]Sheet1!$A:$G,4,FALSE),0)</f>
        <v>49130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13112</v>
      </c>
      <c r="C3365">
        <f>IFERROR(VLOOKUP(A3365,[1]Monitoramento_Base_somente_disp!$A:$J,6,FALSE),0)</f>
        <v>7824593</v>
      </c>
      <c r="D3365">
        <f>IFERROR(VLOOKUP(A3365,[1]Monitoramento_Base_somente_disp!$A:$J,7,FALSE),0)</f>
        <v>10172</v>
      </c>
      <c r="E3365">
        <f>IFERROR(VLOOKUP(A3365,[1]Monitoramento_Base_somente_disp!$A:$J,8,FALSE),0)</f>
        <v>5507451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25275</v>
      </c>
      <c r="C3366">
        <f>IFERROR(VLOOKUP(A3366,[1]Monitoramento_Base_somente_disp!$A:$J,6,FALSE),0)</f>
        <v>5558884</v>
      </c>
      <c r="D3366">
        <f>IFERROR(VLOOKUP(A3366,[1]Monitoramento_Base_somente_disp!$A:$J,7,FALSE),0)</f>
        <v>13321</v>
      </c>
      <c r="E3366">
        <f>IFERROR(VLOOKUP(A3366,[1]Monitoramento_Base_somente_disp!$A:$J,8,FALSE),0)</f>
        <v>4436472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2250912</v>
      </c>
      <c r="I3367">
        <f>IFERROR(VLOOKUP(A3367,[2]Sheet1!$A:$I,5,FALSE),0)</f>
        <v>52344564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1149220</v>
      </c>
      <c r="I3368">
        <f>IFERROR(VLOOKUP(A3368,[2]Sheet1!$A:$I,5,FALSE),0)</f>
        <v>1456058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545908</v>
      </c>
      <c r="C3369">
        <f>IFERROR(VLOOKUP(A3369,[1]Monitoramento_Base_somente_disp!$A:$J,6,FALSE),0)</f>
        <v>127234342</v>
      </c>
      <c r="D3369">
        <f>IFERROR(VLOOKUP(A3369,[1]Monitoramento_Base_somente_disp!$A:$J,7,FALSE),0)</f>
        <v>388785</v>
      </c>
      <c r="E3369">
        <f>IFERROR(VLOOKUP(A3369,[1]Monitoramento_Base_somente_disp!$A:$J,8,FALSE),0)</f>
        <v>87204202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31755</v>
      </c>
      <c r="C3370">
        <f>IFERROR(VLOOKUP(A3370,[1]Monitoramento_Base_somente_disp!$A:$J,6,FALSE),0)</f>
        <v>8145383</v>
      </c>
      <c r="D3370">
        <f>IFERROR(VLOOKUP(A3370,[1]Monitoramento_Base_somente_disp!$A:$J,7,FALSE),0)</f>
        <v>21768</v>
      </c>
      <c r="E3370">
        <f>IFERROR(VLOOKUP(A3370,[1]Monitoramento_Base_somente_disp!$A:$J,8,FALSE),0)</f>
        <v>5978252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38453</v>
      </c>
      <c r="C3371">
        <f>IFERROR(VLOOKUP(A3371,[1]Monitoramento_Base_somente_disp!$A:$J,6,FALSE),0)</f>
        <v>6327600</v>
      </c>
      <c r="D3371">
        <f>IFERROR(VLOOKUP(A3371,[1]Monitoramento_Base_somente_disp!$A:$J,7,FALSE),0)</f>
        <v>24723</v>
      </c>
      <c r="E3371">
        <f>IFERROR(VLOOKUP(A3371,[1]Monitoramento_Base_somente_disp!$A:$J,8,FALSE),0)</f>
        <v>4412875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1320</v>
      </c>
      <c r="C3372">
        <f>IFERROR(VLOOKUP(A3372,[1]Monitoramento_Base_somente_disp!$A:$J,6,FALSE),0)</f>
        <v>9488903</v>
      </c>
      <c r="D3372">
        <f>IFERROR(VLOOKUP(A3372,[1]Monitoramento_Base_somente_disp!$A:$J,7,FALSE),0)</f>
        <v>7676</v>
      </c>
      <c r="E3372">
        <f>IFERROR(VLOOKUP(A3372,[1]Monitoramento_Base_somente_disp!$A:$J,8,FALSE),0)</f>
        <v>6573033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9890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35835504</v>
      </c>
      <c r="D3374">
        <f>IFERROR(VLOOKUP(A3374,[1]Monitoramento_Base_somente_disp!$A:$J,7,FALSE),0)</f>
        <v>0</v>
      </c>
      <c r="E3374">
        <f>IFERROR(VLOOKUP(A3374,[1]Monitoramento_Base_somente_disp!$A:$J,8,FALSE),0)</f>
        <v>26587714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153803</v>
      </c>
      <c r="I3374">
        <f>IFERROR(VLOOKUP(A3374,[2]Sheet1!$A:$I,5,FALSE),0)</f>
        <v>189238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Não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199064</v>
      </c>
      <c r="C3375">
        <f>IFERROR(VLOOKUP(A3375,[1]Monitoramento_Base_somente_disp!$A:$J,6,FALSE),0)</f>
        <v>50884095</v>
      </c>
      <c r="D3375">
        <f>IFERROR(VLOOKUP(A3375,[1]Monitoramento_Base_somente_disp!$A:$J,7,FALSE),0)</f>
        <v>139597</v>
      </c>
      <c r="E3375">
        <f>IFERROR(VLOOKUP(A3375,[1]Monitoramento_Base_somente_disp!$A:$J,8,FALSE),0)</f>
        <v>35867128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258</v>
      </c>
      <c r="C3376">
        <f>IFERROR(VLOOKUP(A3376,[1]Monitoramento_Base_somente_disp!$A:$J,6,FALSE),0)</f>
        <v>478714</v>
      </c>
      <c r="D3376">
        <f>IFERROR(VLOOKUP(A3376,[1]Monitoramento_Base_somente_disp!$A:$J,7,FALSE),0)</f>
        <v>71</v>
      </c>
      <c r="E3376">
        <f>IFERROR(VLOOKUP(A3376,[1]Monitoramento_Base_somente_disp!$A:$J,8,FALSE),0)</f>
        <v>357657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76499</v>
      </c>
      <c r="O3376">
        <f>IFERROR(VLOOKUP(A3376,[3]Sheet1!$A:$G,3,FALSE),0)</f>
        <v>218277</v>
      </c>
      <c r="P3376">
        <f>IFERROR(VLOOKUP(A3376,[3]Sheet1!$A:$G,4,FALSE),0)</f>
        <v>51555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28762035</v>
      </c>
      <c r="D3377">
        <f>IFERROR(VLOOKUP(A3377,[1]Monitoramento_Base_somente_disp!$A:$J,7,FALSE),0)</f>
        <v>0</v>
      </c>
      <c r="E3377">
        <f>IFERROR(VLOOKUP(A3377,[1]Monitoramento_Base_somente_disp!$A:$J,8,FALSE),0)</f>
        <v>21348353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60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81711</v>
      </c>
      <c r="C3378">
        <f>IFERROR(VLOOKUP(A3378,[1]Monitoramento_Base_somente_disp!$A:$J,6,FALSE),0)</f>
        <v>11486128</v>
      </c>
      <c r="D3378">
        <f>IFERROR(VLOOKUP(A3378,[1]Monitoramento_Base_somente_disp!$A:$J,7,FALSE),0)</f>
        <v>67062</v>
      </c>
      <c r="E3378">
        <f>IFERROR(VLOOKUP(A3378,[1]Monitoramento_Base_somente_disp!$A:$J,8,FALSE),0)</f>
        <v>10809560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5864103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64398</v>
      </c>
      <c r="C3380">
        <f>IFERROR(VLOOKUP(A3380,[1]Monitoramento_Base_somente_disp!$A:$J,6,FALSE),0)</f>
        <v>54521998</v>
      </c>
      <c r="D3380">
        <f>IFERROR(VLOOKUP(A3380,[1]Monitoramento_Base_somente_disp!$A:$J,7,FALSE),0)</f>
        <v>72669</v>
      </c>
      <c r="E3380">
        <f>IFERROR(VLOOKUP(A3380,[1]Monitoramento_Base_somente_disp!$A:$J,8,FALSE),0)</f>
        <v>37836448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16121</v>
      </c>
      <c r="C3382">
        <f>IFERROR(VLOOKUP(A3382,[1]Monitoramento_Base_somente_disp!$A:$J,6,FALSE),0)</f>
        <v>12401742</v>
      </c>
      <c r="D3382">
        <f>IFERROR(VLOOKUP(A3382,[1]Monitoramento_Base_somente_disp!$A:$J,7,FALSE),0)</f>
        <v>9301</v>
      </c>
      <c r="E3382">
        <f>IFERROR(VLOOKUP(A3382,[1]Monitoramento_Base_somente_disp!$A:$J,8,FALSE),0)</f>
        <v>9485860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33257</v>
      </c>
      <c r="C3383">
        <f>IFERROR(VLOOKUP(A3383,[1]Monitoramento_Base_somente_disp!$A:$J,6,FALSE),0)</f>
        <v>904777118</v>
      </c>
      <c r="D3383">
        <f>IFERROR(VLOOKUP(A3383,[1]Monitoramento_Base_somente_disp!$A:$J,7,FALSE),0)</f>
        <v>37589</v>
      </c>
      <c r="E3383">
        <f>IFERROR(VLOOKUP(A3383,[1]Monitoramento_Base_somente_disp!$A:$J,8,FALSE),0)</f>
        <v>671195397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2306</v>
      </c>
      <c r="C3384">
        <f>IFERROR(VLOOKUP(A3384,[1]Monitoramento_Base_somente_disp!$A:$J,6,FALSE),0)</f>
        <v>13874224</v>
      </c>
      <c r="D3384">
        <f>IFERROR(VLOOKUP(A3384,[1]Monitoramento_Base_somente_disp!$A:$J,7,FALSE),0)</f>
        <v>8911</v>
      </c>
      <c r="E3384">
        <f>IFERROR(VLOOKUP(A3384,[1]Monitoramento_Base_somente_disp!$A:$J,8,FALSE),0)</f>
        <v>12007699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7534</v>
      </c>
      <c r="C3385">
        <f>IFERROR(VLOOKUP(A3385,[1]Monitoramento_Base_somente_disp!$A:$J,6,FALSE),0)</f>
        <v>6470939</v>
      </c>
      <c r="D3385">
        <f>IFERROR(VLOOKUP(A3385,[1]Monitoramento_Base_somente_disp!$A:$J,7,FALSE),0)</f>
        <v>4150</v>
      </c>
      <c r="E3385">
        <f>IFERROR(VLOOKUP(A3385,[1]Monitoramento_Base_somente_disp!$A:$J,8,FALSE),0)</f>
        <v>4743345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5220</v>
      </c>
      <c r="C3386">
        <f>IFERROR(VLOOKUP(A3386,[1]Monitoramento_Base_somente_disp!$A:$J,6,FALSE),0)</f>
        <v>392861</v>
      </c>
      <c r="D3386">
        <f>IFERROR(VLOOKUP(A3386,[1]Monitoramento_Base_somente_disp!$A:$J,7,FALSE),0)</f>
        <v>2800</v>
      </c>
      <c r="E3386">
        <f>IFERROR(VLOOKUP(A3386,[1]Monitoramento_Base_somente_disp!$A:$J,8,FALSE),0)</f>
        <v>197643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550344759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104565</v>
      </c>
      <c r="O3388">
        <f>IFERROR(VLOOKUP(A3388,[3]Sheet1!$A:$G,3,FALSE),0)</f>
        <v>1205451</v>
      </c>
      <c r="P3388">
        <f>IFERROR(VLOOKUP(A3388,[3]Sheet1!$A:$G,4,FALSE),0)</f>
        <v>74646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28831</v>
      </c>
      <c r="C3389">
        <f>IFERROR(VLOOKUP(A3389,[1]Monitoramento_Base_somente_disp!$A:$J,6,FALSE),0)</f>
        <v>5745373</v>
      </c>
      <c r="D3389">
        <f>IFERROR(VLOOKUP(A3389,[1]Monitoramento_Base_somente_disp!$A:$J,7,FALSE),0)</f>
        <v>18759</v>
      </c>
      <c r="E3389">
        <f>IFERROR(VLOOKUP(A3389,[1]Monitoramento_Base_somente_disp!$A:$J,8,FALSE),0)</f>
        <v>3980839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31947</v>
      </c>
      <c r="C3390">
        <f>IFERROR(VLOOKUP(A3390,[1]Monitoramento_Base_somente_disp!$A:$J,6,FALSE),0)</f>
        <v>5353234</v>
      </c>
      <c r="D3390">
        <f>IFERROR(VLOOKUP(A3390,[1]Monitoramento_Base_somente_disp!$A:$J,7,FALSE),0)</f>
        <v>13481</v>
      </c>
      <c r="E3390">
        <f>IFERROR(VLOOKUP(A3390,[1]Monitoramento_Base_somente_disp!$A:$J,8,FALSE),0)</f>
        <v>4393577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640478</v>
      </c>
      <c r="D3391">
        <f>IFERROR(VLOOKUP(A3391,[1]Monitoramento_Base_somente_disp!$A:$J,7,FALSE),0)</f>
        <v>0</v>
      </c>
      <c r="E3391">
        <f>IFERROR(VLOOKUP(A3391,[1]Monitoramento_Base_somente_disp!$A:$J,8,FALSE),0)</f>
        <v>310388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43549</v>
      </c>
      <c r="C3392">
        <f>IFERROR(VLOOKUP(A3392,[1]Monitoramento_Base_somente_disp!$A:$J,6,FALSE),0)</f>
        <v>17004109</v>
      </c>
      <c r="D3392">
        <f>IFERROR(VLOOKUP(A3392,[1]Monitoramento_Base_somente_disp!$A:$J,7,FALSE),0)</f>
        <v>29482</v>
      </c>
      <c r="E3392">
        <f>IFERROR(VLOOKUP(A3392,[1]Monitoramento_Base_somente_disp!$A:$J,8,FALSE),0)</f>
        <v>13688548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7589</v>
      </c>
      <c r="C3395">
        <f>IFERROR(VLOOKUP(A3395,[1]Monitoramento_Base_somente_disp!$A:$J,6,FALSE),0)</f>
        <v>1630312</v>
      </c>
      <c r="D3395">
        <f>IFERROR(VLOOKUP(A3395,[1]Monitoramento_Base_somente_disp!$A:$J,7,FALSE),0)</f>
        <v>8300</v>
      </c>
      <c r="E3395">
        <f>IFERROR(VLOOKUP(A3395,[1]Monitoramento_Base_somente_disp!$A:$J,8,FALSE),0)</f>
        <v>1445974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60</v>
      </c>
      <c r="C3397">
        <f>IFERROR(VLOOKUP(A3397,[1]Monitoramento_Base_somente_disp!$A:$J,6,FALSE),0)</f>
        <v>4725731</v>
      </c>
      <c r="D3397">
        <f>IFERROR(VLOOKUP(A3397,[1]Monitoramento_Base_somente_disp!$A:$J,7,FALSE),0)</f>
        <v>0</v>
      </c>
      <c r="E3397">
        <f>IFERROR(VLOOKUP(A3397,[1]Monitoramento_Base_somente_disp!$A:$J,8,FALSE),0)</f>
        <v>3506143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3784108</v>
      </c>
      <c r="D3398">
        <f>IFERROR(VLOOKUP(A3398,[1]Monitoramento_Base_somente_disp!$A:$J,7,FALSE),0)</f>
        <v>0</v>
      </c>
      <c r="E3398">
        <f>IFERROR(VLOOKUP(A3398,[1]Monitoramento_Base_somente_disp!$A:$J,8,FALSE),0)</f>
        <v>2807564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1317813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21305</v>
      </c>
      <c r="C3401">
        <f>IFERROR(VLOOKUP(A3401,[1]Monitoramento_Base_somente_disp!$A:$J,6,FALSE),0)</f>
        <v>27678004</v>
      </c>
      <c r="D3401">
        <f>IFERROR(VLOOKUP(A3401,[1]Monitoramento_Base_somente_disp!$A:$J,7,FALSE),0)</f>
        <v>14151</v>
      </c>
      <c r="E3401">
        <f>IFERROR(VLOOKUP(A3401,[1]Monitoramento_Base_somente_disp!$A:$J,8,FALSE),0)</f>
        <v>21156183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50202</v>
      </c>
      <c r="C3402">
        <f>IFERROR(VLOOKUP(A3402,[1]Monitoramento_Base_somente_disp!$A:$J,6,FALSE),0)</f>
        <v>6687196</v>
      </c>
      <c r="D3402">
        <f>IFERROR(VLOOKUP(A3402,[1]Monitoramento_Base_somente_disp!$A:$J,7,FALSE),0)</f>
        <v>28647</v>
      </c>
      <c r="E3402">
        <f>IFERROR(VLOOKUP(A3402,[1]Monitoramento_Base_somente_disp!$A:$J,8,FALSE),0)</f>
        <v>4564784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1295337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24327</v>
      </c>
      <c r="C3404">
        <f>IFERROR(VLOOKUP(A3404,[1]Monitoramento_Base_somente_disp!$A:$J,6,FALSE),0)</f>
        <v>12867016</v>
      </c>
      <c r="D3404">
        <f>IFERROR(VLOOKUP(A3404,[1]Monitoramento_Base_somente_disp!$A:$J,7,FALSE),0)</f>
        <v>16275</v>
      </c>
      <c r="E3404">
        <f>IFERROR(VLOOKUP(A3404,[1]Monitoramento_Base_somente_disp!$A:$J,8,FALSE),0)</f>
        <v>9204200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1744</v>
      </c>
      <c r="C3405">
        <f>IFERROR(VLOOKUP(A3405,[1]Monitoramento_Base_somente_disp!$A:$J,6,FALSE),0)</f>
        <v>865669</v>
      </c>
      <c r="D3405">
        <f>IFERROR(VLOOKUP(A3405,[1]Monitoramento_Base_somente_disp!$A:$J,7,FALSE),0)</f>
        <v>793</v>
      </c>
      <c r="E3405">
        <f>IFERROR(VLOOKUP(A3405,[1]Monitoramento_Base_somente_disp!$A:$J,8,FALSE),0)</f>
        <v>635066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10412</v>
      </c>
      <c r="C3406">
        <f>IFERROR(VLOOKUP(A3406,[1]Monitoramento_Base_somente_disp!$A:$J,6,FALSE),0)</f>
        <v>1462387</v>
      </c>
      <c r="D3406">
        <f>IFERROR(VLOOKUP(A3406,[1]Monitoramento_Base_somente_disp!$A:$J,7,FALSE),0)</f>
        <v>13968</v>
      </c>
      <c r="E3406">
        <f>IFERROR(VLOOKUP(A3406,[1]Monitoramento_Base_somente_disp!$A:$J,8,FALSE),0)</f>
        <v>1172358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2057</v>
      </c>
      <c r="C3407">
        <f>IFERROR(VLOOKUP(A3407,[1]Monitoramento_Base_somente_disp!$A:$J,6,FALSE),0)</f>
        <v>618060</v>
      </c>
      <c r="D3407">
        <f>IFERROR(VLOOKUP(A3407,[1]Monitoramento_Base_somente_disp!$A:$J,7,FALSE),0)</f>
        <v>3890</v>
      </c>
      <c r="E3407">
        <f>IFERROR(VLOOKUP(A3407,[1]Monitoramento_Base_somente_disp!$A:$J,8,FALSE),0)</f>
        <v>752022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14986</v>
      </c>
      <c r="C3408">
        <f>IFERROR(VLOOKUP(A3408,[1]Monitoramento_Base_somente_disp!$A:$J,6,FALSE),0)</f>
        <v>21678322</v>
      </c>
      <c r="D3408">
        <f>IFERROR(VLOOKUP(A3408,[1]Monitoramento_Base_somente_disp!$A:$J,7,FALSE),0)</f>
        <v>16582</v>
      </c>
      <c r="E3408">
        <f>IFERROR(VLOOKUP(A3408,[1]Monitoramento_Base_somente_disp!$A:$J,8,FALSE),0)</f>
        <v>17013865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49802</v>
      </c>
      <c r="C3409">
        <f>IFERROR(VLOOKUP(A3409,[1]Monitoramento_Base_somente_disp!$A:$J,6,FALSE),0)</f>
        <v>26768449</v>
      </c>
      <c r="D3409">
        <f>IFERROR(VLOOKUP(A3409,[1]Monitoramento_Base_somente_disp!$A:$J,7,FALSE),0)</f>
        <v>26825</v>
      </c>
      <c r="E3409">
        <f>IFERROR(VLOOKUP(A3409,[1]Monitoramento_Base_somente_disp!$A:$J,8,FALSE),0)</f>
        <v>17842730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61032</v>
      </c>
      <c r="C3410">
        <f>IFERROR(VLOOKUP(A3410,[1]Monitoramento_Base_somente_disp!$A:$J,6,FALSE),0)</f>
        <v>7650676</v>
      </c>
      <c r="D3410">
        <f>IFERROR(VLOOKUP(A3410,[1]Monitoramento_Base_somente_disp!$A:$J,7,FALSE),0)</f>
        <v>40442</v>
      </c>
      <c r="E3410">
        <f>IFERROR(VLOOKUP(A3410,[1]Monitoramento_Base_somente_disp!$A:$J,8,FALSE),0)</f>
        <v>3916720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709</v>
      </c>
      <c r="C3411">
        <f>IFERROR(VLOOKUP(A3411,[1]Monitoramento_Base_somente_disp!$A:$J,6,FALSE),0)</f>
        <v>2120819</v>
      </c>
      <c r="D3411">
        <f>IFERROR(VLOOKUP(A3411,[1]Monitoramento_Base_somente_disp!$A:$J,7,FALSE),0)</f>
        <v>1412</v>
      </c>
      <c r="E3411">
        <f>IFERROR(VLOOKUP(A3411,[1]Monitoramento_Base_somente_disp!$A:$J,8,FALSE),0)</f>
        <v>1551677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34477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29525</v>
      </c>
      <c r="C3413">
        <f>IFERROR(VLOOKUP(A3413,[1]Monitoramento_Base_somente_disp!$A:$J,6,FALSE),0)</f>
        <v>5429155</v>
      </c>
      <c r="D3413">
        <f>IFERROR(VLOOKUP(A3413,[1]Monitoramento_Base_somente_disp!$A:$J,7,FALSE),0)</f>
        <v>2708</v>
      </c>
      <c r="E3413">
        <f>IFERROR(VLOOKUP(A3413,[1]Monitoramento_Base_somente_disp!$A:$J,8,FALSE),0)</f>
        <v>6385960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98474</v>
      </c>
      <c r="C3414">
        <f>IFERROR(VLOOKUP(A3414,[1]Monitoramento_Base_somente_disp!$A:$J,6,FALSE),0)</f>
        <v>18724600</v>
      </c>
      <c r="D3414">
        <f>IFERROR(VLOOKUP(A3414,[1]Monitoramento_Base_somente_disp!$A:$J,7,FALSE),0)</f>
        <v>63137</v>
      </c>
      <c r="E3414">
        <f>IFERROR(VLOOKUP(A3414,[1]Monitoramento_Base_somente_disp!$A:$J,8,FALSE),0)</f>
        <v>12346492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51525</v>
      </c>
      <c r="C3415">
        <f>IFERROR(VLOOKUP(A3415,[1]Monitoramento_Base_somente_disp!$A:$J,6,FALSE),0)</f>
        <v>11263320</v>
      </c>
      <c r="D3415">
        <f>IFERROR(VLOOKUP(A3415,[1]Monitoramento_Base_somente_disp!$A:$J,7,FALSE),0)</f>
        <v>30133</v>
      </c>
      <c r="E3415">
        <f>IFERROR(VLOOKUP(A3415,[1]Monitoramento_Base_somente_disp!$A:$J,8,FALSE),0)</f>
        <v>8803767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52837624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632</v>
      </c>
      <c r="C3417">
        <f>IFERROR(VLOOKUP(A3417,[1]Monitoramento_Base_somente_disp!$A:$J,6,FALSE),0)</f>
        <v>5287787</v>
      </c>
      <c r="D3417">
        <f>IFERROR(VLOOKUP(A3417,[1]Monitoramento_Base_somente_disp!$A:$J,7,FALSE),0)</f>
        <v>0</v>
      </c>
      <c r="E3417">
        <f>IFERROR(VLOOKUP(A3417,[1]Monitoramento_Base_somente_disp!$A:$J,8,FALSE),0)</f>
        <v>3918464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616722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436</v>
      </c>
      <c r="C3419">
        <f>IFERROR(VLOOKUP(A3419,[1]Monitoramento_Base_somente_disp!$A:$J,6,FALSE),0)</f>
        <v>21478953</v>
      </c>
      <c r="D3419">
        <f>IFERROR(VLOOKUP(A3419,[1]Monitoramento_Base_somente_disp!$A:$J,7,FALSE),0)</f>
        <v>3461</v>
      </c>
      <c r="E3419">
        <f>IFERROR(VLOOKUP(A3419,[1]Monitoramento_Base_somente_disp!$A:$J,8,FALSE),0)</f>
        <v>16678618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55497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188798</v>
      </c>
      <c r="C3421">
        <f>IFERROR(VLOOKUP(A3421,[1]Monitoramento_Base_somente_disp!$A:$J,6,FALSE),0)</f>
        <v>89688630</v>
      </c>
      <c r="D3421">
        <f>IFERROR(VLOOKUP(A3421,[1]Monitoramento_Base_somente_disp!$A:$J,7,FALSE),0)</f>
        <v>164377</v>
      </c>
      <c r="E3421">
        <f>IFERROR(VLOOKUP(A3421,[1]Monitoramento_Base_somente_disp!$A:$J,8,FALSE),0)</f>
        <v>71395832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723235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10443</v>
      </c>
      <c r="C3423">
        <f>IFERROR(VLOOKUP(A3423,[1]Monitoramento_Base_somente_disp!$A:$J,6,FALSE),0)</f>
        <v>4782031</v>
      </c>
      <c r="D3423">
        <f>IFERROR(VLOOKUP(A3423,[1]Monitoramento_Base_somente_disp!$A:$J,7,FALSE),0)</f>
        <v>6693</v>
      </c>
      <c r="E3423">
        <f>IFERROR(VLOOKUP(A3423,[1]Monitoramento_Base_somente_disp!$A:$J,8,FALSE),0)</f>
        <v>3398503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69743</v>
      </c>
      <c r="C3424">
        <f>IFERROR(VLOOKUP(A3424,[1]Monitoramento_Base_somente_disp!$A:$J,6,FALSE),0)</f>
        <v>57799839</v>
      </c>
      <c r="D3424">
        <f>IFERROR(VLOOKUP(A3424,[1]Monitoramento_Base_somente_disp!$A:$J,7,FALSE),0)</f>
        <v>30192</v>
      </c>
      <c r="E3424">
        <f>IFERROR(VLOOKUP(A3424,[1]Monitoramento_Base_somente_disp!$A:$J,8,FALSE),0)</f>
        <v>45898168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0</v>
      </c>
      <c r="E3425">
        <f>IFERROR(VLOOKUP(A3425,[1]Monitoramento_Base_somente_disp!$A:$J,8,FALSE),0)</f>
        <v>98698934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680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Sim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7448</v>
      </c>
      <c r="C3428">
        <f>IFERROR(VLOOKUP(A3428,[1]Monitoramento_Base_somente_disp!$A:$J,6,FALSE),0)</f>
        <v>2117371</v>
      </c>
      <c r="D3428">
        <f>IFERROR(VLOOKUP(A3428,[1]Monitoramento_Base_somente_disp!$A:$J,7,FALSE),0)</f>
        <v>5074</v>
      </c>
      <c r="E3428">
        <f>IFERROR(VLOOKUP(A3428,[1]Monitoramento_Base_somente_disp!$A:$J,8,FALSE),0)</f>
        <v>1434530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1210</v>
      </c>
      <c r="C3430">
        <f>IFERROR(VLOOKUP(A3430,[1]Monitoramento_Base_somente_disp!$A:$J,6,FALSE),0)</f>
        <v>7797150</v>
      </c>
      <c r="D3430">
        <f>IFERROR(VLOOKUP(A3430,[1]Monitoramento_Base_somente_disp!$A:$J,7,FALSE),0)</f>
        <v>0</v>
      </c>
      <c r="E3430">
        <f>IFERROR(VLOOKUP(A3430,[1]Monitoramento_Base_somente_disp!$A:$J,8,FALSE),0)</f>
        <v>6105916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Não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26896</v>
      </c>
      <c r="C3431">
        <f>IFERROR(VLOOKUP(A3431,[1]Monitoramento_Base_somente_disp!$A:$J,6,FALSE),0)</f>
        <v>37764062</v>
      </c>
      <c r="D3431">
        <f>IFERROR(VLOOKUP(A3431,[1]Monitoramento_Base_somente_disp!$A:$J,7,FALSE),0)</f>
        <v>32774</v>
      </c>
      <c r="E3431">
        <f>IFERROR(VLOOKUP(A3431,[1]Monitoramento_Base_somente_disp!$A:$J,8,FALSE),0)</f>
        <v>29234666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934185</v>
      </c>
      <c r="D3432">
        <f>IFERROR(VLOOKUP(A3432,[1]Monitoramento_Base_somente_disp!$A:$J,7,FALSE),0)</f>
        <v>0</v>
      </c>
      <c r="E3432">
        <f>IFERROR(VLOOKUP(A3432,[1]Monitoramento_Base_somente_disp!$A:$J,8,FALSE),0)</f>
        <v>693105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59629</v>
      </c>
      <c r="C3433">
        <f>IFERROR(VLOOKUP(A3433,[1]Monitoramento_Base_somente_disp!$A:$J,6,FALSE),0)</f>
        <v>9724848</v>
      </c>
      <c r="D3433">
        <f>IFERROR(VLOOKUP(A3433,[1]Monitoramento_Base_somente_disp!$A:$J,7,FALSE),0)</f>
        <v>43048</v>
      </c>
      <c r="E3433">
        <f>IFERROR(VLOOKUP(A3433,[1]Monitoramento_Base_somente_disp!$A:$J,8,FALSE),0)</f>
        <v>9892035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72688</v>
      </c>
      <c r="C3434">
        <f>IFERROR(VLOOKUP(A3434,[1]Monitoramento_Base_somente_disp!$A:$J,6,FALSE),0)</f>
        <v>8330599</v>
      </c>
      <c r="D3434">
        <f>IFERROR(VLOOKUP(A3434,[1]Monitoramento_Base_somente_disp!$A:$J,7,FALSE),0)</f>
        <v>32074</v>
      </c>
      <c r="E3434">
        <f>IFERROR(VLOOKUP(A3434,[1]Monitoramento_Base_somente_disp!$A:$J,8,FALSE),0)</f>
        <v>5092272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3991719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2603</v>
      </c>
      <c r="C3436">
        <f>IFERROR(VLOOKUP(A3436,[1]Monitoramento_Base_somente_disp!$A:$J,6,FALSE),0)</f>
        <v>766774</v>
      </c>
      <c r="D3436">
        <f>IFERROR(VLOOKUP(A3436,[1]Monitoramento_Base_somente_disp!$A:$J,7,FALSE),0)</f>
        <v>1617</v>
      </c>
      <c r="E3436">
        <f>IFERROR(VLOOKUP(A3436,[1]Monitoramento_Base_somente_disp!$A:$J,8,FALSE),0)</f>
        <v>560941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13</v>
      </c>
      <c r="C3437">
        <f>IFERROR(VLOOKUP(A3437,[1]Monitoramento_Base_somente_disp!$A:$J,6,FALSE),0)</f>
        <v>42891940</v>
      </c>
      <c r="D3437">
        <f>IFERROR(VLOOKUP(A3437,[1]Monitoramento_Base_somente_disp!$A:$J,7,FALSE),0)</f>
        <v>14</v>
      </c>
      <c r="E3437">
        <f>IFERROR(VLOOKUP(A3437,[1]Monitoramento_Base_somente_disp!$A:$J,8,FALSE),0)</f>
        <v>31850221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1769</v>
      </c>
      <c r="C3438">
        <f>IFERROR(VLOOKUP(A3438,[1]Monitoramento_Base_somente_disp!$A:$J,6,FALSE),0)</f>
        <v>4467151</v>
      </c>
      <c r="D3438">
        <f>IFERROR(VLOOKUP(A3438,[1]Monitoramento_Base_somente_disp!$A:$J,7,FALSE),0)</f>
        <v>44486</v>
      </c>
      <c r="E3438">
        <f>IFERROR(VLOOKUP(A3438,[1]Monitoramento_Base_somente_disp!$A:$J,8,FALSE),0)</f>
        <v>3695896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26938</v>
      </c>
      <c r="C3439">
        <f>IFERROR(VLOOKUP(A3439,[1]Monitoramento_Base_somente_disp!$A:$J,6,FALSE),0)</f>
        <v>4538050</v>
      </c>
      <c r="D3439">
        <f>IFERROR(VLOOKUP(A3439,[1]Monitoramento_Base_somente_disp!$A:$J,7,FALSE),0)</f>
        <v>16643</v>
      </c>
      <c r="E3439">
        <f>IFERROR(VLOOKUP(A3439,[1]Monitoramento_Base_somente_disp!$A:$J,8,FALSE),0)</f>
        <v>3278237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24378</v>
      </c>
      <c r="C3440">
        <f>IFERROR(VLOOKUP(A3440,[1]Monitoramento_Base_somente_disp!$A:$J,6,FALSE),0)</f>
        <v>23057569</v>
      </c>
      <c r="D3440">
        <f>IFERROR(VLOOKUP(A3440,[1]Monitoramento_Base_somente_disp!$A:$J,7,FALSE),0)</f>
        <v>19905</v>
      </c>
      <c r="E3440">
        <f>IFERROR(VLOOKUP(A3440,[1]Monitoramento_Base_somente_disp!$A:$J,8,FALSE),0)</f>
        <v>17379143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5349731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5739006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25601</v>
      </c>
      <c r="C3443">
        <f>IFERROR(VLOOKUP(A3443,[1]Monitoramento_Base_somente_disp!$A:$J,6,FALSE),0)</f>
        <v>10270051</v>
      </c>
      <c r="D3443">
        <f>IFERROR(VLOOKUP(A3443,[1]Monitoramento_Base_somente_disp!$A:$J,7,FALSE),0)</f>
        <v>28248</v>
      </c>
      <c r="E3443">
        <f>IFERROR(VLOOKUP(A3443,[1]Monitoramento_Base_somente_disp!$A:$J,8,FALSE),0)</f>
        <v>7655091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4184114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13807</v>
      </c>
      <c r="C3446">
        <f>IFERROR(VLOOKUP(A3446,[1]Monitoramento_Base_somente_disp!$A:$J,6,FALSE),0)</f>
        <v>1785753</v>
      </c>
      <c r="D3446">
        <f>IFERROR(VLOOKUP(A3446,[1]Monitoramento_Base_somente_disp!$A:$J,7,FALSE),0)</f>
        <v>11166</v>
      </c>
      <c r="E3446">
        <f>IFERROR(VLOOKUP(A3446,[1]Monitoramento_Base_somente_disp!$A:$J,8,FALSE),0)</f>
        <v>1367948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301231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35411</v>
      </c>
      <c r="C3448">
        <f>IFERROR(VLOOKUP(A3448,[1]Monitoramento_Base_somente_disp!$A:$J,6,FALSE),0)</f>
        <v>6872664</v>
      </c>
      <c r="D3448">
        <f>IFERROR(VLOOKUP(A3448,[1]Monitoramento_Base_somente_disp!$A:$J,7,FALSE),0)</f>
        <v>33894</v>
      </c>
      <c r="E3448">
        <f>IFERROR(VLOOKUP(A3448,[1]Monitoramento_Base_somente_disp!$A:$J,8,FALSE),0)</f>
        <v>5716525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1340148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791016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5246576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15101846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1113763</v>
      </c>
      <c r="O3453">
        <f>IFERROR(VLOOKUP(A3453,[3]Sheet1!$A:$G,3,FALSE),0)</f>
        <v>12261376</v>
      </c>
      <c r="P3453">
        <f>IFERROR(VLOOKUP(A3453,[3]Sheet1!$A:$G,4,FALSE),0)</f>
        <v>861091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2228</v>
      </c>
      <c r="C3454">
        <f>IFERROR(VLOOKUP(A3454,[1]Monitoramento_Base_somente_disp!$A:$J,6,FALSE),0)</f>
        <v>843864</v>
      </c>
      <c r="D3454">
        <f>IFERROR(VLOOKUP(A3454,[1]Monitoramento_Base_somente_disp!$A:$J,7,FALSE),0)</f>
        <v>2532</v>
      </c>
      <c r="E3454">
        <f>IFERROR(VLOOKUP(A3454,[1]Monitoramento_Base_somente_disp!$A:$J,8,FALSE),0)</f>
        <v>1578226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42482</v>
      </c>
      <c r="C3455">
        <f>IFERROR(VLOOKUP(A3455,[1]Monitoramento_Base_somente_disp!$A:$J,6,FALSE),0)</f>
        <v>8021834</v>
      </c>
      <c r="D3455">
        <f>IFERROR(VLOOKUP(A3455,[1]Monitoramento_Base_somente_disp!$A:$J,7,FALSE),0)</f>
        <v>30884</v>
      </c>
      <c r="E3455">
        <f>IFERROR(VLOOKUP(A3455,[1]Monitoramento_Base_somente_disp!$A:$J,8,FALSE),0)</f>
        <v>5838067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28983</v>
      </c>
      <c r="C3456">
        <f>IFERROR(VLOOKUP(A3456,[1]Monitoramento_Base_somente_disp!$A:$J,6,FALSE),0)</f>
        <v>2899185</v>
      </c>
      <c r="D3456">
        <f>IFERROR(VLOOKUP(A3456,[1]Monitoramento_Base_somente_disp!$A:$J,7,FALSE),0)</f>
        <v>19548</v>
      </c>
      <c r="E3456">
        <f>IFERROR(VLOOKUP(A3456,[1]Monitoramento_Base_somente_disp!$A:$J,8,FALSE),0)</f>
        <v>2322260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6898</v>
      </c>
      <c r="C3457">
        <f>IFERROR(VLOOKUP(A3457,[1]Monitoramento_Base_somente_disp!$A:$J,6,FALSE),0)</f>
        <v>12686473</v>
      </c>
      <c r="D3457">
        <f>IFERROR(VLOOKUP(A3457,[1]Monitoramento_Base_somente_disp!$A:$J,7,FALSE),0)</f>
        <v>5615</v>
      </c>
      <c r="E3457">
        <f>IFERROR(VLOOKUP(A3457,[1]Monitoramento_Base_somente_disp!$A:$J,8,FALSE),0)</f>
        <v>9443457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72604</v>
      </c>
      <c r="C3458">
        <f>IFERROR(VLOOKUP(A3458,[1]Monitoramento_Base_somente_disp!$A:$J,6,FALSE),0)</f>
        <v>51614498</v>
      </c>
      <c r="D3458">
        <f>IFERROR(VLOOKUP(A3458,[1]Monitoramento_Base_somente_disp!$A:$J,7,FALSE),0)</f>
        <v>36611</v>
      </c>
      <c r="E3458">
        <f>IFERROR(VLOOKUP(A3458,[1]Monitoramento_Base_somente_disp!$A:$J,8,FALSE),0)</f>
        <v>39117375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17825</v>
      </c>
      <c r="C3459">
        <f>IFERROR(VLOOKUP(A3459,[1]Monitoramento_Base_somente_disp!$A:$J,6,FALSE),0)</f>
        <v>4291184</v>
      </c>
      <c r="D3459">
        <f>IFERROR(VLOOKUP(A3459,[1]Monitoramento_Base_somente_disp!$A:$J,7,FALSE),0)</f>
        <v>7181</v>
      </c>
      <c r="E3459">
        <f>IFERROR(VLOOKUP(A3459,[1]Monitoramento_Base_somente_disp!$A:$J,8,FALSE),0)</f>
        <v>3152608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95335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715</v>
      </c>
      <c r="C3462">
        <f>IFERROR(VLOOKUP(A3462,[1]Monitoramento_Base_somente_disp!$A:$J,6,FALSE),0)</f>
        <v>977908</v>
      </c>
      <c r="D3462">
        <f>IFERROR(VLOOKUP(A3462,[1]Monitoramento_Base_somente_disp!$A:$J,7,FALSE),0)</f>
        <v>132</v>
      </c>
      <c r="E3462">
        <f>IFERROR(VLOOKUP(A3462,[1]Monitoramento_Base_somente_disp!$A:$J,8,FALSE),0)</f>
        <v>783277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260137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5912</v>
      </c>
      <c r="C3464">
        <f>IFERROR(VLOOKUP(A3464,[1]Monitoramento_Base_somente_disp!$A:$J,6,FALSE),0)</f>
        <v>5593904</v>
      </c>
      <c r="D3464">
        <f>IFERROR(VLOOKUP(A3464,[1]Monitoramento_Base_somente_disp!$A:$J,7,FALSE),0)</f>
        <v>4596</v>
      </c>
      <c r="E3464">
        <f>IFERROR(VLOOKUP(A3464,[1]Monitoramento_Base_somente_disp!$A:$J,8,FALSE),0)</f>
        <v>4094316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6084926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1157429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376780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324</v>
      </c>
      <c r="C3469">
        <f>IFERROR(VLOOKUP(A3469,[1]Monitoramento_Base_somente_disp!$A:$J,6,FALSE),0)</f>
        <v>639267</v>
      </c>
      <c r="D3469">
        <f>IFERROR(VLOOKUP(A3469,[1]Monitoramento_Base_somente_disp!$A:$J,7,FALSE),0)</f>
        <v>0</v>
      </c>
      <c r="E3469">
        <f>IFERROR(VLOOKUP(A3469,[1]Monitoramento_Base_somente_disp!$A:$J,8,FALSE),0)</f>
        <v>527919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6395</v>
      </c>
      <c r="C3470">
        <f>IFERROR(VLOOKUP(A3470,[1]Monitoramento_Base_somente_disp!$A:$J,6,FALSE),0)</f>
        <v>4172350</v>
      </c>
      <c r="D3470">
        <f>IFERROR(VLOOKUP(A3470,[1]Monitoramento_Base_somente_disp!$A:$J,7,FALSE),0)</f>
        <v>5349</v>
      </c>
      <c r="E3470">
        <f>IFERROR(VLOOKUP(A3470,[1]Monitoramento_Base_somente_disp!$A:$J,8,FALSE),0)</f>
        <v>2924610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318041</v>
      </c>
      <c r="C3471">
        <f>IFERROR(VLOOKUP(A3471,[1]Monitoramento_Base_somente_disp!$A:$J,6,FALSE),0)</f>
        <v>172398429</v>
      </c>
      <c r="D3471">
        <f>IFERROR(VLOOKUP(A3471,[1]Monitoramento_Base_somente_disp!$A:$J,7,FALSE),0)</f>
        <v>264314</v>
      </c>
      <c r="E3471">
        <f>IFERROR(VLOOKUP(A3471,[1]Monitoramento_Base_somente_disp!$A:$J,8,FALSE),0)</f>
        <v>133833421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1619453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5844</v>
      </c>
      <c r="C3473">
        <f>IFERROR(VLOOKUP(A3473,[1]Monitoramento_Base_somente_disp!$A:$J,6,FALSE),0)</f>
        <v>32596142</v>
      </c>
      <c r="D3473">
        <f>IFERROR(VLOOKUP(A3473,[1]Monitoramento_Base_somente_disp!$A:$J,7,FALSE),0)</f>
        <v>5701</v>
      </c>
      <c r="E3473">
        <f>IFERROR(VLOOKUP(A3473,[1]Monitoramento_Base_somente_disp!$A:$J,8,FALSE),0)</f>
        <v>33011103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243649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172247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58804</v>
      </c>
      <c r="C3477">
        <f>IFERROR(VLOOKUP(A3477,[1]Monitoramento_Base_somente_disp!$A:$J,6,FALSE),0)</f>
        <v>6550967</v>
      </c>
      <c r="D3477">
        <f>IFERROR(VLOOKUP(A3477,[1]Monitoramento_Base_somente_disp!$A:$J,7,FALSE),0)</f>
        <v>46252</v>
      </c>
      <c r="E3477">
        <f>IFERROR(VLOOKUP(A3477,[1]Monitoramento_Base_somente_disp!$A:$J,8,FALSE),0)</f>
        <v>4832262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92402</v>
      </c>
      <c r="C3478">
        <f>IFERROR(VLOOKUP(A3478,[1]Monitoramento_Base_somente_disp!$A:$J,6,FALSE),0)</f>
        <v>36501454</v>
      </c>
      <c r="D3478">
        <f>IFERROR(VLOOKUP(A3478,[1]Monitoramento_Base_somente_disp!$A:$J,7,FALSE),0)</f>
        <v>58695</v>
      </c>
      <c r="E3478">
        <f>IFERROR(VLOOKUP(A3478,[1]Monitoramento_Base_somente_disp!$A:$J,8,FALSE),0)</f>
        <v>28696873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56264</v>
      </c>
      <c r="C3479">
        <f>IFERROR(VLOOKUP(A3479,[1]Monitoramento_Base_somente_disp!$A:$J,6,FALSE),0)</f>
        <v>8871405</v>
      </c>
      <c r="D3479">
        <f>IFERROR(VLOOKUP(A3479,[1]Monitoramento_Base_somente_disp!$A:$J,7,FALSE),0)</f>
        <v>26937</v>
      </c>
      <c r="E3479">
        <f>IFERROR(VLOOKUP(A3479,[1]Monitoramento_Base_somente_disp!$A:$J,8,FALSE),0)</f>
        <v>7175410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4745418</v>
      </c>
      <c r="D3480">
        <f>IFERROR(VLOOKUP(A3480,[1]Monitoramento_Base_somente_disp!$A:$J,7,FALSE),0)</f>
        <v>0</v>
      </c>
      <c r="E3480">
        <f>IFERROR(VLOOKUP(A3480,[1]Monitoramento_Base_somente_disp!$A:$J,8,FALSE),0)</f>
        <v>3335490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201516</v>
      </c>
      <c r="C3481">
        <f>IFERROR(VLOOKUP(A3481,[1]Monitoramento_Base_somente_disp!$A:$J,6,FALSE),0)</f>
        <v>69490025</v>
      </c>
      <c r="D3481">
        <f>IFERROR(VLOOKUP(A3481,[1]Monitoramento_Base_somente_disp!$A:$J,7,FALSE),0)</f>
        <v>166112</v>
      </c>
      <c r="E3481">
        <f>IFERROR(VLOOKUP(A3481,[1]Monitoramento_Base_somente_disp!$A:$J,8,FALSE),0)</f>
        <v>50136639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93142</v>
      </c>
      <c r="C3482">
        <f>IFERROR(VLOOKUP(A3482,[1]Monitoramento_Base_somente_disp!$A:$J,6,FALSE),0)</f>
        <v>33091247</v>
      </c>
      <c r="D3482">
        <f>IFERROR(VLOOKUP(A3482,[1]Monitoramento_Base_somente_disp!$A:$J,7,FALSE),0)</f>
        <v>20570</v>
      </c>
      <c r="E3482">
        <f>IFERROR(VLOOKUP(A3482,[1]Monitoramento_Base_somente_disp!$A:$J,8,FALSE),0)</f>
        <v>24925128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44322</v>
      </c>
      <c r="C3483">
        <f>IFERROR(VLOOKUP(A3483,[1]Monitoramento_Base_somente_disp!$A:$J,6,FALSE),0)</f>
        <v>5382976</v>
      </c>
      <c r="D3483">
        <f>IFERROR(VLOOKUP(A3483,[1]Monitoramento_Base_somente_disp!$A:$J,7,FALSE),0)</f>
        <v>39910</v>
      </c>
      <c r="E3483">
        <f>IFERROR(VLOOKUP(A3483,[1]Monitoramento_Base_somente_disp!$A:$J,8,FALSE),0)</f>
        <v>4469004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9651478</v>
      </c>
      <c r="D3484">
        <f>IFERROR(VLOOKUP(A3484,[1]Monitoramento_Base_somente_disp!$A:$J,7,FALSE),0)</f>
        <v>0</v>
      </c>
      <c r="E3484">
        <f>IFERROR(VLOOKUP(A3484,[1]Monitoramento_Base_somente_disp!$A:$J,8,FALSE),0)</f>
        <v>7160774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44882</v>
      </c>
      <c r="C3485">
        <f>IFERROR(VLOOKUP(A3485,[1]Monitoramento_Base_somente_disp!$A:$J,6,FALSE),0)</f>
        <v>23855310</v>
      </c>
      <c r="D3485">
        <f>IFERROR(VLOOKUP(A3485,[1]Monitoramento_Base_somente_disp!$A:$J,7,FALSE),0)</f>
        <v>28665</v>
      </c>
      <c r="E3485">
        <f>IFERROR(VLOOKUP(A3485,[1]Monitoramento_Base_somente_disp!$A:$J,8,FALSE),0)</f>
        <v>16481570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5795747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9964</v>
      </c>
      <c r="C3488">
        <f>IFERROR(VLOOKUP(A3488,[1]Monitoramento_Base_somente_disp!$A:$J,6,FALSE),0)</f>
        <v>3543102</v>
      </c>
      <c r="D3488">
        <f>IFERROR(VLOOKUP(A3488,[1]Monitoramento_Base_somente_disp!$A:$J,7,FALSE),0)</f>
        <v>3402</v>
      </c>
      <c r="E3488">
        <f>IFERROR(VLOOKUP(A3488,[1]Monitoramento_Base_somente_disp!$A:$J,8,FALSE),0)</f>
        <v>2781231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3438960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1781</v>
      </c>
      <c r="C3491">
        <f>IFERROR(VLOOKUP(A3491,[1]Monitoramento_Base_somente_disp!$A:$J,6,FALSE),0)</f>
        <v>5247257</v>
      </c>
      <c r="D3491">
        <f>IFERROR(VLOOKUP(A3491,[1]Monitoramento_Base_somente_disp!$A:$J,7,FALSE),0)</f>
        <v>706</v>
      </c>
      <c r="E3491">
        <f>IFERROR(VLOOKUP(A3491,[1]Monitoramento_Base_somente_disp!$A:$J,8,FALSE),0)</f>
        <v>5069983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323012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39519727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2009</v>
      </c>
      <c r="C3494">
        <f>IFERROR(VLOOKUP(A3494,[1]Monitoramento_Base_somente_disp!$A:$J,6,FALSE),0)</f>
        <v>1857217</v>
      </c>
      <c r="D3494">
        <f>IFERROR(VLOOKUP(A3494,[1]Monitoramento_Base_somente_disp!$A:$J,7,FALSE),0)</f>
        <v>1293</v>
      </c>
      <c r="E3494">
        <f>IFERROR(VLOOKUP(A3494,[1]Monitoramento_Base_somente_disp!$A:$J,8,FALSE),0)</f>
        <v>1052454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61906</v>
      </c>
      <c r="C3495">
        <f>IFERROR(VLOOKUP(A3495,[1]Monitoramento_Base_somente_disp!$A:$J,6,FALSE),0)</f>
        <v>9846095</v>
      </c>
      <c r="D3495">
        <f>IFERROR(VLOOKUP(A3495,[1]Monitoramento_Base_somente_disp!$A:$J,7,FALSE),0)</f>
        <v>40413</v>
      </c>
      <c r="E3495">
        <f>IFERROR(VLOOKUP(A3495,[1]Monitoramento_Base_somente_disp!$A:$J,8,FALSE),0)</f>
        <v>6625561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1790035</v>
      </c>
      <c r="D3496">
        <f>IFERROR(VLOOKUP(A3496,[1]Monitoramento_Base_somente_disp!$A:$J,7,FALSE),0)</f>
        <v>0</v>
      </c>
      <c r="E3496">
        <f>IFERROR(VLOOKUP(A3496,[1]Monitoramento_Base_somente_disp!$A:$J,8,FALSE),0)</f>
        <v>1322363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80753</v>
      </c>
      <c r="C3497">
        <f>IFERROR(VLOOKUP(A3497,[1]Monitoramento_Base_somente_disp!$A:$J,6,FALSE),0)</f>
        <v>19081878</v>
      </c>
      <c r="D3497">
        <f>IFERROR(VLOOKUP(A3497,[1]Monitoramento_Base_somente_disp!$A:$J,7,FALSE),0)</f>
        <v>60354</v>
      </c>
      <c r="E3497">
        <f>IFERROR(VLOOKUP(A3497,[1]Monitoramento_Base_somente_disp!$A:$J,8,FALSE),0)</f>
        <v>13977897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1655172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49977</v>
      </c>
      <c r="C3499">
        <f>IFERROR(VLOOKUP(A3499,[1]Monitoramento_Base_somente_disp!$A:$J,6,FALSE),0)</f>
        <v>18184135</v>
      </c>
      <c r="D3499">
        <f>IFERROR(VLOOKUP(A3499,[1]Monitoramento_Base_somente_disp!$A:$J,7,FALSE),0)</f>
        <v>24743</v>
      </c>
      <c r="E3499">
        <f>IFERROR(VLOOKUP(A3499,[1]Monitoramento_Base_somente_disp!$A:$J,8,FALSE),0)</f>
        <v>14113458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126323037</v>
      </c>
      <c r="D3500">
        <f>IFERROR(VLOOKUP(A3500,[1]Monitoramento_Base_somente_disp!$A:$J,7,FALSE),0)</f>
        <v>0</v>
      </c>
      <c r="E3500">
        <f>IFERROR(VLOOKUP(A3500,[1]Monitoramento_Base_somente_disp!$A:$J,8,FALSE),0)</f>
        <v>149489060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172434214</v>
      </c>
      <c r="D3501">
        <f>IFERROR(VLOOKUP(A3501,[1]Monitoramento_Base_somente_disp!$A:$J,7,FALSE),0)</f>
        <v>0</v>
      </c>
      <c r="E3501">
        <f>IFERROR(VLOOKUP(A3501,[1]Monitoramento_Base_somente_disp!$A:$J,8,FALSE),0)</f>
        <v>127786914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65400</v>
      </c>
      <c r="C3502">
        <f>IFERROR(VLOOKUP(A3502,[1]Monitoramento_Base_somente_disp!$A:$J,6,FALSE),0)</f>
        <v>20164173</v>
      </c>
      <c r="D3502">
        <f>IFERROR(VLOOKUP(A3502,[1]Monitoramento_Base_somente_disp!$A:$J,7,FALSE),0)</f>
        <v>0</v>
      </c>
      <c r="E3502">
        <f>IFERROR(VLOOKUP(A3502,[1]Monitoramento_Base_somente_disp!$A:$J,8,FALSE),0)</f>
        <v>14555169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20815</v>
      </c>
      <c r="C3503">
        <f>IFERROR(VLOOKUP(A3503,[1]Monitoramento_Base_somente_disp!$A:$J,6,FALSE),0)</f>
        <v>3336536</v>
      </c>
      <c r="D3503">
        <f>IFERROR(VLOOKUP(A3503,[1]Monitoramento_Base_somente_disp!$A:$J,7,FALSE),0)</f>
        <v>11236</v>
      </c>
      <c r="E3503">
        <f>IFERROR(VLOOKUP(A3503,[1]Monitoramento_Base_somente_disp!$A:$J,8,FALSE),0)</f>
        <v>2241718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20016</v>
      </c>
      <c r="C3504">
        <f>IFERROR(VLOOKUP(A3504,[1]Monitoramento_Base_somente_disp!$A:$J,6,FALSE),0)</f>
        <v>7832978</v>
      </c>
      <c r="D3504">
        <f>IFERROR(VLOOKUP(A3504,[1]Monitoramento_Base_somente_disp!$A:$J,7,FALSE),0)</f>
        <v>26730</v>
      </c>
      <c r="E3504">
        <f>IFERROR(VLOOKUP(A3504,[1]Monitoramento_Base_somente_disp!$A:$J,8,FALSE),0)</f>
        <v>5592240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1181</v>
      </c>
      <c r="C3505">
        <f>IFERROR(VLOOKUP(A3505,[1]Monitoramento_Base_somente_disp!$A:$J,6,FALSE),0)</f>
        <v>14130828</v>
      </c>
      <c r="D3505">
        <f>IFERROR(VLOOKUP(A3505,[1]Monitoramento_Base_somente_disp!$A:$J,7,FALSE),0)</f>
        <v>3197</v>
      </c>
      <c r="E3505">
        <f>IFERROR(VLOOKUP(A3505,[1]Monitoramento_Base_somente_disp!$A:$J,8,FALSE),0)</f>
        <v>10583046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729428</v>
      </c>
      <c r="C3506">
        <f>IFERROR(VLOOKUP(A3506,[1]Monitoramento_Base_somente_disp!$A:$J,6,FALSE),0)</f>
        <v>97895824</v>
      </c>
      <c r="D3506">
        <f>IFERROR(VLOOKUP(A3506,[1]Monitoramento_Base_somente_disp!$A:$J,7,FALSE),0)</f>
        <v>515974</v>
      </c>
      <c r="E3506">
        <f>IFERROR(VLOOKUP(A3506,[1]Monitoramento_Base_somente_disp!$A:$J,8,FALSE),0)</f>
        <v>77152416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5313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57859</v>
      </c>
      <c r="C3508">
        <f>IFERROR(VLOOKUP(A3508,[1]Monitoramento_Base_somente_disp!$A:$J,6,FALSE),0)</f>
        <v>20998364</v>
      </c>
      <c r="D3508">
        <f>IFERROR(VLOOKUP(A3508,[1]Monitoramento_Base_somente_disp!$A:$J,7,FALSE),0)</f>
        <v>47867</v>
      </c>
      <c r="E3508">
        <f>IFERROR(VLOOKUP(A3508,[1]Monitoramento_Base_somente_disp!$A:$J,8,FALSE),0)</f>
        <v>13607503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62741</v>
      </c>
      <c r="C3510">
        <f>IFERROR(VLOOKUP(A3510,[1]Monitoramento_Base_somente_disp!$A:$J,6,FALSE),0)</f>
        <v>20137184</v>
      </c>
      <c r="D3510">
        <f>IFERROR(VLOOKUP(A3510,[1]Monitoramento_Base_somente_disp!$A:$J,7,FALSE),0)</f>
        <v>54842</v>
      </c>
      <c r="E3510">
        <f>IFERROR(VLOOKUP(A3510,[1]Monitoramento_Base_somente_disp!$A:$J,8,FALSE),0)</f>
        <v>15441762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11733</v>
      </c>
      <c r="C3512">
        <f>IFERROR(VLOOKUP(A3512,[1]Monitoramento_Base_somente_disp!$A:$J,6,FALSE),0)</f>
        <v>2932040</v>
      </c>
      <c r="D3512">
        <f>IFERROR(VLOOKUP(A3512,[1]Monitoramento_Base_somente_disp!$A:$J,7,FALSE),0)</f>
        <v>3892</v>
      </c>
      <c r="E3512">
        <f>IFERROR(VLOOKUP(A3512,[1]Monitoramento_Base_somente_disp!$A:$J,8,FALSE),0)</f>
        <v>2018256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7705</v>
      </c>
      <c r="F3513">
        <f>IFERROR(VLOOKUP(A3513,[1]Monitoramento_Base_somente_disp!$A:$J,9,FALSE),0)</f>
        <v>0</v>
      </c>
      <c r="G3513">
        <f>IFERROR(VLOOKUP(A3513,[1]Monitoramento_Base_somente_disp!$A:$J,10,FALSE),0)</f>
        <v>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Não</v>
      </c>
    </row>
    <row r="3514" spans="1:25" x14ac:dyDescent="0.25">
      <c r="A3514" s="11">
        <v>120025</v>
      </c>
      <c r="B3514">
        <f>IFERROR(VLOOKUP(A3514,[1]Monitoramento_Base_somente_disp!$A:$J,5,FALSE),0)</f>
        <v>5176</v>
      </c>
      <c r="C3514">
        <f>IFERROR(VLOOKUP(A3514,[1]Monitoramento_Base_somente_disp!$A:$J,6,FALSE),0)</f>
        <v>123533018</v>
      </c>
      <c r="D3514">
        <f>IFERROR(VLOOKUP(A3514,[1]Monitoramento_Base_somente_disp!$A:$J,7,FALSE),0)</f>
        <v>0</v>
      </c>
      <c r="E3514">
        <f>IFERROR(VLOOKUP(A3514,[1]Monitoramento_Base_somente_disp!$A:$J,8,FALSE),0)</f>
        <v>91625008</v>
      </c>
      <c r="F3514">
        <f>IFERROR(VLOOKUP(A3514,[1]Monitoramento_Base_somente_disp!$A:$J,9,FALSE),0)</f>
        <v>0</v>
      </c>
      <c r="G3514">
        <f>IFERROR(VLOOKUP(A3514,[1]Monitoramento_Base_somente_disp!$A:$J,10,FALSE),0)</f>
        <v>0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Não</v>
      </c>
      <c r="W3514" t="str">
        <f t="shared" si="334"/>
        <v>Sim</v>
      </c>
      <c r="X3514" t="str">
        <f t="shared" si="335"/>
        <v>Não</v>
      </c>
      <c r="Y3514" t="str">
        <f t="shared" si="336"/>
        <v>Não</v>
      </c>
    </row>
    <row r="3515" spans="1:25" x14ac:dyDescent="0.25">
      <c r="A3515" s="11">
        <v>270060</v>
      </c>
      <c r="B3515">
        <f>IFERROR(VLOOKUP(A3515,[1]Monitoramento_Base_somente_disp!$A:$J,5,FALSE),0)</f>
        <v>114428</v>
      </c>
      <c r="C3515">
        <f>IFERROR(VLOOKUP(A3515,[1]Monitoramento_Base_somente_disp!$A:$J,6,FALSE),0)</f>
        <v>37758090</v>
      </c>
      <c r="D3515">
        <f>IFERROR(VLOOKUP(A3515,[1]Monitoramento_Base_somente_disp!$A:$J,7,FALSE),0)</f>
        <v>87498</v>
      </c>
      <c r="E3515">
        <f>IFERROR(VLOOKUP(A3515,[1]Monitoramento_Base_somente_disp!$A:$J,8,FALSE),0)</f>
        <v>24941929</v>
      </c>
      <c r="F3515">
        <f>IFERROR(VLOOKUP(A3515,[1]Monitoramento_Base_somente_disp!$A:$J,9,FALSE),0)</f>
        <v>0</v>
      </c>
      <c r="G3515">
        <f>IFERROR(VLOOKUP(A3515,[1]Monitoramento_Base_somente_disp!$A:$J,10,FALSE),0)</f>
        <v>0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Não</v>
      </c>
      <c r="Y3515" t="str">
        <f t="shared" si="336"/>
        <v>Não</v>
      </c>
    </row>
    <row r="3516" spans="1:25" x14ac:dyDescent="0.25">
      <c r="A3516" s="11">
        <v>270080</v>
      </c>
      <c r="B3516">
        <f>IFERROR(VLOOKUP(A3516,[1]Monitoramento_Base_somente_disp!$A:$J,5,FALSE),0)</f>
        <v>78718</v>
      </c>
      <c r="C3516">
        <f>IFERROR(VLOOKUP(A3516,[1]Monitoramento_Base_somente_disp!$A:$J,6,FALSE),0)</f>
        <v>40073740</v>
      </c>
      <c r="D3516">
        <f>IFERROR(VLOOKUP(A3516,[1]Monitoramento_Base_somente_disp!$A:$J,7,FALSE),0)</f>
        <v>50426</v>
      </c>
      <c r="E3516">
        <f>IFERROR(VLOOKUP(A3516,[1]Monitoramento_Base_somente_disp!$A:$J,8,FALSE),0)</f>
        <v>28092741</v>
      </c>
      <c r="F3516">
        <f>IFERROR(VLOOKUP(A3516,[1]Monitoramento_Base_somente_disp!$A:$J,9,FALSE),0)</f>
        <v>0</v>
      </c>
      <c r="G3516">
        <f>IFERROR(VLOOKUP(A3516,[1]Monitoramento_Base_somente_disp!$A:$J,10,FALSE),0)</f>
        <v>0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Não</v>
      </c>
      <c r="Y3516" t="str">
        <f t="shared" si="336"/>
        <v>Não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2153651</v>
      </c>
      <c r="F3517">
        <f>IFERROR(VLOOKUP(A3517,[1]Monitoramento_Base_somente_disp!$A:$J,9,FALSE),0)</f>
        <v>0</v>
      </c>
      <c r="G3517">
        <f>IFERROR(VLOOKUP(A3517,[1]Monitoramento_Base_somente_disp!$A:$J,10,FALSE),0)</f>
        <v>0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Não</v>
      </c>
    </row>
    <row r="3518" spans="1:25" x14ac:dyDescent="0.25">
      <c r="A3518" s="11">
        <v>270220</v>
      </c>
      <c r="B3518">
        <f>IFERROR(VLOOKUP(A3518,[1]Monitoramento_Base_somente_disp!$A:$J,5,FALSE),0)</f>
        <v>29992</v>
      </c>
      <c r="C3518">
        <f>IFERROR(VLOOKUP(A3518,[1]Monitoramento_Base_somente_disp!$A:$J,6,FALSE),0)</f>
        <v>14187749</v>
      </c>
      <c r="D3518">
        <f>IFERROR(VLOOKUP(A3518,[1]Monitoramento_Base_somente_disp!$A:$J,7,FALSE),0)</f>
        <v>0</v>
      </c>
      <c r="E3518">
        <f>IFERROR(VLOOKUP(A3518,[1]Monitoramento_Base_somente_disp!$A:$J,8,FALSE),0)</f>
        <v>10898447</v>
      </c>
      <c r="F3518">
        <f>IFERROR(VLOOKUP(A3518,[1]Monitoramento_Base_somente_disp!$A:$J,9,FALSE),0)</f>
        <v>0</v>
      </c>
      <c r="G3518">
        <f>IFERROR(VLOOKUP(A3518,[1]Monitoramento_Base_somente_disp!$A:$J,10,FALSE),0)</f>
        <v>0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Não</v>
      </c>
      <c r="W3518" t="str">
        <f t="shared" si="334"/>
        <v>Sim</v>
      </c>
      <c r="X3518" t="str">
        <f t="shared" si="335"/>
        <v>Não</v>
      </c>
      <c r="Y3518" t="str">
        <f t="shared" si="336"/>
        <v>Não</v>
      </c>
    </row>
    <row r="3519" spans="1:25" x14ac:dyDescent="0.25">
      <c r="A3519" s="11">
        <v>270400</v>
      </c>
      <c r="B3519">
        <f>IFERROR(VLOOKUP(A3519,[1]Monitoramento_Base_somente_disp!$A:$J,5,FALSE),0)</f>
        <v>18570</v>
      </c>
      <c r="C3519">
        <f>IFERROR(VLOOKUP(A3519,[1]Monitoramento_Base_somente_disp!$A:$J,6,FALSE),0)</f>
        <v>39504181</v>
      </c>
      <c r="D3519">
        <f>IFERROR(VLOOKUP(A3519,[1]Monitoramento_Base_somente_disp!$A:$J,7,FALSE),0)</f>
        <v>7896</v>
      </c>
      <c r="E3519">
        <f>IFERROR(VLOOKUP(A3519,[1]Monitoramento_Base_somente_disp!$A:$J,8,FALSE),0)</f>
        <v>26600169</v>
      </c>
      <c r="F3519">
        <f>IFERROR(VLOOKUP(A3519,[1]Monitoramento_Base_somente_disp!$A:$J,9,FALSE),0)</f>
        <v>0</v>
      </c>
      <c r="G3519">
        <f>IFERROR(VLOOKUP(A3519,[1]Monitoramento_Base_somente_disp!$A:$J,10,FALSE),0)</f>
        <v>0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Não</v>
      </c>
      <c r="Y3519" t="str">
        <f t="shared" si="336"/>
        <v>Não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4184620</v>
      </c>
      <c r="F3520">
        <f>IFERROR(VLOOKUP(A3520,[1]Monitoramento_Base_somente_disp!$A:$J,9,FALSE),0)</f>
        <v>0</v>
      </c>
      <c r="G3520">
        <f>IFERROR(VLOOKUP(A3520,[1]Monitoramento_Base_somente_disp!$A:$J,10,FALSE),0)</f>
        <v>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Não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6448211</v>
      </c>
      <c r="F3521">
        <f>IFERROR(VLOOKUP(A3521,[1]Monitoramento_Base_somente_disp!$A:$J,9,FALSE),0)</f>
        <v>0</v>
      </c>
      <c r="G3521">
        <f>IFERROR(VLOOKUP(A3521,[1]Monitoramento_Base_somente_disp!$A:$J,10,FALSE),0)</f>
        <v>0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Não</v>
      </c>
    </row>
    <row r="3522" spans="1:25" x14ac:dyDescent="0.25">
      <c r="A3522" s="11">
        <v>270510</v>
      </c>
      <c r="B3522">
        <f>IFERROR(VLOOKUP(A3522,[1]Monitoramento_Base_somente_disp!$A:$J,5,FALSE),0)</f>
        <v>94566</v>
      </c>
      <c r="C3522">
        <f>IFERROR(VLOOKUP(A3522,[1]Monitoramento_Base_somente_disp!$A:$J,6,FALSE),0)</f>
        <v>83320337</v>
      </c>
      <c r="D3522">
        <f>IFERROR(VLOOKUP(A3522,[1]Monitoramento_Base_somente_disp!$A:$J,7,FALSE),0)</f>
        <v>69393</v>
      </c>
      <c r="E3522">
        <f>IFERROR(VLOOKUP(A3522,[1]Monitoramento_Base_somente_disp!$A:$J,8,FALSE),0)</f>
        <v>60561111</v>
      </c>
      <c r="F3522">
        <f>IFERROR(VLOOKUP(A3522,[1]Monitoramento_Base_somente_disp!$A:$J,9,FALSE),0)</f>
        <v>0</v>
      </c>
      <c r="G3522">
        <f>IFERROR(VLOOKUP(A3522,[1]Monitoramento_Base_somente_disp!$A:$J,10,FALSE),0)</f>
        <v>0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Não</v>
      </c>
      <c r="Y3522" t="str">
        <f t="shared" si="336"/>
        <v>Não</v>
      </c>
    </row>
    <row r="3523" spans="1:25" x14ac:dyDescent="0.25">
      <c r="A3523" s="11">
        <v>270520</v>
      </c>
      <c r="B3523">
        <f>IFERROR(VLOOKUP(A3523,[1]Monitoramento_Base_somente_disp!$A:$J,5,FALSE),0)</f>
        <v>42691</v>
      </c>
      <c r="C3523">
        <f>IFERROR(VLOOKUP(A3523,[1]Monitoramento_Base_somente_disp!$A:$J,6,FALSE),0)</f>
        <v>28127857</v>
      </c>
      <c r="D3523">
        <f>IFERROR(VLOOKUP(A3523,[1]Monitoramento_Base_somente_disp!$A:$J,7,FALSE),0)</f>
        <v>29601</v>
      </c>
      <c r="E3523">
        <f>IFERROR(VLOOKUP(A3523,[1]Monitoramento_Base_somente_disp!$A:$J,8,FALSE),0)</f>
        <v>19989596</v>
      </c>
      <c r="F3523">
        <f>IFERROR(VLOOKUP(A3523,[1]Monitoramento_Base_somente_disp!$A:$J,9,FALSE),0)</f>
        <v>0</v>
      </c>
      <c r="G3523">
        <f>IFERROR(VLOOKUP(A3523,[1]Monitoramento_Base_somente_disp!$A:$J,10,FALSE),0)</f>
        <v>0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Não</v>
      </c>
      <c r="Y3523" t="str">
        <f t="shared" si="336"/>
        <v>Não</v>
      </c>
    </row>
    <row r="3524" spans="1:25" x14ac:dyDescent="0.25">
      <c r="A3524" s="11">
        <v>270644</v>
      </c>
      <c r="B3524">
        <f>IFERROR(VLOOKUP(A3524,[1]Monitoramento_Base_somente_disp!$A:$J,5,FALSE),0)</f>
        <v>117692</v>
      </c>
      <c r="C3524">
        <f>IFERROR(VLOOKUP(A3524,[1]Monitoramento_Base_somente_disp!$A:$J,6,FALSE),0)</f>
        <v>33056558</v>
      </c>
      <c r="D3524">
        <f>IFERROR(VLOOKUP(A3524,[1]Monitoramento_Base_somente_disp!$A:$J,7,FALSE),0)</f>
        <v>95727</v>
      </c>
      <c r="E3524">
        <f>IFERROR(VLOOKUP(A3524,[1]Monitoramento_Base_somente_disp!$A:$J,8,FALSE),0)</f>
        <v>24311463</v>
      </c>
      <c r="F3524">
        <f>IFERROR(VLOOKUP(A3524,[1]Monitoramento_Base_somente_disp!$A:$J,9,FALSE),0)</f>
        <v>0</v>
      </c>
      <c r="G3524">
        <f>IFERROR(VLOOKUP(A3524,[1]Monitoramento_Base_somente_disp!$A:$J,10,FALSE),0)</f>
        <v>0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Não</v>
      </c>
      <c r="Y3524" t="str">
        <f t="shared" si="336"/>
        <v>Não</v>
      </c>
    </row>
    <row r="3525" spans="1:25" x14ac:dyDescent="0.25">
      <c r="A3525" s="11">
        <v>270660</v>
      </c>
      <c r="B3525">
        <f>IFERROR(VLOOKUP(A3525,[1]Monitoramento_Base_somente_disp!$A:$J,5,FALSE),0)</f>
        <v>63502</v>
      </c>
      <c r="C3525">
        <f>IFERROR(VLOOKUP(A3525,[1]Monitoramento_Base_somente_disp!$A:$J,6,FALSE),0)</f>
        <v>20292268</v>
      </c>
      <c r="D3525">
        <f>IFERROR(VLOOKUP(A3525,[1]Monitoramento_Base_somente_disp!$A:$J,7,FALSE),0)</f>
        <v>25907</v>
      </c>
      <c r="E3525">
        <f>IFERROR(VLOOKUP(A3525,[1]Monitoramento_Base_somente_disp!$A:$J,8,FALSE),0)</f>
        <v>13818441</v>
      </c>
      <c r="F3525">
        <f>IFERROR(VLOOKUP(A3525,[1]Monitoramento_Base_somente_disp!$A:$J,9,FALSE),0)</f>
        <v>0</v>
      </c>
      <c r="G3525">
        <f>IFERROR(VLOOKUP(A3525,[1]Monitoramento_Base_somente_disp!$A:$J,10,FALSE),0)</f>
        <v>0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Não</v>
      </c>
      <c r="Y3525" t="str">
        <f t="shared" si="336"/>
        <v>Não</v>
      </c>
    </row>
    <row r="3526" spans="1:25" x14ac:dyDescent="0.25">
      <c r="A3526" s="11">
        <v>270730</v>
      </c>
      <c r="B3526">
        <f>IFERROR(VLOOKUP(A3526,[1]Monitoramento_Base_somente_disp!$A:$J,5,FALSE),0)</f>
        <v>83591</v>
      </c>
      <c r="C3526">
        <f>IFERROR(VLOOKUP(A3526,[1]Monitoramento_Base_somente_disp!$A:$J,6,FALSE),0)</f>
        <v>131237983</v>
      </c>
      <c r="D3526">
        <f>IFERROR(VLOOKUP(A3526,[1]Monitoramento_Base_somente_disp!$A:$J,7,FALSE),0)</f>
        <v>11791</v>
      </c>
      <c r="E3526">
        <f>IFERROR(VLOOKUP(A3526,[1]Monitoramento_Base_somente_disp!$A:$J,8,FALSE),0)</f>
        <v>94489550</v>
      </c>
      <c r="F3526">
        <f>IFERROR(VLOOKUP(A3526,[1]Monitoramento_Base_somente_disp!$A:$J,9,FALSE),0)</f>
        <v>0</v>
      </c>
      <c r="G3526">
        <f>IFERROR(VLOOKUP(A3526,[1]Monitoramento_Base_somente_disp!$A:$J,10,FALSE),0)</f>
        <v>0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Não</v>
      </c>
      <c r="Y3526" t="str">
        <f t="shared" si="336"/>
        <v>Não</v>
      </c>
    </row>
    <row r="3527" spans="1:25" x14ac:dyDescent="0.25">
      <c r="A3527" s="11">
        <v>270790</v>
      </c>
      <c r="B3527">
        <f>IFERROR(VLOOKUP(A3527,[1]Monitoramento_Base_somente_disp!$A:$J,5,FALSE),0)</f>
        <v>79569</v>
      </c>
      <c r="C3527">
        <f>IFERROR(VLOOKUP(A3527,[1]Monitoramento_Base_somente_disp!$A:$J,6,FALSE),0)</f>
        <v>43771946</v>
      </c>
      <c r="D3527">
        <f>IFERROR(VLOOKUP(A3527,[1]Monitoramento_Base_somente_disp!$A:$J,7,FALSE),0)</f>
        <v>89074</v>
      </c>
      <c r="E3527">
        <f>IFERROR(VLOOKUP(A3527,[1]Monitoramento_Base_somente_disp!$A:$J,8,FALSE),0)</f>
        <v>30597987</v>
      </c>
      <c r="F3527">
        <f>IFERROR(VLOOKUP(A3527,[1]Monitoramento_Base_somente_disp!$A:$J,9,FALSE),0)</f>
        <v>0</v>
      </c>
      <c r="G3527">
        <f>IFERROR(VLOOKUP(A3527,[1]Monitoramento_Base_somente_disp!$A:$J,10,FALSE),0)</f>
        <v>0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Não</v>
      </c>
      <c r="Y3527" t="str">
        <f t="shared" si="336"/>
        <v>Não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7432519</v>
      </c>
      <c r="F3528">
        <f>IFERROR(VLOOKUP(A3528,[1]Monitoramento_Base_somente_disp!$A:$J,9,FALSE),0)</f>
        <v>0</v>
      </c>
      <c r="G3528">
        <f>IFERROR(VLOOKUP(A3528,[1]Monitoramento_Base_somente_disp!$A:$J,10,FALSE),0)</f>
        <v>0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Não</v>
      </c>
    </row>
    <row r="3529" spans="1:25" x14ac:dyDescent="0.25">
      <c r="A3529" s="11">
        <v>270870</v>
      </c>
      <c r="B3529">
        <f>IFERROR(VLOOKUP(A3529,[1]Monitoramento_Base_somente_disp!$A:$J,5,FALSE),0)</f>
        <v>8621</v>
      </c>
      <c r="C3529">
        <f>IFERROR(VLOOKUP(A3529,[1]Monitoramento_Base_somente_disp!$A:$J,6,FALSE),0)</f>
        <v>20801405</v>
      </c>
      <c r="D3529">
        <f>IFERROR(VLOOKUP(A3529,[1]Monitoramento_Base_somente_disp!$A:$J,7,FALSE),0)</f>
        <v>7710</v>
      </c>
      <c r="E3529">
        <f>IFERROR(VLOOKUP(A3529,[1]Monitoramento_Base_somente_disp!$A:$J,8,FALSE),0)</f>
        <v>16136568</v>
      </c>
      <c r="F3529">
        <f>IFERROR(VLOOKUP(A3529,[1]Monitoramento_Base_somente_disp!$A:$J,9,FALSE),0)</f>
        <v>0</v>
      </c>
      <c r="G3529">
        <f>IFERROR(VLOOKUP(A3529,[1]Monitoramento_Base_somente_disp!$A:$J,10,FALSE),0)</f>
        <v>0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Não</v>
      </c>
      <c r="Y3529" t="str">
        <f t="shared" si="336"/>
        <v>Não</v>
      </c>
    </row>
    <row r="3530" spans="1:25" x14ac:dyDescent="0.25">
      <c r="A3530" s="11">
        <v>270915</v>
      </c>
      <c r="B3530">
        <f>IFERROR(VLOOKUP(A3530,[1]Monitoramento_Base_somente_disp!$A:$J,5,FALSE),0)</f>
        <v>402623</v>
      </c>
      <c r="C3530">
        <f>IFERROR(VLOOKUP(A3530,[1]Monitoramento_Base_somente_disp!$A:$J,6,FALSE),0)</f>
        <v>232052635</v>
      </c>
      <c r="D3530">
        <f>IFERROR(VLOOKUP(A3530,[1]Monitoramento_Base_somente_disp!$A:$J,7,FALSE),0)</f>
        <v>351539</v>
      </c>
      <c r="E3530">
        <f>IFERROR(VLOOKUP(A3530,[1]Monitoramento_Base_somente_disp!$A:$J,8,FALSE),0)</f>
        <v>158912843</v>
      </c>
      <c r="F3530">
        <f>IFERROR(VLOOKUP(A3530,[1]Monitoramento_Base_somente_disp!$A:$J,9,FALSE),0)</f>
        <v>0</v>
      </c>
      <c r="G3530">
        <f>IFERROR(VLOOKUP(A3530,[1]Monitoramento_Base_somente_disp!$A:$J,10,FALSE),0)</f>
        <v>0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Não</v>
      </c>
      <c r="Y3530" t="str">
        <f t="shared" si="336"/>
        <v>Não</v>
      </c>
    </row>
    <row r="3531" spans="1:25" x14ac:dyDescent="0.25">
      <c r="A3531" s="11">
        <v>130030</v>
      </c>
      <c r="B3531">
        <f>IFERROR(VLOOKUP(A3531,[1]Monitoramento_Base_somente_disp!$A:$J,5,FALSE),0)</f>
        <v>24754</v>
      </c>
      <c r="C3531">
        <f>IFERROR(VLOOKUP(A3531,[1]Monitoramento_Base_somente_disp!$A:$J,6,FALSE),0)</f>
        <v>21451591</v>
      </c>
      <c r="D3531">
        <f>IFERROR(VLOOKUP(A3531,[1]Monitoramento_Base_somente_disp!$A:$J,7,FALSE),0)</f>
        <v>31836</v>
      </c>
      <c r="E3531">
        <f>IFERROR(VLOOKUP(A3531,[1]Monitoramento_Base_somente_disp!$A:$J,8,FALSE),0)</f>
        <v>12710083</v>
      </c>
      <c r="F3531">
        <f>IFERROR(VLOOKUP(A3531,[1]Monitoramento_Base_somente_disp!$A:$J,9,FALSE),0)</f>
        <v>0</v>
      </c>
      <c r="G3531">
        <f>IFERROR(VLOOKUP(A3531,[1]Monitoramento_Base_somente_disp!$A:$J,10,FALSE),0)</f>
        <v>0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Não</v>
      </c>
      <c r="Y3531" t="str">
        <f t="shared" si="336"/>
        <v>Não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18590</v>
      </c>
      <c r="C3538">
        <f>IFERROR(VLOOKUP(A3538,[1]Monitoramento_Base_somente_disp!$A:$J,6,FALSE),0)</f>
        <v>7041764</v>
      </c>
      <c r="D3538">
        <f>IFERROR(VLOOKUP(A3538,[1]Monitoramento_Base_somente_disp!$A:$J,7,FALSE),0)</f>
        <v>29500</v>
      </c>
      <c r="E3538">
        <f>IFERROR(VLOOKUP(A3538,[1]Monitoramento_Base_somente_disp!$A:$J,8,FALSE),0)</f>
        <v>5444043</v>
      </c>
      <c r="F3538">
        <f>IFERROR(VLOOKUP(A3538,[1]Monitoramento_Base_somente_disp!$A:$J,9,FALSE),0)</f>
        <v>0</v>
      </c>
      <c r="G3538">
        <f>IFERROR(VLOOKUP(A3538,[1]Monitoramento_Base_somente_disp!$A:$J,10,FALSE),0)</f>
        <v>0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Não</v>
      </c>
      <c r="Y3538" t="str">
        <f t="shared" si="336"/>
        <v>Não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614</v>
      </c>
      <c r="C3541">
        <f>IFERROR(VLOOKUP(A3541,[1]Monitoramento_Base_somente_disp!$A:$J,6,FALSE),0)</f>
        <v>2827359</v>
      </c>
      <c r="D3541">
        <f>IFERROR(VLOOKUP(A3541,[1]Monitoramento_Base_somente_disp!$A:$J,7,FALSE),0)</f>
        <v>0</v>
      </c>
      <c r="E3541">
        <f>IFERROR(VLOOKUP(A3541,[1]Monitoramento_Base_somente_disp!$A:$J,8,FALSE),0)</f>
        <v>2089872</v>
      </c>
      <c r="F3541">
        <f>IFERROR(VLOOKUP(A3541,[1]Monitoramento_Base_somente_disp!$A:$J,9,FALSE),0)</f>
        <v>0</v>
      </c>
      <c r="G3541">
        <f>IFERROR(VLOOKUP(A3541,[1]Monitoramento_Base_somente_disp!$A:$J,10,FALSE),0)</f>
        <v>0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Não</v>
      </c>
      <c r="Y3541" t="str">
        <f t="shared" si="336"/>
        <v>Não</v>
      </c>
    </row>
    <row r="3542" spans="1:25" x14ac:dyDescent="0.25">
      <c r="A3542" s="11">
        <v>160023</v>
      </c>
      <c r="B3542">
        <f>IFERROR(VLOOKUP(A3542,[1]Monitoramento_Base_somente_disp!$A:$J,5,FALSE),0)</f>
        <v>0</v>
      </c>
      <c r="C3542">
        <f>IFERROR(VLOOKUP(A3542,[1]Monitoramento_Base_somente_disp!$A:$J,6,FALSE),0)</f>
        <v>38005690</v>
      </c>
      <c r="D3542">
        <f>IFERROR(VLOOKUP(A3542,[1]Monitoramento_Base_somente_disp!$A:$J,7,FALSE),0)</f>
        <v>0</v>
      </c>
      <c r="E3542">
        <f>IFERROR(VLOOKUP(A3542,[1]Monitoramento_Base_somente_disp!$A:$J,8,FALSE),0)</f>
        <v>28197770</v>
      </c>
      <c r="F3542">
        <f>IFERROR(VLOOKUP(A3542,[1]Monitoramento_Base_somente_disp!$A:$J,9,FALSE),0)</f>
        <v>0</v>
      </c>
      <c r="G3542">
        <f>IFERROR(VLOOKUP(A3542,[1]Monitoramento_Base_somente_disp!$A:$J,10,FALSE),0)</f>
        <v>0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Não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Não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3328077</v>
      </c>
      <c r="F3543">
        <f>IFERROR(VLOOKUP(A3543,[1]Monitoramento_Base_somente_disp!$A:$J,9,FALSE),0)</f>
        <v>0</v>
      </c>
      <c r="G3543">
        <f>IFERROR(VLOOKUP(A3543,[1]Monitoramento_Base_somente_disp!$A:$J,10,FALSE),0)</f>
        <v>0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Não</v>
      </c>
    </row>
    <row r="3544" spans="1:25" x14ac:dyDescent="0.25">
      <c r="A3544" s="11">
        <v>290310</v>
      </c>
      <c r="B3544">
        <f>IFERROR(VLOOKUP(A3544,[1]Monitoramento_Base_somente_disp!$A:$J,5,FALSE),0)</f>
        <v>5947</v>
      </c>
      <c r="C3544">
        <f>IFERROR(VLOOKUP(A3544,[1]Monitoramento_Base_somente_disp!$A:$J,6,FALSE),0)</f>
        <v>16895129</v>
      </c>
      <c r="D3544">
        <f>IFERROR(VLOOKUP(A3544,[1]Monitoramento_Base_somente_disp!$A:$J,7,FALSE),0)</f>
        <v>1817</v>
      </c>
      <c r="E3544">
        <f>IFERROR(VLOOKUP(A3544,[1]Monitoramento_Base_somente_disp!$A:$J,8,FALSE),0)</f>
        <v>13339906</v>
      </c>
      <c r="F3544">
        <f>IFERROR(VLOOKUP(A3544,[1]Monitoramento_Base_somente_disp!$A:$J,9,FALSE),0)</f>
        <v>0</v>
      </c>
      <c r="G3544">
        <f>IFERROR(VLOOKUP(A3544,[1]Monitoramento_Base_somente_disp!$A:$J,10,FALSE),0)</f>
        <v>0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Não</v>
      </c>
      <c r="Y3544" t="str">
        <f t="shared" si="336"/>
        <v>Não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68111</v>
      </c>
      <c r="O3545">
        <f>IFERROR(VLOOKUP(A3545,[3]Sheet1!$A:$G,3,FALSE),0)</f>
        <v>539175</v>
      </c>
      <c r="P3545">
        <f>IFERROR(VLOOKUP(A3545,[3]Sheet1!$A:$G,4,FALSE),0)</f>
        <v>0</v>
      </c>
      <c r="Q3545">
        <f>IFERROR(VLOOKUP(A3545,[3]Sheet1!$A:$G,5,FALSE),0)</f>
        <v>745540</v>
      </c>
      <c r="R3545">
        <f>IFERROR(VLOOKUP(A3545,[3]Sheet1!$A:$G,6,FALSE),0)</f>
        <v>0</v>
      </c>
      <c r="S3545">
        <f>IFERROR(VLOOKUP(A3545,[3]Sheet1!$A:$G,7,FALSE),0)</f>
        <v>0</v>
      </c>
      <c r="T3545" t="str">
        <f t="shared" si="331"/>
        <v>Sim</v>
      </c>
      <c r="U3545" t="str">
        <f t="shared" si="332"/>
        <v>Sim</v>
      </c>
      <c r="V3545" t="str">
        <f t="shared" si="333"/>
        <v>Não</v>
      </c>
      <c r="W3545" t="str">
        <f t="shared" si="334"/>
        <v>Sim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10678118</v>
      </c>
      <c r="F3546">
        <f>IFERROR(VLOOKUP(A3546,[1]Monitoramento_Base_somente_disp!$A:$J,9,FALSE),0)</f>
        <v>0</v>
      </c>
      <c r="G3546">
        <f>IFERROR(VLOOKUP(A3546,[1]Monitoramento_Base_somente_disp!$A:$J,10,FALSE),0)</f>
        <v>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Não</v>
      </c>
    </row>
    <row r="3547" spans="1:25" x14ac:dyDescent="0.25">
      <c r="A3547" s="11">
        <v>290910</v>
      </c>
      <c r="B3547">
        <f>IFERROR(VLOOKUP(A3547,[1]Monitoramento_Base_somente_disp!$A:$J,5,FALSE),0)</f>
        <v>1800</v>
      </c>
      <c r="C3547">
        <f>IFERROR(VLOOKUP(A3547,[1]Monitoramento_Base_somente_disp!$A:$J,6,FALSE),0)</f>
        <v>2401347</v>
      </c>
      <c r="D3547">
        <f>IFERROR(VLOOKUP(A3547,[1]Monitoramento_Base_somente_disp!$A:$J,7,FALSE),0)</f>
        <v>2880</v>
      </c>
      <c r="E3547">
        <f>IFERROR(VLOOKUP(A3547,[1]Monitoramento_Base_somente_disp!$A:$J,8,FALSE),0)</f>
        <v>2890205</v>
      </c>
      <c r="F3547">
        <f>IFERROR(VLOOKUP(A3547,[1]Monitoramento_Base_somente_disp!$A:$J,9,FALSE),0)</f>
        <v>0</v>
      </c>
      <c r="G3547">
        <f>IFERROR(VLOOKUP(A3547,[1]Monitoramento_Base_somente_disp!$A:$J,10,FALSE),0)</f>
        <v>0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Não</v>
      </c>
      <c r="Y3547" t="str">
        <f t="shared" si="336"/>
        <v>Não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6624</v>
      </c>
      <c r="F3548">
        <f>IFERROR(VLOOKUP(A3548,[1]Monitoramento_Base_somente_disp!$A:$J,9,FALSE),0)</f>
        <v>0</v>
      </c>
      <c r="G3548">
        <f>IFERROR(VLOOKUP(A3548,[1]Monitoramento_Base_somente_disp!$A:$J,10,FALSE),0)</f>
        <v>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Não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3602697</v>
      </c>
      <c r="F3550">
        <f>IFERROR(VLOOKUP(A3550,[1]Monitoramento_Base_somente_disp!$A:$J,9,FALSE),0)</f>
        <v>0</v>
      </c>
      <c r="G3550">
        <f>IFERROR(VLOOKUP(A3550,[1]Monitoramento_Base_somente_disp!$A:$J,10,FALSE),0)</f>
        <v>0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Não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27577207</v>
      </c>
      <c r="F3551">
        <f>IFERROR(VLOOKUP(A3551,[1]Monitoramento_Base_somente_disp!$A:$J,9,FALSE),0)</f>
        <v>0</v>
      </c>
      <c r="G3551">
        <f>IFERROR(VLOOKUP(A3551,[1]Monitoramento_Base_somente_disp!$A:$J,10,FALSE),0)</f>
        <v>0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Não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9745100</v>
      </c>
      <c r="F3552">
        <f>IFERROR(VLOOKUP(A3552,[1]Monitoramento_Base_somente_disp!$A:$J,9,FALSE),0)</f>
        <v>0</v>
      </c>
      <c r="G3552">
        <f>IFERROR(VLOOKUP(A3552,[1]Monitoramento_Base_somente_disp!$A:$J,10,FALSE),0)</f>
        <v>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0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Não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38473940</v>
      </c>
      <c r="F3556">
        <f>IFERROR(VLOOKUP(A3556,[1]Monitoramento_Base_somente_disp!$A:$J,9,FALSE),0)</f>
        <v>0</v>
      </c>
      <c r="G3556">
        <f>IFERROR(VLOOKUP(A3556,[1]Monitoramento_Base_somente_disp!$A:$J,10,FALSE),0)</f>
        <v>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0</v>
      </c>
      <c r="O3556">
        <f>IFERROR(VLOOKUP(A3556,[3]Sheet1!$A:$G,3,FALSE),0)</f>
        <v>0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Não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Não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0</v>
      </c>
      <c r="D3557">
        <f>IFERROR(VLOOKUP(A3557,[1]Monitoramento_Base_somente_disp!$A:$J,7,FALSE),0)</f>
        <v>0</v>
      </c>
      <c r="E3557">
        <f>IFERROR(VLOOKUP(A3557,[1]Monitoramento_Base_somente_disp!$A:$J,8,FALSE),0)</f>
        <v>3565740</v>
      </c>
      <c r="F3557">
        <f>IFERROR(VLOOKUP(A3557,[1]Monitoramento_Base_somente_disp!$A:$J,9,FALSE),0)</f>
        <v>0</v>
      </c>
      <c r="G3557">
        <f>IFERROR(VLOOKUP(A3557,[1]Monitoramento_Base_somente_disp!$A:$J,10,FALSE),0)</f>
        <v>0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Não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Não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6172809</v>
      </c>
      <c r="F3558">
        <f>IFERROR(VLOOKUP(A3558,[1]Monitoramento_Base_somente_disp!$A:$J,9,FALSE),0)</f>
        <v>0</v>
      </c>
      <c r="G3558">
        <f>IFERROR(VLOOKUP(A3558,[1]Monitoramento_Base_somente_disp!$A:$J,10,FALSE),0)</f>
        <v>0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Não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32879</v>
      </c>
      <c r="C3562">
        <f>IFERROR(VLOOKUP(A3562,[1]Monitoramento_Base_somente_disp!$A:$J,6,FALSE),0)</f>
        <v>25006196</v>
      </c>
      <c r="D3562">
        <f>IFERROR(VLOOKUP(A3562,[1]Monitoramento_Base_somente_disp!$A:$J,7,FALSE),0)</f>
        <v>31674</v>
      </c>
      <c r="E3562">
        <f>IFERROR(VLOOKUP(A3562,[1]Monitoramento_Base_somente_disp!$A:$J,8,FALSE),0)</f>
        <v>18845063</v>
      </c>
      <c r="F3562">
        <f>IFERROR(VLOOKUP(A3562,[1]Monitoramento_Base_somente_disp!$A:$J,9,FALSE),0)</f>
        <v>0</v>
      </c>
      <c r="G3562">
        <f>IFERROR(VLOOKUP(A3562,[1]Monitoramento_Base_somente_disp!$A:$J,10,FALSE),0)</f>
        <v>0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Não</v>
      </c>
      <c r="Y3562" t="str">
        <f t="shared" si="336"/>
        <v>Não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10738424</v>
      </c>
      <c r="F3563">
        <f>IFERROR(VLOOKUP(A3563,[1]Monitoramento_Base_somente_disp!$A:$J,9,FALSE),0)</f>
        <v>0</v>
      </c>
      <c r="G3563">
        <f>IFERROR(VLOOKUP(A3563,[1]Monitoramento_Base_somente_disp!$A:$J,10,FALSE),0)</f>
        <v>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Não</v>
      </c>
    </row>
    <row r="3564" spans="1:25" x14ac:dyDescent="0.25">
      <c r="A3564" s="11">
        <v>292880</v>
      </c>
      <c r="B3564">
        <f>IFERROR(VLOOKUP(A3564,[1]Monitoramento_Base_somente_disp!$A:$J,5,FALSE),0)</f>
        <v>796</v>
      </c>
      <c r="C3564">
        <f>IFERROR(VLOOKUP(A3564,[1]Monitoramento_Base_somente_disp!$A:$J,6,FALSE),0)</f>
        <v>4255078</v>
      </c>
      <c r="D3564">
        <f>IFERROR(VLOOKUP(A3564,[1]Monitoramento_Base_somente_disp!$A:$J,7,FALSE),0)</f>
        <v>0</v>
      </c>
      <c r="E3564">
        <f>IFERROR(VLOOKUP(A3564,[1]Monitoramento_Base_somente_disp!$A:$J,8,FALSE),0)</f>
        <v>23481048</v>
      </c>
      <c r="F3564">
        <f>IFERROR(VLOOKUP(A3564,[1]Monitoramento_Base_somente_disp!$A:$J,9,FALSE),0)</f>
        <v>0</v>
      </c>
      <c r="G3564">
        <f>IFERROR(VLOOKUP(A3564,[1]Monitoramento_Base_somente_disp!$A:$J,10,FALSE),0)</f>
        <v>0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Não</v>
      </c>
      <c r="W3564" t="str">
        <f t="shared" si="334"/>
        <v>Sim</v>
      </c>
      <c r="X3564" t="str">
        <f t="shared" si="335"/>
        <v>Não</v>
      </c>
      <c r="Y3564" t="str">
        <f t="shared" si="336"/>
        <v>Não</v>
      </c>
    </row>
    <row r="3565" spans="1:25" x14ac:dyDescent="0.25">
      <c r="A3565" s="11">
        <v>292900</v>
      </c>
      <c r="B3565">
        <f>IFERROR(VLOOKUP(A3565,[1]Monitoramento_Base_somente_disp!$A:$J,5,FALSE),0)</f>
        <v>9095</v>
      </c>
      <c r="C3565">
        <f>IFERROR(VLOOKUP(A3565,[1]Monitoramento_Base_somente_disp!$A:$J,6,FALSE),0)</f>
        <v>20455227</v>
      </c>
      <c r="D3565">
        <f>IFERROR(VLOOKUP(A3565,[1]Monitoramento_Base_somente_disp!$A:$J,7,FALSE),0)</f>
        <v>980</v>
      </c>
      <c r="E3565">
        <f>IFERROR(VLOOKUP(A3565,[1]Monitoramento_Base_somente_disp!$A:$J,8,FALSE),0)</f>
        <v>15126833</v>
      </c>
      <c r="F3565">
        <f>IFERROR(VLOOKUP(A3565,[1]Monitoramento_Base_somente_disp!$A:$J,9,FALSE),0)</f>
        <v>0</v>
      </c>
      <c r="G3565">
        <f>IFERROR(VLOOKUP(A3565,[1]Monitoramento_Base_somente_disp!$A:$J,10,FALSE),0)</f>
        <v>0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Sim</v>
      </c>
      <c r="W3565" t="str">
        <f t="shared" si="334"/>
        <v>Sim</v>
      </c>
      <c r="X3565" t="str">
        <f t="shared" si="335"/>
        <v>Não</v>
      </c>
      <c r="Y3565" t="str">
        <f t="shared" si="336"/>
        <v>Não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1171689</v>
      </c>
      <c r="F3567">
        <f>IFERROR(VLOOKUP(A3567,[1]Monitoramento_Base_somente_disp!$A:$J,9,FALSE),0)</f>
        <v>0</v>
      </c>
      <c r="G3567">
        <f>IFERROR(VLOOKUP(A3567,[1]Monitoramento_Base_somente_disp!$A:$J,10,FALSE),0)</f>
        <v>0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Não</v>
      </c>
    </row>
    <row r="3568" spans="1:25" x14ac:dyDescent="0.25">
      <c r="A3568" s="11">
        <v>292990</v>
      </c>
      <c r="B3568">
        <f>IFERROR(VLOOKUP(A3568,[1]Monitoramento_Base_somente_disp!$A:$J,5,FALSE),0)</f>
        <v>358812</v>
      </c>
      <c r="C3568">
        <f>IFERROR(VLOOKUP(A3568,[1]Monitoramento_Base_somente_disp!$A:$J,6,FALSE),0)</f>
        <v>31860402</v>
      </c>
      <c r="D3568">
        <f>IFERROR(VLOOKUP(A3568,[1]Monitoramento_Base_somente_disp!$A:$J,7,FALSE),0)</f>
        <v>263225</v>
      </c>
      <c r="E3568">
        <f>IFERROR(VLOOKUP(A3568,[1]Monitoramento_Base_somente_disp!$A:$J,8,FALSE),0)</f>
        <v>27484133</v>
      </c>
      <c r="F3568">
        <f>IFERROR(VLOOKUP(A3568,[1]Monitoramento_Base_somente_disp!$A:$J,9,FALSE),0)</f>
        <v>0</v>
      </c>
      <c r="G3568">
        <f>IFERROR(VLOOKUP(A3568,[1]Monitoramento_Base_somente_disp!$A:$J,10,FALSE),0)</f>
        <v>0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Não</v>
      </c>
      <c r="Y3568" t="str">
        <f t="shared" si="336"/>
        <v>Não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0</v>
      </c>
      <c r="C3570">
        <f>IFERROR(VLOOKUP(A3570,[1]Monitoramento_Base_somente_disp!$A:$J,6,FALSE),0)</f>
        <v>65467970</v>
      </c>
      <c r="D3570">
        <f>IFERROR(VLOOKUP(A3570,[1]Monitoramento_Base_somente_disp!$A:$J,7,FALSE),0)</f>
        <v>0</v>
      </c>
      <c r="E3570">
        <f>IFERROR(VLOOKUP(A3570,[1]Monitoramento_Base_somente_disp!$A:$J,8,FALSE),0)</f>
        <v>48573010</v>
      </c>
      <c r="F3570">
        <f>IFERROR(VLOOKUP(A3570,[1]Monitoramento_Base_somente_disp!$A:$J,9,FALSE),0)</f>
        <v>0</v>
      </c>
      <c r="G3570">
        <f>IFERROR(VLOOKUP(A3570,[1]Monitoramento_Base_somente_disp!$A:$J,10,FALSE),0)</f>
        <v>0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Não</v>
      </c>
      <c r="U3570" t="str">
        <f t="shared" si="332"/>
        <v>Sim</v>
      </c>
      <c r="V3570" t="str">
        <f t="shared" si="333"/>
        <v>Não</v>
      </c>
      <c r="W3570" t="str">
        <f t="shared" si="334"/>
        <v>Sim</v>
      </c>
      <c r="X3570" t="str">
        <f t="shared" si="335"/>
        <v>Não</v>
      </c>
      <c r="Y3570" t="str">
        <f t="shared" si="336"/>
        <v>Não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210160637</v>
      </c>
      <c r="F3571">
        <f>IFERROR(VLOOKUP(A3571,[1]Monitoramento_Base_somente_disp!$A:$J,9,FALSE),0)</f>
        <v>0</v>
      </c>
      <c r="G3571">
        <f>IFERROR(VLOOKUP(A3571,[1]Monitoramento_Base_somente_disp!$A:$J,10,FALSE),0)</f>
        <v>0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Não</v>
      </c>
    </row>
    <row r="3572" spans="1:25" x14ac:dyDescent="0.25">
      <c r="A3572" s="11">
        <v>293140</v>
      </c>
      <c r="B3572">
        <f>IFERROR(VLOOKUP(A3572,[1]Monitoramento_Base_somente_disp!$A:$J,5,FALSE),0)</f>
        <v>6356</v>
      </c>
      <c r="C3572">
        <f>IFERROR(VLOOKUP(A3572,[1]Monitoramento_Base_somente_disp!$A:$J,6,FALSE),0)</f>
        <v>13987772</v>
      </c>
      <c r="D3572">
        <f>IFERROR(VLOOKUP(A3572,[1]Monitoramento_Base_somente_disp!$A:$J,7,FALSE),0)</f>
        <v>0</v>
      </c>
      <c r="E3572">
        <f>IFERROR(VLOOKUP(A3572,[1]Monitoramento_Base_somente_disp!$A:$J,8,FALSE),0)</f>
        <v>10407039</v>
      </c>
      <c r="F3572">
        <f>IFERROR(VLOOKUP(A3572,[1]Monitoramento_Base_somente_disp!$A:$J,9,FALSE),0)</f>
        <v>0</v>
      </c>
      <c r="G3572">
        <f>IFERROR(VLOOKUP(A3572,[1]Monitoramento_Base_somente_disp!$A:$J,10,FALSE),0)</f>
        <v>0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Sim</v>
      </c>
      <c r="U3572" t="str">
        <f t="shared" si="332"/>
        <v>Sim</v>
      </c>
      <c r="V3572" t="str">
        <f t="shared" si="333"/>
        <v>Não</v>
      </c>
      <c r="W3572" t="str">
        <f t="shared" si="334"/>
        <v>Sim</v>
      </c>
      <c r="X3572" t="str">
        <f t="shared" si="335"/>
        <v>Não</v>
      </c>
      <c r="Y3572" t="str">
        <f t="shared" si="336"/>
        <v>Não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0</v>
      </c>
      <c r="O3573">
        <f>IFERROR(VLOOKUP(A3573,[3]Sheet1!$A:$G,3,FALSE),0)</f>
        <v>0</v>
      </c>
      <c r="P3573">
        <f>IFERROR(VLOOKUP(A3573,[3]Sheet1!$A:$G,4,FALSE),0)</f>
        <v>0</v>
      </c>
      <c r="Q3573">
        <f>IFERROR(VLOOKUP(A3573,[3]Sheet1!$A:$G,5,FALSE),0)</f>
        <v>0</v>
      </c>
      <c r="R3573">
        <f>IFERROR(VLOOKUP(A3573,[3]Sheet1!$A:$G,6,FALSE),0)</f>
        <v>0</v>
      </c>
      <c r="S3573">
        <f>IFERROR(VLOOKUP(A3573,[3]Sheet1!$A:$G,7,FALSE),0)</f>
        <v>0</v>
      </c>
      <c r="T3573" t="str">
        <f t="shared" si="331"/>
        <v>Não</v>
      </c>
      <c r="U3573" t="str">
        <f t="shared" si="332"/>
        <v>Não</v>
      </c>
      <c r="V3573" t="str">
        <f t="shared" si="333"/>
        <v>Não</v>
      </c>
      <c r="W3573" t="str">
        <f t="shared" si="334"/>
        <v>Não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1859849</v>
      </c>
      <c r="F3574">
        <f>IFERROR(VLOOKUP(A3574,[1]Monitoramento_Base_somente_disp!$A:$J,9,FALSE),0)</f>
        <v>0</v>
      </c>
      <c r="G3574">
        <f>IFERROR(VLOOKUP(A3574,[1]Monitoramento_Base_somente_disp!$A:$J,10,FALSE),0)</f>
        <v>0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Não</v>
      </c>
    </row>
    <row r="3575" spans="1:25" x14ac:dyDescent="0.25">
      <c r="A3575" s="11">
        <v>230720</v>
      </c>
      <c r="B3575">
        <f>IFERROR(VLOOKUP(A3575,[1]Monitoramento_Base_somente_disp!$A:$J,5,FALSE),0)</f>
        <v>40141</v>
      </c>
      <c r="C3575">
        <f>IFERROR(VLOOKUP(A3575,[1]Monitoramento_Base_somente_disp!$A:$J,6,FALSE),0)</f>
        <v>13826043</v>
      </c>
      <c r="D3575">
        <f>IFERROR(VLOOKUP(A3575,[1]Monitoramento_Base_somente_disp!$A:$J,7,FALSE),0)</f>
        <v>24619</v>
      </c>
      <c r="E3575">
        <f>IFERROR(VLOOKUP(A3575,[1]Monitoramento_Base_somente_disp!$A:$J,8,FALSE),0)</f>
        <v>9519883</v>
      </c>
      <c r="F3575">
        <f>IFERROR(VLOOKUP(A3575,[1]Monitoramento_Base_somente_disp!$A:$J,9,FALSE),0)</f>
        <v>0</v>
      </c>
      <c r="G3575">
        <f>IFERROR(VLOOKUP(A3575,[1]Monitoramento_Base_somente_disp!$A:$J,10,FALSE),0)</f>
        <v>0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Não</v>
      </c>
      <c r="Y3575" t="str">
        <f t="shared" si="336"/>
        <v>Não</v>
      </c>
    </row>
    <row r="3576" spans="1:25" x14ac:dyDescent="0.25">
      <c r="A3576" s="11">
        <v>230725</v>
      </c>
      <c r="B3576">
        <f>IFERROR(VLOOKUP(A3576,[1]Monitoramento_Base_somente_disp!$A:$J,5,FALSE),0)</f>
        <v>176398</v>
      </c>
      <c r="C3576">
        <f>IFERROR(VLOOKUP(A3576,[1]Monitoramento_Base_somente_disp!$A:$J,6,FALSE),0)</f>
        <v>39594564</v>
      </c>
      <c r="D3576">
        <f>IFERROR(VLOOKUP(A3576,[1]Monitoramento_Base_somente_disp!$A:$J,7,FALSE),0)</f>
        <v>143781</v>
      </c>
      <c r="E3576">
        <f>IFERROR(VLOOKUP(A3576,[1]Monitoramento_Base_somente_disp!$A:$J,8,FALSE),0)</f>
        <v>23056432</v>
      </c>
      <c r="F3576">
        <f>IFERROR(VLOOKUP(A3576,[1]Monitoramento_Base_somente_disp!$A:$J,9,FALSE),0)</f>
        <v>0</v>
      </c>
      <c r="G3576">
        <f>IFERROR(VLOOKUP(A3576,[1]Monitoramento_Base_somente_disp!$A:$J,10,FALSE),0)</f>
        <v>0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Não</v>
      </c>
      <c r="Y3576" t="str">
        <f t="shared" si="336"/>
        <v>Não</v>
      </c>
    </row>
    <row r="3577" spans="1:25" x14ac:dyDescent="0.25">
      <c r="A3577" s="11">
        <v>230970</v>
      </c>
      <c r="B3577">
        <f>IFERROR(VLOOKUP(A3577,[1]Monitoramento_Base_somente_disp!$A:$J,5,FALSE),0)</f>
        <v>639554</v>
      </c>
      <c r="C3577">
        <f>IFERROR(VLOOKUP(A3577,[1]Monitoramento_Base_somente_disp!$A:$J,6,FALSE),0)</f>
        <v>111303632</v>
      </c>
      <c r="D3577">
        <f>IFERROR(VLOOKUP(A3577,[1]Monitoramento_Base_somente_disp!$A:$J,7,FALSE),0)</f>
        <v>485382</v>
      </c>
      <c r="E3577">
        <f>IFERROR(VLOOKUP(A3577,[1]Monitoramento_Base_somente_disp!$A:$J,8,FALSE),0)</f>
        <v>63759847</v>
      </c>
      <c r="F3577">
        <f>IFERROR(VLOOKUP(A3577,[1]Monitoramento_Base_somente_disp!$A:$J,9,FALSE),0)</f>
        <v>0</v>
      </c>
      <c r="G3577">
        <f>IFERROR(VLOOKUP(A3577,[1]Monitoramento_Base_somente_disp!$A:$J,10,FALSE),0)</f>
        <v>0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Não</v>
      </c>
      <c r="Y3577" t="str">
        <f t="shared" ref="Y3577:Y3640" si="342">IF(G3577+M3577+S3577&gt;0,"Sim","Não")</f>
        <v>Não</v>
      </c>
    </row>
    <row r="3578" spans="1:25" x14ac:dyDescent="0.25">
      <c r="A3578" s="11">
        <v>231110</v>
      </c>
      <c r="B3578">
        <f>IFERROR(VLOOKUP(A3578,[1]Monitoramento_Base_somente_disp!$A:$J,5,FALSE),0)</f>
        <v>74274</v>
      </c>
      <c r="C3578">
        <f>IFERROR(VLOOKUP(A3578,[1]Monitoramento_Base_somente_disp!$A:$J,6,FALSE),0)</f>
        <v>10743311</v>
      </c>
      <c r="D3578">
        <f>IFERROR(VLOOKUP(A3578,[1]Monitoramento_Base_somente_disp!$A:$J,7,FALSE),0)</f>
        <v>37554</v>
      </c>
      <c r="E3578">
        <f>IFERROR(VLOOKUP(A3578,[1]Monitoramento_Base_somente_disp!$A:$J,8,FALSE),0)</f>
        <v>6059811</v>
      </c>
      <c r="F3578">
        <f>IFERROR(VLOOKUP(A3578,[1]Monitoramento_Base_somente_disp!$A:$J,9,FALSE),0)</f>
        <v>0</v>
      </c>
      <c r="G3578">
        <f>IFERROR(VLOOKUP(A3578,[1]Monitoramento_Base_somente_disp!$A:$J,10,FALSE),0)</f>
        <v>0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Não</v>
      </c>
      <c r="Y3578" t="str">
        <f t="shared" si="342"/>
        <v>Não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3634943</v>
      </c>
      <c r="F3579">
        <f>IFERROR(VLOOKUP(A3579,[1]Monitoramento_Base_somente_disp!$A:$J,9,FALSE),0)</f>
        <v>0</v>
      </c>
      <c r="G3579">
        <f>IFERROR(VLOOKUP(A3579,[1]Monitoramento_Base_somente_disp!$A:$J,10,FALSE),0)</f>
        <v>0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69152</v>
      </c>
      <c r="O3579">
        <f>IFERROR(VLOOKUP(A3579,[3]Sheet1!$A:$G,3,FALSE),0)</f>
        <v>0</v>
      </c>
      <c r="P3579">
        <f>IFERROR(VLOOKUP(A3579,[3]Sheet1!$A:$G,4,FALSE),0)</f>
        <v>56559</v>
      </c>
      <c r="Q3579">
        <f>IFERROR(VLOOKUP(A3579,[3]Sheet1!$A:$G,5,FALSE),0)</f>
        <v>0</v>
      </c>
      <c r="R3579">
        <f>IFERROR(VLOOKUP(A3579,[3]Sheet1!$A:$G,6,FALSE),0)</f>
        <v>0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Não</v>
      </c>
      <c r="Y3579" t="str">
        <f t="shared" si="342"/>
        <v>Não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81913</v>
      </c>
      <c r="O3580">
        <f>IFERROR(VLOOKUP(A3580,[3]Sheet1!$A:$G,3,FALSE),0)</f>
        <v>598274</v>
      </c>
      <c r="P3580">
        <f>IFERROR(VLOOKUP(A3580,[3]Sheet1!$A:$G,4,FALSE),0)</f>
        <v>66701</v>
      </c>
      <c r="Q3580">
        <f>IFERROR(VLOOKUP(A3580,[3]Sheet1!$A:$G,5,FALSE),0)</f>
        <v>0</v>
      </c>
      <c r="R3580">
        <f>IFERROR(VLOOKUP(A3580,[3]Sheet1!$A:$G,6,FALSE),0)</f>
        <v>0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Não</v>
      </c>
      <c r="X3580" t="str">
        <f t="shared" si="341"/>
        <v>Não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3169147</v>
      </c>
      <c r="F3581">
        <f>IFERROR(VLOOKUP(A3581,[1]Monitoramento_Base_somente_disp!$A:$J,9,FALSE),0)</f>
        <v>0</v>
      </c>
      <c r="G3581">
        <f>IFERROR(VLOOKUP(A3581,[1]Monitoramento_Base_somente_disp!$A:$J,10,FALSE),0)</f>
        <v>0</v>
      </c>
      <c r="H3581">
        <f>IFERROR(VLOOKUP(A3581,[2]Sheet1!$A:$I,4,FALSE),0)</f>
        <v>0</v>
      </c>
      <c r="I3581">
        <f>IFERROR(VLOOKUP(A3581,[2]Sheet1!$A:$I,5,FALSE),0)</f>
        <v>0</v>
      </c>
      <c r="J3581">
        <f>IFERROR(VLOOKUP(A3581,[2]Sheet1!$A:$I,6,FALSE),0)</f>
        <v>0</v>
      </c>
      <c r="K3581">
        <f>IFERROR(VLOOKUP(A3581,[2]Sheet1!$A:$I,7,FALSE),0)</f>
        <v>0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Não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Não</v>
      </c>
    </row>
    <row r="3582" spans="1:25" x14ac:dyDescent="0.25">
      <c r="A3582" s="11">
        <v>520630</v>
      </c>
      <c r="B3582">
        <f>IFERROR(VLOOKUP(A3582,[1]Monitoramento_Base_somente_disp!$A:$J,5,FALSE),0)</f>
        <v>21749</v>
      </c>
      <c r="C3582">
        <f>IFERROR(VLOOKUP(A3582,[1]Monitoramento_Base_somente_disp!$A:$J,6,FALSE),0)</f>
        <v>4978711</v>
      </c>
      <c r="D3582">
        <f>IFERROR(VLOOKUP(A3582,[1]Monitoramento_Base_somente_disp!$A:$J,7,FALSE),0)</f>
        <v>24324</v>
      </c>
      <c r="E3582">
        <f>IFERROR(VLOOKUP(A3582,[1]Monitoramento_Base_somente_disp!$A:$J,8,FALSE),0)</f>
        <v>4290998</v>
      </c>
      <c r="F3582">
        <f>IFERROR(VLOOKUP(A3582,[1]Monitoramento_Base_somente_disp!$A:$J,9,FALSE),0)</f>
        <v>0</v>
      </c>
      <c r="G3582">
        <f>IFERROR(VLOOKUP(A3582,[1]Monitoramento_Base_somente_disp!$A:$J,10,FALSE),0)</f>
        <v>0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Não</v>
      </c>
      <c r="Y3582" t="str">
        <f t="shared" si="342"/>
        <v>Não</v>
      </c>
    </row>
    <row r="3583" spans="1:25" x14ac:dyDescent="0.25">
      <c r="A3583" s="11">
        <v>520880</v>
      </c>
      <c r="B3583">
        <f>IFERROR(VLOOKUP(A3583,[1]Monitoramento_Base_somente_disp!$A:$J,5,FALSE),0)</f>
        <v>111799</v>
      </c>
      <c r="C3583">
        <f>IFERROR(VLOOKUP(A3583,[1]Monitoramento_Base_somente_disp!$A:$J,6,FALSE),0)</f>
        <v>22740504</v>
      </c>
      <c r="D3583">
        <f>IFERROR(VLOOKUP(A3583,[1]Monitoramento_Base_somente_disp!$A:$J,7,FALSE),0)</f>
        <v>93467</v>
      </c>
      <c r="E3583">
        <f>IFERROR(VLOOKUP(A3583,[1]Monitoramento_Base_somente_disp!$A:$J,8,FALSE),0)</f>
        <v>14910128</v>
      </c>
      <c r="F3583">
        <f>IFERROR(VLOOKUP(A3583,[1]Monitoramento_Base_somente_disp!$A:$J,9,FALSE),0)</f>
        <v>0</v>
      </c>
      <c r="G3583">
        <f>IFERROR(VLOOKUP(A3583,[1]Monitoramento_Base_somente_disp!$A:$J,10,FALSE),0)</f>
        <v>0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Não</v>
      </c>
      <c r="Y3583" t="str">
        <f t="shared" si="342"/>
        <v>Não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41441</v>
      </c>
      <c r="C3585">
        <f>IFERROR(VLOOKUP(A3585,[1]Monitoramento_Base_somente_disp!$A:$J,6,FALSE),0)</f>
        <v>3109503</v>
      </c>
      <c r="D3585">
        <f>IFERROR(VLOOKUP(A3585,[1]Monitoramento_Base_somente_disp!$A:$J,7,FALSE),0)</f>
        <v>25379</v>
      </c>
      <c r="E3585">
        <f>IFERROR(VLOOKUP(A3585,[1]Monitoramento_Base_somente_disp!$A:$J,8,FALSE),0)</f>
        <v>1613100</v>
      </c>
      <c r="F3585">
        <f>IFERROR(VLOOKUP(A3585,[1]Monitoramento_Base_somente_disp!$A:$J,9,FALSE),0)</f>
        <v>0</v>
      </c>
      <c r="G3585">
        <f>IFERROR(VLOOKUP(A3585,[1]Monitoramento_Base_somente_disp!$A:$J,10,FALSE),0)</f>
        <v>0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Não</v>
      </c>
      <c r="Y3585" t="str">
        <f t="shared" si="342"/>
        <v>Não</v>
      </c>
    </row>
    <row r="3586" spans="1:25" x14ac:dyDescent="0.25">
      <c r="A3586" s="11">
        <v>521990</v>
      </c>
      <c r="B3586">
        <f>IFERROR(VLOOKUP(A3586,[1]Monitoramento_Base_somente_disp!$A:$J,5,FALSE),0)</f>
        <v>27621</v>
      </c>
      <c r="C3586">
        <f>IFERROR(VLOOKUP(A3586,[1]Monitoramento_Base_somente_disp!$A:$J,6,FALSE),0)</f>
        <v>3977794</v>
      </c>
      <c r="D3586">
        <f>IFERROR(VLOOKUP(A3586,[1]Monitoramento_Base_somente_disp!$A:$J,7,FALSE),0)</f>
        <v>17291</v>
      </c>
      <c r="E3586">
        <f>IFERROR(VLOOKUP(A3586,[1]Monitoramento_Base_somente_disp!$A:$J,8,FALSE),0)</f>
        <v>2821350</v>
      </c>
      <c r="F3586">
        <f>IFERROR(VLOOKUP(A3586,[1]Monitoramento_Base_somente_disp!$A:$J,9,FALSE),0)</f>
        <v>0</v>
      </c>
      <c r="G3586">
        <f>IFERROR(VLOOKUP(A3586,[1]Monitoramento_Base_somente_disp!$A:$J,10,FALSE),0)</f>
        <v>0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Não</v>
      </c>
      <c r="Y3586" t="str">
        <f t="shared" si="342"/>
        <v>Não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27594</v>
      </c>
      <c r="C3589">
        <f>IFERROR(VLOOKUP(A3589,[1]Monitoramento_Base_somente_disp!$A:$J,6,FALSE),0)</f>
        <v>53068342</v>
      </c>
      <c r="D3589">
        <f>IFERROR(VLOOKUP(A3589,[1]Monitoramento_Base_somente_disp!$A:$J,7,FALSE),0)</f>
        <v>8132</v>
      </c>
      <c r="E3589">
        <f>IFERROR(VLOOKUP(A3589,[1]Monitoramento_Base_somente_disp!$A:$J,8,FALSE),0)</f>
        <v>39830712</v>
      </c>
      <c r="F3589">
        <f>IFERROR(VLOOKUP(A3589,[1]Monitoramento_Base_somente_disp!$A:$J,9,FALSE),0)</f>
        <v>0</v>
      </c>
      <c r="G3589">
        <f>IFERROR(VLOOKUP(A3589,[1]Monitoramento_Base_somente_disp!$A:$J,10,FALSE),0)</f>
        <v>0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Não</v>
      </c>
      <c r="Y3589" t="str">
        <f t="shared" si="342"/>
        <v>Não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0</v>
      </c>
      <c r="C3608">
        <f>IFERROR(VLOOKUP(A3608,[1]Monitoramento_Base_somente_disp!$A:$J,6,FALSE),0)</f>
        <v>24803689</v>
      </c>
      <c r="D3608">
        <f>IFERROR(VLOOKUP(A3608,[1]Monitoramento_Base_somente_disp!$A:$J,7,FALSE),0)</f>
        <v>0</v>
      </c>
      <c r="E3608">
        <f>IFERROR(VLOOKUP(A3608,[1]Monitoramento_Base_somente_disp!$A:$J,8,FALSE),0)</f>
        <v>18402737</v>
      </c>
      <c r="F3608">
        <f>IFERROR(VLOOKUP(A3608,[1]Monitoramento_Base_somente_disp!$A:$J,9,FALSE),0)</f>
        <v>0</v>
      </c>
      <c r="G3608">
        <f>IFERROR(VLOOKUP(A3608,[1]Monitoramento_Base_somente_disp!$A:$J,10,FALSE),0)</f>
        <v>0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Não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Não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21</v>
      </c>
      <c r="C3615">
        <f>IFERROR(VLOOKUP(A3615,[1]Monitoramento_Base_somente_disp!$A:$J,6,FALSE),0)</f>
        <v>96868</v>
      </c>
      <c r="D3615">
        <f>IFERROR(VLOOKUP(A3615,[1]Monitoramento_Base_somente_disp!$A:$J,7,FALSE),0)</f>
        <v>0</v>
      </c>
      <c r="E3615">
        <f>IFERROR(VLOOKUP(A3615,[1]Monitoramento_Base_somente_disp!$A:$J,8,FALSE),0)</f>
        <v>198720</v>
      </c>
      <c r="F3615">
        <f>IFERROR(VLOOKUP(A3615,[1]Monitoramento_Base_somente_disp!$A:$J,9,FALSE),0)</f>
        <v>0</v>
      </c>
      <c r="G3615">
        <f>IFERROR(VLOOKUP(A3615,[1]Monitoramento_Base_somente_disp!$A:$J,10,FALSE),0)</f>
        <v>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Sim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Não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497168</v>
      </c>
      <c r="F3620">
        <f>IFERROR(VLOOKUP(A3620,[1]Monitoramento_Base_somente_disp!$A:$J,9,FALSE),0)</f>
        <v>0</v>
      </c>
      <c r="G3620">
        <f>IFERROR(VLOOKUP(A3620,[1]Monitoramento_Base_somente_disp!$A:$J,10,FALSE),0)</f>
        <v>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Não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2320148</v>
      </c>
      <c r="F3629">
        <f>IFERROR(VLOOKUP(A3629,[1]Monitoramento_Base_somente_disp!$A:$J,9,FALSE),0)</f>
        <v>0</v>
      </c>
      <c r="G3629">
        <f>IFERROR(VLOOKUP(A3629,[1]Monitoramento_Base_somente_disp!$A:$J,10,FALSE),0)</f>
        <v>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Não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161943</v>
      </c>
      <c r="F3631">
        <f>IFERROR(VLOOKUP(A3631,[1]Monitoramento_Base_somente_disp!$A:$J,9,FALSE),0)</f>
        <v>0</v>
      </c>
      <c r="G3631">
        <f>IFERROR(VLOOKUP(A3631,[1]Monitoramento_Base_somente_disp!$A:$J,10,FALSE),0)</f>
        <v>0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Não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68480</v>
      </c>
      <c r="I3638">
        <f>IFERROR(VLOOKUP(A3638,[2]Sheet1!$A:$I,5,FALSE),0)</f>
        <v>941063</v>
      </c>
      <c r="J3638">
        <f>IFERROR(VLOOKUP(A3638,[2]Sheet1!$A:$I,6,FALSE),0)</f>
        <v>0</v>
      </c>
      <c r="K3638">
        <f>IFERROR(VLOOKUP(A3638,[2]Sheet1!$A:$I,7,FALSE),0)</f>
        <v>0</v>
      </c>
      <c r="L3638">
        <f>IFERROR(VLOOKUP(A3638,[2]Sheet1!$A:$I,8,FALSE),0)</f>
        <v>0</v>
      </c>
      <c r="M3638">
        <f>IFERROR(VLOOKUP(A3638,[2]Sheet1!$A:$I,9,FALSE),0)</f>
        <v>0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Não</v>
      </c>
      <c r="W3638" t="str">
        <f t="shared" si="340"/>
        <v>Não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23289</v>
      </c>
      <c r="I3639">
        <f>IFERROR(VLOOKUP(A3639,[2]Sheet1!$A:$I,5,FALSE),0)</f>
        <v>1233814</v>
      </c>
      <c r="J3639">
        <f>IFERROR(VLOOKUP(A3639,[2]Sheet1!$A:$I,6,FALSE),0)</f>
        <v>0</v>
      </c>
      <c r="K3639">
        <f>IFERROR(VLOOKUP(A3639,[2]Sheet1!$A:$I,7,FALSE),0)</f>
        <v>0</v>
      </c>
      <c r="L3639">
        <f>IFERROR(VLOOKUP(A3639,[2]Sheet1!$A:$I,8,FALSE),0)</f>
        <v>0</v>
      </c>
      <c r="M3639">
        <f>IFERROR(VLOOKUP(A3639,[2]Sheet1!$A:$I,9,FALSE),0)</f>
        <v>0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Não</v>
      </c>
      <c r="W3639" t="str">
        <f t="shared" si="340"/>
        <v>Não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54443</v>
      </c>
      <c r="I3640">
        <f>IFERROR(VLOOKUP(A3640,[2]Sheet1!$A:$I,5,FALSE),0)</f>
        <v>450190</v>
      </c>
      <c r="J3640">
        <f>IFERROR(VLOOKUP(A3640,[2]Sheet1!$A:$I,6,FALSE),0)</f>
        <v>0</v>
      </c>
      <c r="K3640">
        <f>IFERROR(VLOOKUP(A3640,[2]Sheet1!$A:$I,7,FALSE),0)</f>
        <v>0</v>
      </c>
      <c r="L3640">
        <f>IFERROR(VLOOKUP(A3640,[2]Sheet1!$A:$I,8,FALSE),0)</f>
        <v>0</v>
      </c>
      <c r="M3640">
        <f>IFERROR(VLOOKUP(A3640,[2]Sheet1!$A:$I,9,FALSE),0)</f>
        <v>0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Não</v>
      </c>
      <c r="W3640" t="str">
        <f t="shared" si="340"/>
        <v>Não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89270</v>
      </c>
      <c r="I3641">
        <f>IFERROR(VLOOKUP(A3641,[2]Sheet1!$A:$I,5,FALSE),0)</f>
        <v>354589</v>
      </c>
      <c r="J3641">
        <f>IFERROR(VLOOKUP(A3641,[2]Sheet1!$A:$I,6,FALSE),0)</f>
        <v>0</v>
      </c>
      <c r="K3641">
        <f>IFERROR(VLOOKUP(A3641,[2]Sheet1!$A:$I,7,FALSE),0)</f>
        <v>0</v>
      </c>
      <c r="L3641">
        <f>IFERROR(VLOOKUP(A3641,[2]Sheet1!$A:$I,8,FALSE),0)</f>
        <v>0</v>
      </c>
      <c r="M3641">
        <f>IFERROR(VLOOKUP(A3641,[2]Sheet1!$A:$I,9,FALSE),0)</f>
        <v>0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Não</v>
      </c>
      <c r="W3641" t="str">
        <f t="shared" ref="W3641:W3704" si="346">IF(E3641+K3641+Q3641&gt;0,"Sim","Não")</f>
        <v>Não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43534</v>
      </c>
      <c r="I3642">
        <f>IFERROR(VLOOKUP(A3642,[2]Sheet1!$A:$I,5,FALSE),0)</f>
        <v>557172</v>
      </c>
      <c r="J3642">
        <f>IFERROR(VLOOKUP(A3642,[2]Sheet1!$A:$I,6,FALSE),0)</f>
        <v>0</v>
      </c>
      <c r="K3642">
        <f>IFERROR(VLOOKUP(A3642,[2]Sheet1!$A:$I,7,FALSE),0)</f>
        <v>0</v>
      </c>
      <c r="L3642">
        <f>IFERROR(VLOOKUP(A3642,[2]Sheet1!$A:$I,8,FALSE),0)</f>
        <v>0</v>
      </c>
      <c r="M3642">
        <f>IFERROR(VLOOKUP(A3642,[2]Sheet1!$A:$I,9,FALSE),0)</f>
        <v>0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Não</v>
      </c>
      <c r="W3642" t="str">
        <f t="shared" si="346"/>
        <v>Não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8827</v>
      </c>
      <c r="I3643">
        <f>IFERROR(VLOOKUP(A3643,[2]Sheet1!$A:$I,5,FALSE),0)</f>
        <v>846558</v>
      </c>
      <c r="J3643">
        <f>IFERROR(VLOOKUP(A3643,[2]Sheet1!$A:$I,6,FALSE),0)</f>
        <v>0</v>
      </c>
      <c r="K3643">
        <f>IFERROR(VLOOKUP(A3643,[2]Sheet1!$A:$I,7,FALSE),0)</f>
        <v>0</v>
      </c>
      <c r="L3643">
        <f>IFERROR(VLOOKUP(A3643,[2]Sheet1!$A:$I,8,FALSE),0)</f>
        <v>0</v>
      </c>
      <c r="M3643">
        <f>IFERROR(VLOOKUP(A3643,[2]Sheet1!$A:$I,9,FALSE),0)</f>
        <v>0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Não</v>
      </c>
      <c r="W3643" t="str">
        <f t="shared" si="346"/>
        <v>Não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45310</v>
      </c>
      <c r="I3644">
        <f>IFERROR(VLOOKUP(A3644,[2]Sheet1!$A:$I,5,FALSE),0)</f>
        <v>469044</v>
      </c>
      <c r="J3644">
        <f>IFERROR(VLOOKUP(A3644,[2]Sheet1!$A:$I,6,FALSE),0)</f>
        <v>0</v>
      </c>
      <c r="K3644">
        <f>IFERROR(VLOOKUP(A3644,[2]Sheet1!$A:$I,7,FALSE),0)</f>
        <v>0</v>
      </c>
      <c r="L3644">
        <f>IFERROR(VLOOKUP(A3644,[2]Sheet1!$A:$I,8,FALSE),0)</f>
        <v>0</v>
      </c>
      <c r="M3644">
        <f>IFERROR(VLOOKUP(A3644,[2]Sheet1!$A:$I,9,FALSE),0)</f>
        <v>0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Não</v>
      </c>
      <c r="W3644" t="str">
        <f t="shared" si="346"/>
        <v>Não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40423</v>
      </c>
      <c r="I3645">
        <f>IFERROR(VLOOKUP(A3645,[2]Sheet1!$A:$I,5,FALSE),0)</f>
        <v>228444</v>
      </c>
      <c r="J3645">
        <f>IFERROR(VLOOKUP(A3645,[2]Sheet1!$A:$I,6,FALSE),0)</f>
        <v>0</v>
      </c>
      <c r="K3645">
        <f>IFERROR(VLOOKUP(A3645,[2]Sheet1!$A:$I,7,FALSE),0)</f>
        <v>0</v>
      </c>
      <c r="L3645">
        <f>IFERROR(VLOOKUP(A3645,[2]Sheet1!$A:$I,8,FALSE),0)</f>
        <v>0</v>
      </c>
      <c r="M3645">
        <f>IFERROR(VLOOKUP(A3645,[2]Sheet1!$A:$I,9,FALSE),0)</f>
        <v>0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Não</v>
      </c>
      <c r="W3645" t="str">
        <f t="shared" si="346"/>
        <v>Não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109226</v>
      </c>
      <c r="I3646">
        <f>IFERROR(VLOOKUP(A3646,[2]Sheet1!$A:$I,5,FALSE),0)</f>
        <v>857423</v>
      </c>
      <c r="J3646">
        <f>IFERROR(VLOOKUP(A3646,[2]Sheet1!$A:$I,6,FALSE),0)</f>
        <v>0</v>
      </c>
      <c r="K3646">
        <f>IFERROR(VLOOKUP(A3646,[2]Sheet1!$A:$I,7,FALSE),0)</f>
        <v>0</v>
      </c>
      <c r="L3646">
        <f>IFERROR(VLOOKUP(A3646,[2]Sheet1!$A:$I,8,FALSE),0)</f>
        <v>0</v>
      </c>
      <c r="M3646">
        <f>IFERROR(VLOOKUP(A3646,[2]Sheet1!$A:$I,9,FALSE),0)</f>
        <v>0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Não</v>
      </c>
      <c r="W3646" t="str">
        <f t="shared" si="346"/>
        <v>Não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23212</v>
      </c>
      <c r="I3647">
        <f>IFERROR(VLOOKUP(A3647,[2]Sheet1!$A:$I,5,FALSE),0)</f>
        <v>586500</v>
      </c>
      <c r="J3647">
        <f>IFERROR(VLOOKUP(A3647,[2]Sheet1!$A:$I,6,FALSE),0)</f>
        <v>0</v>
      </c>
      <c r="K3647">
        <f>IFERROR(VLOOKUP(A3647,[2]Sheet1!$A:$I,7,FALSE),0)</f>
        <v>0</v>
      </c>
      <c r="L3647">
        <f>IFERROR(VLOOKUP(A3647,[2]Sheet1!$A:$I,8,FALSE),0)</f>
        <v>0</v>
      </c>
      <c r="M3647">
        <f>IFERROR(VLOOKUP(A3647,[2]Sheet1!$A:$I,9,FALSE),0)</f>
        <v>0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Não</v>
      </c>
      <c r="W3647" t="str">
        <f t="shared" si="346"/>
        <v>Não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36867</v>
      </c>
      <c r="I3648">
        <f>IFERROR(VLOOKUP(A3648,[2]Sheet1!$A:$I,5,FALSE),0)</f>
        <v>703756</v>
      </c>
      <c r="J3648">
        <f>IFERROR(VLOOKUP(A3648,[2]Sheet1!$A:$I,6,FALSE),0)</f>
        <v>0</v>
      </c>
      <c r="K3648">
        <f>IFERROR(VLOOKUP(A3648,[2]Sheet1!$A:$I,7,FALSE),0)</f>
        <v>0</v>
      </c>
      <c r="L3648">
        <f>IFERROR(VLOOKUP(A3648,[2]Sheet1!$A:$I,8,FALSE),0)</f>
        <v>0</v>
      </c>
      <c r="M3648">
        <f>IFERROR(VLOOKUP(A3648,[2]Sheet1!$A:$I,9,FALSE),0)</f>
        <v>0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Não</v>
      </c>
      <c r="W3648" t="str">
        <f t="shared" si="346"/>
        <v>Não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15446</v>
      </c>
      <c r="I3649">
        <f>IFERROR(VLOOKUP(A3649,[2]Sheet1!$A:$I,5,FALSE),0)</f>
        <v>730758</v>
      </c>
      <c r="J3649">
        <f>IFERROR(VLOOKUP(A3649,[2]Sheet1!$A:$I,6,FALSE),0)</f>
        <v>0</v>
      </c>
      <c r="K3649">
        <f>IFERROR(VLOOKUP(A3649,[2]Sheet1!$A:$I,7,FALSE),0)</f>
        <v>0</v>
      </c>
      <c r="L3649">
        <f>IFERROR(VLOOKUP(A3649,[2]Sheet1!$A:$I,8,FALSE),0)</f>
        <v>0</v>
      </c>
      <c r="M3649">
        <f>IFERROR(VLOOKUP(A3649,[2]Sheet1!$A:$I,9,FALSE),0)</f>
        <v>0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Não</v>
      </c>
      <c r="W3649" t="str">
        <f t="shared" si="346"/>
        <v>Não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67421</v>
      </c>
      <c r="I3650">
        <f>IFERROR(VLOOKUP(A3650,[2]Sheet1!$A:$I,5,FALSE),0)</f>
        <v>595406</v>
      </c>
      <c r="J3650">
        <f>IFERROR(VLOOKUP(A3650,[2]Sheet1!$A:$I,6,FALSE),0)</f>
        <v>0</v>
      </c>
      <c r="K3650">
        <f>IFERROR(VLOOKUP(A3650,[2]Sheet1!$A:$I,7,FALSE),0)</f>
        <v>0</v>
      </c>
      <c r="L3650">
        <f>IFERROR(VLOOKUP(A3650,[2]Sheet1!$A:$I,8,FALSE),0)</f>
        <v>0</v>
      </c>
      <c r="M3650">
        <f>IFERROR(VLOOKUP(A3650,[2]Sheet1!$A:$I,9,FALSE),0)</f>
        <v>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Não</v>
      </c>
      <c r="W3650" t="str">
        <f t="shared" si="346"/>
        <v>Não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446206</v>
      </c>
      <c r="I3651">
        <f>IFERROR(VLOOKUP(A3651,[2]Sheet1!$A:$I,5,FALSE),0)</f>
        <v>13147788</v>
      </c>
      <c r="J3651">
        <f>IFERROR(VLOOKUP(A3651,[2]Sheet1!$A:$I,6,FALSE),0)</f>
        <v>0</v>
      </c>
      <c r="K3651">
        <f>IFERROR(VLOOKUP(A3651,[2]Sheet1!$A:$I,7,FALSE),0)</f>
        <v>0</v>
      </c>
      <c r="L3651">
        <f>IFERROR(VLOOKUP(A3651,[2]Sheet1!$A:$I,8,FALSE),0)</f>
        <v>0</v>
      </c>
      <c r="M3651">
        <f>IFERROR(VLOOKUP(A3651,[2]Sheet1!$A:$I,9,FALSE),0)</f>
        <v>0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Não</v>
      </c>
      <c r="W3651" t="str">
        <f t="shared" si="346"/>
        <v>Não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68618</v>
      </c>
      <c r="I3652">
        <f>IFERROR(VLOOKUP(A3652,[2]Sheet1!$A:$I,5,FALSE),0)</f>
        <v>514002</v>
      </c>
      <c r="J3652">
        <f>IFERROR(VLOOKUP(A3652,[2]Sheet1!$A:$I,6,FALSE),0)</f>
        <v>0</v>
      </c>
      <c r="K3652">
        <f>IFERROR(VLOOKUP(A3652,[2]Sheet1!$A:$I,7,FALSE),0)</f>
        <v>0</v>
      </c>
      <c r="L3652">
        <f>IFERROR(VLOOKUP(A3652,[2]Sheet1!$A:$I,8,FALSE),0)</f>
        <v>0</v>
      </c>
      <c r="M3652">
        <f>IFERROR(VLOOKUP(A3652,[2]Sheet1!$A:$I,9,FALSE),0)</f>
        <v>0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Não</v>
      </c>
      <c r="W3652" t="str">
        <f t="shared" si="346"/>
        <v>Não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51465</v>
      </c>
      <c r="I3653">
        <f>IFERROR(VLOOKUP(A3653,[2]Sheet1!$A:$I,5,FALSE),0)</f>
        <v>372297</v>
      </c>
      <c r="J3653">
        <f>IFERROR(VLOOKUP(A3653,[2]Sheet1!$A:$I,6,FALSE),0)</f>
        <v>0</v>
      </c>
      <c r="K3653">
        <f>IFERROR(VLOOKUP(A3653,[2]Sheet1!$A:$I,7,FALSE),0)</f>
        <v>0</v>
      </c>
      <c r="L3653">
        <f>IFERROR(VLOOKUP(A3653,[2]Sheet1!$A:$I,8,FALSE),0)</f>
        <v>0</v>
      </c>
      <c r="M3653">
        <f>IFERROR(VLOOKUP(A3653,[2]Sheet1!$A:$I,9,FALSE),0)</f>
        <v>0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Não</v>
      </c>
      <c r="W3653" t="str">
        <f t="shared" si="346"/>
        <v>Não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71329</v>
      </c>
      <c r="I3654">
        <f>IFERROR(VLOOKUP(A3654,[2]Sheet1!$A:$I,5,FALSE),0)</f>
        <v>254725</v>
      </c>
      <c r="J3654">
        <f>IFERROR(VLOOKUP(A3654,[2]Sheet1!$A:$I,6,FALSE),0)</f>
        <v>0</v>
      </c>
      <c r="K3654">
        <f>IFERROR(VLOOKUP(A3654,[2]Sheet1!$A:$I,7,FALSE),0)</f>
        <v>0</v>
      </c>
      <c r="L3654">
        <f>IFERROR(VLOOKUP(A3654,[2]Sheet1!$A:$I,8,FALSE),0)</f>
        <v>0</v>
      </c>
      <c r="M3654">
        <f>IFERROR(VLOOKUP(A3654,[2]Sheet1!$A:$I,9,FALSE),0)</f>
        <v>0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Não</v>
      </c>
      <c r="W3654" t="str">
        <f t="shared" si="346"/>
        <v>Não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33261</v>
      </c>
      <c r="I3655">
        <f>IFERROR(VLOOKUP(A3655,[2]Sheet1!$A:$I,5,FALSE),0)</f>
        <v>257497</v>
      </c>
      <c r="J3655">
        <f>IFERROR(VLOOKUP(A3655,[2]Sheet1!$A:$I,6,FALSE),0)</f>
        <v>0</v>
      </c>
      <c r="K3655">
        <f>IFERROR(VLOOKUP(A3655,[2]Sheet1!$A:$I,7,FALSE),0)</f>
        <v>0</v>
      </c>
      <c r="L3655">
        <f>IFERROR(VLOOKUP(A3655,[2]Sheet1!$A:$I,8,FALSE),0)</f>
        <v>0</v>
      </c>
      <c r="M3655">
        <f>IFERROR(VLOOKUP(A3655,[2]Sheet1!$A:$I,9,FALSE),0)</f>
        <v>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Não</v>
      </c>
      <c r="W3655" t="str">
        <f t="shared" si="346"/>
        <v>Não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1707</v>
      </c>
      <c r="I3656">
        <f>IFERROR(VLOOKUP(A3656,[2]Sheet1!$A:$I,5,FALSE),0)</f>
        <v>493887</v>
      </c>
      <c r="J3656">
        <f>IFERROR(VLOOKUP(A3656,[2]Sheet1!$A:$I,6,FALSE),0)</f>
        <v>0</v>
      </c>
      <c r="K3656">
        <f>IFERROR(VLOOKUP(A3656,[2]Sheet1!$A:$I,7,FALSE),0)</f>
        <v>0</v>
      </c>
      <c r="L3656">
        <f>IFERROR(VLOOKUP(A3656,[2]Sheet1!$A:$I,8,FALSE),0)</f>
        <v>0</v>
      </c>
      <c r="M3656">
        <f>IFERROR(VLOOKUP(A3656,[2]Sheet1!$A:$I,9,FALSE),0)</f>
        <v>0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Não</v>
      </c>
      <c r="W3656" t="str">
        <f t="shared" si="346"/>
        <v>Não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49064</v>
      </c>
      <c r="I3657">
        <f>IFERROR(VLOOKUP(A3657,[2]Sheet1!$A:$I,5,FALSE),0)</f>
        <v>6457520</v>
      </c>
      <c r="J3657">
        <f>IFERROR(VLOOKUP(A3657,[2]Sheet1!$A:$I,6,FALSE),0)</f>
        <v>0</v>
      </c>
      <c r="K3657">
        <f>IFERROR(VLOOKUP(A3657,[2]Sheet1!$A:$I,7,FALSE),0)</f>
        <v>0</v>
      </c>
      <c r="L3657">
        <f>IFERROR(VLOOKUP(A3657,[2]Sheet1!$A:$I,8,FALSE),0)</f>
        <v>0</v>
      </c>
      <c r="M3657">
        <f>IFERROR(VLOOKUP(A3657,[2]Sheet1!$A:$I,9,FALSE),0)</f>
        <v>0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Não</v>
      </c>
      <c r="W3657" t="str">
        <f t="shared" si="346"/>
        <v>Não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122397</v>
      </c>
      <c r="I3658">
        <f>IFERROR(VLOOKUP(A3658,[2]Sheet1!$A:$I,5,FALSE),0)</f>
        <v>1494504</v>
      </c>
      <c r="J3658">
        <f>IFERROR(VLOOKUP(A3658,[2]Sheet1!$A:$I,6,FALSE),0)</f>
        <v>0</v>
      </c>
      <c r="K3658">
        <f>IFERROR(VLOOKUP(A3658,[2]Sheet1!$A:$I,7,FALSE),0)</f>
        <v>0</v>
      </c>
      <c r="L3658">
        <f>IFERROR(VLOOKUP(A3658,[2]Sheet1!$A:$I,8,FALSE),0)</f>
        <v>0</v>
      </c>
      <c r="M3658">
        <f>IFERROR(VLOOKUP(A3658,[2]Sheet1!$A:$I,9,FALSE),0)</f>
        <v>0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Não</v>
      </c>
      <c r="W3658" t="str">
        <f t="shared" si="346"/>
        <v>Não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48173</v>
      </c>
      <c r="I3659">
        <f>IFERROR(VLOOKUP(A3659,[2]Sheet1!$A:$I,5,FALSE),0)</f>
        <v>273731</v>
      </c>
      <c r="J3659">
        <f>IFERROR(VLOOKUP(A3659,[2]Sheet1!$A:$I,6,FALSE),0)</f>
        <v>0</v>
      </c>
      <c r="K3659">
        <f>IFERROR(VLOOKUP(A3659,[2]Sheet1!$A:$I,7,FALSE),0)</f>
        <v>0</v>
      </c>
      <c r="L3659">
        <f>IFERROR(VLOOKUP(A3659,[2]Sheet1!$A:$I,8,FALSE),0)</f>
        <v>0</v>
      </c>
      <c r="M3659">
        <f>IFERROR(VLOOKUP(A3659,[2]Sheet1!$A:$I,9,FALSE),0)</f>
        <v>0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Não</v>
      </c>
      <c r="W3659" t="str">
        <f t="shared" si="346"/>
        <v>Não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193875</v>
      </c>
      <c r="I3660">
        <f>IFERROR(VLOOKUP(A3660,[2]Sheet1!$A:$I,5,FALSE),0)</f>
        <v>1339317</v>
      </c>
      <c r="J3660">
        <f>IFERROR(VLOOKUP(A3660,[2]Sheet1!$A:$I,6,FALSE),0)</f>
        <v>0</v>
      </c>
      <c r="K3660">
        <f>IFERROR(VLOOKUP(A3660,[2]Sheet1!$A:$I,7,FALSE),0)</f>
        <v>0</v>
      </c>
      <c r="L3660">
        <f>IFERROR(VLOOKUP(A3660,[2]Sheet1!$A:$I,8,FALSE),0)</f>
        <v>0</v>
      </c>
      <c r="M3660">
        <f>IFERROR(VLOOKUP(A3660,[2]Sheet1!$A:$I,9,FALSE),0)</f>
        <v>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Não</v>
      </c>
      <c r="W3660" t="str">
        <f t="shared" si="346"/>
        <v>Não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125030</v>
      </c>
      <c r="I3661">
        <f>IFERROR(VLOOKUP(A3661,[2]Sheet1!$A:$I,5,FALSE),0)</f>
        <v>2914538</v>
      </c>
      <c r="J3661">
        <f>IFERROR(VLOOKUP(A3661,[2]Sheet1!$A:$I,6,FALSE),0)</f>
        <v>0</v>
      </c>
      <c r="K3661">
        <f>IFERROR(VLOOKUP(A3661,[2]Sheet1!$A:$I,7,FALSE),0)</f>
        <v>0</v>
      </c>
      <c r="L3661">
        <f>IFERROR(VLOOKUP(A3661,[2]Sheet1!$A:$I,8,FALSE),0)</f>
        <v>0</v>
      </c>
      <c r="M3661">
        <f>IFERROR(VLOOKUP(A3661,[2]Sheet1!$A:$I,9,FALSE),0)</f>
        <v>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Não</v>
      </c>
      <c r="W3661" t="str">
        <f t="shared" si="346"/>
        <v>Não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127473</v>
      </c>
      <c r="I3663">
        <f>IFERROR(VLOOKUP(A3663,[2]Sheet1!$A:$I,5,FALSE),0)</f>
        <v>833737</v>
      </c>
      <c r="J3663">
        <f>IFERROR(VLOOKUP(A3663,[2]Sheet1!$A:$I,6,FALSE),0)</f>
        <v>0</v>
      </c>
      <c r="K3663">
        <f>IFERROR(VLOOKUP(A3663,[2]Sheet1!$A:$I,7,FALSE),0)</f>
        <v>0</v>
      </c>
      <c r="L3663">
        <f>IFERROR(VLOOKUP(A3663,[2]Sheet1!$A:$I,8,FALSE),0)</f>
        <v>0</v>
      </c>
      <c r="M3663">
        <f>IFERROR(VLOOKUP(A3663,[2]Sheet1!$A:$I,9,FALSE),0)</f>
        <v>0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Não</v>
      </c>
      <c r="W3663" t="str">
        <f t="shared" si="346"/>
        <v>Não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53636</v>
      </c>
      <c r="I3664">
        <f>IFERROR(VLOOKUP(A3664,[2]Sheet1!$A:$I,5,FALSE),0)</f>
        <v>549461</v>
      </c>
      <c r="J3664">
        <f>IFERROR(VLOOKUP(A3664,[2]Sheet1!$A:$I,6,FALSE),0)</f>
        <v>0</v>
      </c>
      <c r="K3664">
        <f>IFERROR(VLOOKUP(A3664,[2]Sheet1!$A:$I,7,FALSE),0)</f>
        <v>0</v>
      </c>
      <c r="L3664">
        <f>IFERROR(VLOOKUP(A3664,[2]Sheet1!$A:$I,8,FALSE),0)</f>
        <v>0</v>
      </c>
      <c r="M3664">
        <f>IFERROR(VLOOKUP(A3664,[2]Sheet1!$A:$I,9,FALSE),0)</f>
        <v>0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Não</v>
      </c>
      <c r="W3664" t="str">
        <f t="shared" si="346"/>
        <v>Não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110064</v>
      </c>
      <c r="I3665">
        <f>IFERROR(VLOOKUP(A3665,[2]Sheet1!$A:$I,5,FALSE),0)</f>
        <v>2347656</v>
      </c>
      <c r="J3665">
        <f>IFERROR(VLOOKUP(A3665,[2]Sheet1!$A:$I,6,FALSE),0)</f>
        <v>0</v>
      </c>
      <c r="K3665">
        <f>IFERROR(VLOOKUP(A3665,[2]Sheet1!$A:$I,7,FALSE),0)</f>
        <v>0</v>
      </c>
      <c r="L3665">
        <f>IFERROR(VLOOKUP(A3665,[2]Sheet1!$A:$I,8,FALSE),0)</f>
        <v>0</v>
      </c>
      <c r="M3665">
        <f>IFERROR(VLOOKUP(A3665,[2]Sheet1!$A:$I,9,FALSE),0)</f>
        <v>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Não</v>
      </c>
      <c r="W3665" t="str">
        <f t="shared" si="346"/>
        <v>Não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46340</v>
      </c>
      <c r="I3666">
        <f>IFERROR(VLOOKUP(A3666,[2]Sheet1!$A:$I,5,FALSE),0)</f>
        <v>1298819</v>
      </c>
      <c r="J3666">
        <f>IFERROR(VLOOKUP(A3666,[2]Sheet1!$A:$I,6,FALSE),0)</f>
        <v>0</v>
      </c>
      <c r="K3666">
        <f>IFERROR(VLOOKUP(A3666,[2]Sheet1!$A:$I,7,FALSE),0)</f>
        <v>0</v>
      </c>
      <c r="L3666">
        <f>IFERROR(VLOOKUP(A3666,[2]Sheet1!$A:$I,8,FALSE),0)</f>
        <v>0</v>
      </c>
      <c r="M3666">
        <f>IFERROR(VLOOKUP(A3666,[2]Sheet1!$A:$I,9,FALSE),0)</f>
        <v>0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Não</v>
      </c>
      <c r="W3666" t="str">
        <f t="shared" si="346"/>
        <v>Não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59537</v>
      </c>
      <c r="I3667">
        <f>IFERROR(VLOOKUP(A3667,[2]Sheet1!$A:$I,5,FALSE),0)</f>
        <v>7307266</v>
      </c>
      <c r="J3667">
        <f>IFERROR(VLOOKUP(A3667,[2]Sheet1!$A:$I,6,FALSE),0)</f>
        <v>0</v>
      </c>
      <c r="K3667">
        <f>IFERROR(VLOOKUP(A3667,[2]Sheet1!$A:$I,7,FALSE),0)</f>
        <v>0</v>
      </c>
      <c r="L3667">
        <f>IFERROR(VLOOKUP(A3667,[2]Sheet1!$A:$I,8,FALSE),0)</f>
        <v>0</v>
      </c>
      <c r="M3667">
        <f>IFERROR(VLOOKUP(A3667,[2]Sheet1!$A:$I,9,FALSE),0)</f>
        <v>0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Não</v>
      </c>
      <c r="W3667" t="str">
        <f t="shared" si="346"/>
        <v>Não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47099</v>
      </c>
      <c r="I3668">
        <f>IFERROR(VLOOKUP(A3668,[2]Sheet1!$A:$I,5,FALSE),0)</f>
        <v>314717</v>
      </c>
      <c r="J3668">
        <f>IFERROR(VLOOKUP(A3668,[2]Sheet1!$A:$I,6,FALSE),0)</f>
        <v>0</v>
      </c>
      <c r="K3668">
        <f>IFERROR(VLOOKUP(A3668,[2]Sheet1!$A:$I,7,FALSE),0)</f>
        <v>0</v>
      </c>
      <c r="L3668">
        <f>IFERROR(VLOOKUP(A3668,[2]Sheet1!$A:$I,8,FALSE),0)</f>
        <v>0</v>
      </c>
      <c r="M3668">
        <f>IFERROR(VLOOKUP(A3668,[2]Sheet1!$A:$I,9,FALSE),0)</f>
        <v>0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Não</v>
      </c>
      <c r="W3668" t="str">
        <f t="shared" si="346"/>
        <v>Não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5337</v>
      </c>
      <c r="I3669">
        <f>IFERROR(VLOOKUP(A3669,[2]Sheet1!$A:$I,5,FALSE),0)</f>
        <v>2155758</v>
      </c>
      <c r="J3669">
        <f>IFERROR(VLOOKUP(A3669,[2]Sheet1!$A:$I,6,FALSE),0)</f>
        <v>0</v>
      </c>
      <c r="K3669">
        <f>IFERROR(VLOOKUP(A3669,[2]Sheet1!$A:$I,7,FALSE),0)</f>
        <v>0</v>
      </c>
      <c r="L3669">
        <f>IFERROR(VLOOKUP(A3669,[2]Sheet1!$A:$I,8,FALSE),0)</f>
        <v>0</v>
      </c>
      <c r="M3669">
        <f>IFERROR(VLOOKUP(A3669,[2]Sheet1!$A:$I,9,FALSE),0)</f>
        <v>0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Não</v>
      </c>
      <c r="W3669" t="str">
        <f t="shared" si="346"/>
        <v>Não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31093</v>
      </c>
      <c r="I3670">
        <f>IFERROR(VLOOKUP(A3670,[2]Sheet1!$A:$I,5,FALSE),0)</f>
        <v>329452</v>
      </c>
      <c r="J3670">
        <f>IFERROR(VLOOKUP(A3670,[2]Sheet1!$A:$I,6,FALSE),0)</f>
        <v>0</v>
      </c>
      <c r="K3670">
        <f>IFERROR(VLOOKUP(A3670,[2]Sheet1!$A:$I,7,FALSE),0)</f>
        <v>0</v>
      </c>
      <c r="L3670">
        <f>IFERROR(VLOOKUP(A3670,[2]Sheet1!$A:$I,8,FALSE),0)</f>
        <v>0</v>
      </c>
      <c r="M3670">
        <f>IFERROR(VLOOKUP(A3670,[2]Sheet1!$A:$I,9,FALSE),0)</f>
        <v>0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Não</v>
      </c>
      <c r="W3670" t="str">
        <f t="shared" si="346"/>
        <v>Não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43736</v>
      </c>
      <c r="I3671">
        <f>IFERROR(VLOOKUP(A3671,[2]Sheet1!$A:$I,5,FALSE),0)</f>
        <v>2710698</v>
      </c>
      <c r="J3671">
        <f>IFERROR(VLOOKUP(A3671,[2]Sheet1!$A:$I,6,FALSE),0)</f>
        <v>0</v>
      </c>
      <c r="K3671">
        <f>IFERROR(VLOOKUP(A3671,[2]Sheet1!$A:$I,7,FALSE),0)</f>
        <v>0</v>
      </c>
      <c r="L3671">
        <f>IFERROR(VLOOKUP(A3671,[2]Sheet1!$A:$I,8,FALSE),0)</f>
        <v>0</v>
      </c>
      <c r="M3671">
        <f>IFERROR(VLOOKUP(A3671,[2]Sheet1!$A:$I,9,FALSE),0)</f>
        <v>0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Não</v>
      </c>
      <c r="W3671" t="str">
        <f t="shared" si="346"/>
        <v>Não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21500561</v>
      </c>
      <c r="F3672">
        <f>IFERROR(VLOOKUP(A3672,[1]Monitoramento_Base_somente_disp!$A:$J,9,FALSE),0)</f>
        <v>0</v>
      </c>
      <c r="G3672">
        <f>IFERROR(VLOOKUP(A3672,[1]Monitoramento_Base_somente_disp!$A:$J,10,FALSE),0)</f>
        <v>0</v>
      </c>
      <c r="H3672">
        <f>IFERROR(VLOOKUP(A3672,[2]Sheet1!$A:$I,4,FALSE),0)</f>
        <v>118339</v>
      </c>
      <c r="I3672">
        <f>IFERROR(VLOOKUP(A3672,[2]Sheet1!$A:$I,5,FALSE),0)</f>
        <v>528277</v>
      </c>
      <c r="J3672">
        <f>IFERROR(VLOOKUP(A3672,[2]Sheet1!$A:$I,6,FALSE),0)</f>
        <v>0</v>
      </c>
      <c r="K3672">
        <f>IFERROR(VLOOKUP(A3672,[2]Sheet1!$A:$I,7,FALSE),0)</f>
        <v>0</v>
      </c>
      <c r="L3672">
        <f>IFERROR(VLOOKUP(A3672,[2]Sheet1!$A:$I,8,FALSE),0)</f>
        <v>0</v>
      </c>
      <c r="M3672">
        <f>IFERROR(VLOOKUP(A3672,[2]Sheet1!$A:$I,9,FALSE),0)</f>
        <v>0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Não</v>
      </c>
      <c r="W3672" t="str">
        <f t="shared" si="346"/>
        <v>Sim</v>
      </c>
      <c r="X3672" t="str">
        <f t="shared" si="347"/>
        <v>Não</v>
      </c>
      <c r="Y3672" t="str">
        <f t="shared" si="348"/>
        <v>Não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27683</v>
      </c>
      <c r="I3673">
        <f>IFERROR(VLOOKUP(A3673,[2]Sheet1!$A:$I,5,FALSE),0)</f>
        <v>1263184</v>
      </c>
      <c r="J3673">
        <f>IFERROR(VLOOKUP(A3673,[2]Sheet1!$A:$I,6,FALSE),0)</f>
        <v>0</v>
      </c>
      <c r="K3673">
        <f>IFERROR(VLOOKUP(A3673,[2]Sheet1!$A:$I,7,FALSE),0)</f>
        <v>0</v>
      </c>
      <c r="L3673">
        <f>IFERROR(VLOOKUP(A3673,[2]Sheet1!$A:$I,8,FALSE),0)</f>
        <v>0</v>
      </c>
      <c r="M3673">
        <f>IFERROR(VLOOKUP(A3673,[2]Sheet1!$A:$I,9,FALSE),0)</f>
        <v>0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Não</v>
      </c>
      <c r="W3673" t="str">
        <f t="shared" si="346"/>
        <v>Não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16</v>
      </c>
      <c r="I3674">
        <f>IFERROR(VLOOKUP(A3674,[2]Sheet1!$A:$I,5,FALSE),0)</f>
        <v>978200</v>
      </c>
      <c r="J3674">
        <f>IFERROR(VLOOKUP(A3674,[2]Sheet1!$A:$I,6,FALSE),0)</f>
        <v>0</v>
      </c>
      <c r="K3674">
        <f>IFERROR(VLOOKUP(A3674,[2]Sheet1!$A:$I,7,FALSE),0)</f>
        <v>0</v>
      </c>
      <c r="L3674">
        <f>IFERROR(VLOOKUP(A3674,[2]Sheet1!$A:$I,8,FALSE),0)</f>
        <v>0</v>
      </c>
      <c r="M3674">
        <f>IFERROR(VLOOKUP(A3674,[2]Sheet1!$A:$I,9,FALSE),0)</f>
        <v>0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Não</v>
      </c>
      <c r="W3674" t="str">
        <f t="shared" si="346"/>
        <v>Não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98924</v>
      </c>
      <c r="I3675">
        <f>IFERROR(VLOOKUP(A3675,[2]Sheet1!$A:$I,5,FALSE),0)</f>
        <v>2648553</v>
      </c>
      <c r="J3675">
        <f>IFERROR(VLOOKUP(A3675,[2]Sheet1!$A:$I,6,FALSE),0)</f>
        <v>0</v>
      </c>
      <c r="K3675">
        <f>IFERROR(VLOOKUP(A3675,[2]Sheet1!$A:$I,7,FALSE),0)</f>
        <v>0</v>
      </c>
      <c r="L3675">
        <f>IFERROR(VLOOKUP(A3675,[2]Sheet1!$A:$I,8,FALSE),0)</f>
        <v>0</v>
      </c>
      <c r="M3675">
        <f>IFERROR(VLOOKUP(A3675,[2]Sheet1!$A:$I,9,FALSE),0)</f>
        <v>0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Não</v>
      </c>
      <c r="W3675" t="str">
        <f t="shared" si="346"/>
        <v>Não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3558</v>
      </c>
      <c r="I3676">
        <f>IFERROR(VLOOKUP(A3676,[2]Sheet1!$A:$I,5,FALSE),0)</f>
        <v>712489</v>
      </c>
      <c r="J3676">
        <f>IFERROR(VLOOKUP(A3676,[2]Sheet1!$A:$I,6,FALSE),0)</f>
        <v>0</v>
      </c>
      <c r="K3676">
        <f>IFERROR(VLOOKUP(A3676,[2]Sheet1!$A:$I,7,FALSE),0)</f>
        <v>0</v>
      </c>
      <c r="L3676">
        <f>IFERROR(VLOOKUP(A3676,[2]Sheet1!$A:$I,8,FALSE),0)</f>
        <v>0</v>
      </c>
      <c r="M3676">
        <f>IFERROR(VLOOKUP(A3676,[2]Sheet1!$A:$I,9,FALSE),0)</f>
        <v>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Não</v>
      </c>
      <c r="W3676" t="str">
        <f t="shared" si="346"/>
        <v>Não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2201</v>
      </c>
      <c r="I3677">
        <f>IFERROR(VLOOKUP(A3677,[2]Sheet1!$A:$I,5,FALSE),0)</f>
        <v>2421751</v>
      </c>
      <c r="J3677">
        <f>IFERROR(VLOOKUP(A3677,[2]Sheet1!$A:$I,6,FALSE),0)</f>
        <v>0</v>
      </c>
      <c r="K3677">
        <f>IFERROR(VLOOKUP(A3677,[2]Sheet1!$A:$I,7,FALSE),0)</f>
        <v>0</v>
      </c>
      <c r="L3677">
        <f>IFERROR(VLOOKUP(A3677,[2]Sheet1!$A:$I,8,FALSE),0)</f>
        <v>0</v>
      </c>
      <c r="M3677">
        <f>IFERROR(VLOOKUP(A3677,[2]Sheet1!$A:$I,9,FALSE),0)</f>
        <v>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Não</v>
      </c>
      <c r="W3677" t="str">
        <f t="shared" si="346"/>
        <v>Não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0</v>
      </c>
      <c r="I3678">
        <f>IFERROR(VLOOKUP(A3678,[2]Sheet1!$A:$I,5,FALSE),0)</f>
        <v>0</v>
      </c>
      <c r="J3678">
        <f>IFERROR(VLOOKUP(A3678,[2]Sheet1!$A:$I,6,FALSE),0)</f>
        <v>0</v>
      </c>
      <c r="K3678">
        <f>IFERROR(VLOOKUP(A3678,[2]Sheet1!$A:$I,7,FALSE),0)</f>
        <v>0</v>
      </c>
      <c r="L3678">
        <f>IFERROR(VLOOKUP(A3678,[2]Sheet1!$A:$I,8,FALSE),0)</f>
        <v>0</v>
      </c>
      <c r="M3678">
        <f>IFERROR(VLOOKUP(A3678,[2]Sheet1!$A:$I,9,FALSE),0)</f>
        <v>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Não</v>
      </c>
      <c r="U3678" t="str">
        <f t="shared" si="344"/>
        <v>Não</v>
      </c>
      <c r="V3678" t="str">
        <f t="shared" si="345"/>
        <v>Não</v>
      </c>
      <c r="W3678" t="str">
        <f t="shared" si="346"/>
        <v>Não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36129</v>
      </c>
      <c r="I3679">
        <f>IFERROR(VLOOKUP(A3679,[2]Sheet1!$A:$I,5,FALSE),0)</f>
        <v>780192</v>
      </c>
      <c r="J3679">
        <f>IFERROR(VLOOKUP(A3679,[2]Sheet1!$A:$I,6,FALSE),0)</f>
        <v>0</v>
      </c>
      <c r="K3679">
        <f>IFERROR(VLOOKUP(A3679,[2]Sheet1!$A:$I,7,FALSE),0)</f>
        <v>0</v>
      </c>
      <c r="L3679">
        <f>IFERROR(VLOOKUP(A3679,[2]Sheet1!$A:$I,8,FALSE),0)</f>
        <v>0</v>
      </c>
      <c r="M3679">
        <f>IFERROR(VLOOKUP(A3679,[2]Sheet1!$A:$I,9,FALSE),0)</f>
        <v>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Não</v>
      </c>
      <c r="W3679" t="str">
        <f t="shared" si="346"/>
        <v>Não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65369</v>
      </c>
      <c r="I3680">
        <f>IFERROR(VLOOKUP(A3680,[2]Sheet1!$A:$I,5,FALSE),0)</f>
        <v>604726</v>
      </c>
      <c r="J3680">
        <f>IFERROR(VLOOKUP(A3680,[2]Sheet1!$A:$I,6,FALSE),0)</f>
        <v>0</v>
      </c>
      <c r="K3680">
        <f>IFERROR(VLOOKUP(A3680,[2]Sheet1!$A:$I,7,FALSE),0)</f>
        <v>0</v>
      </c>
      <c r="L3680">
        <f>IFERROR(VLOOKUP(A3680,[2]Sheet1!$A:$I,8,FALSE),0)</f>
        <v>0</v>
      </c>
      <c r="M3680">
        <f>IFERROR(VLOOKUP(A3680,[2]Sheet1!$A:$I,9,FALSE),0)</f>
        <v>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Não</v>
      </c>
      <c r="W3680" t="str">
        <f t="shared" si="346"/>
        <v>Não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24646</v>
      </c>
      <c r="I3681">
        <f>IFERROR(VLOOKUP(A3681,[2]Sheet1!$A:$I,5,FALSE),0)</f>
        <v>176829</v>
      </c>
      <c r="J3681">
        <f>IFERROR(VLOOKUP(A3681,[2]Sheet1!$A:$I,6,FALSE),0)</f>
        <v>0</v>
      </c>
      <c r="K3681">
        <f>IFERROR(VLOOKUP(A3681,[2]Sheet1!$A:$I,7,FALSE),0)</f>
        <v>0</v>
      </c>
      <c r="L3681">
        <f>IFERROR(VLOOKUP(A3681,[2]Sheet1!$A:$I,8,FALSE),0)</f>
        <v>0</v>
      </c>
      <c r="M3681">
        <f>IFERROR(VLOOKUP(A3681,[2]Sheet1!$A:$I,9,FALSE),0)</f>
        <v>0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Não</v>
      </c>
      <c r="W3681" t="str">
        <f t="shared" si="346"/>
        <v>Não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13491</v>
      </c>
      <c r="I3682">
        <f>IFERROR(VLOOKUP(A3682,[2]Sheet1!$A:$I,5,FALSE),0)</f>
        <v>173941</v>
      </c>
      <c r="J3682">
        <f>IFERROR(VLOOKUP(A3682,[2]Sheet1!$A:$I,6,FALSE),0)</f>
        <v>0</v>
      </c>
      <c r="K3682">
        <f>IFERROR(VLOOKUP(A3682,[2]Sheet1!$A:$I,7,FALSE),0)</f>
        <v>0</v>
      </c>
      <c r="L3682">
        <f>IFERROR(VLOOKUP(A3682,[2]Sheet1!$A:$I,8,FALSE),0)</f>
        <v>0</v>
      </c>
      <c r="M3682">
        <f>IFERROR(VLOOKUP(A3682,[2]Sheet1!$A:$I,9,FALSE),0)</f>
        <v>0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Não</v>
      </c>
      <c r="W3682" t="str">
        <f t="shared" si="346"/>
        <v>Não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137</v>
      </c>
      <c r="I3683">
        <f>IFERROR(VLOOKUP(A3683,[2]Sheet1!$A:$I,5,FALSE),0)</f>
        <v>2376152</v>
      </c>
      <c r="J3683">
        <f>IFERROR(VLOOKUP(A3683,[2]Sheet1!$A:$I,6,FALSE),0)</f>
        <v>0</v>
      </c>
      <c r="K3683">
        <f>IFERROR(VLOOKUP(A3683,[2]Sheet1!$A:$I,7,FALSE),0)</f>
        <v>0</v>
      </c>
      <c r="L3683">
        <f>IFERROR(VLOOKUP(A3683,[2]Sheet1!$A:$I,8,FALSE),0)</f>
        <v>0</v>
      </c>
      <c r="M3683">
        <f>IFERROR(VLOOKUP(A3683,[2]Sheet1!$A:$I,9,FALSE),0)</f>
        <v>0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Não</v>
      </c>
      <c r="W3683" t="str">
        <f t="shared" si="346"/>
        <v>Não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32928</v>
      </c>
      <c r="I3684">
        <f>IFERROR(VLOOKUP(A3684,[2]Sheet1!$A:$I,5,FALSE),0)</f>
        <v>964135</v>
      </c>
      <c r="J3684">
        <f>IFERROR(VLOOKUP(A3684,[2]Sheet1!$A:$I,6,FALSE),0)</f>
        <v>0</v>
      </c>
      <c r="K3684">
        <f>IFERROR(VLOOKUP(A3684,[2]Sheet1!$A:$I,7,FALSE),0)</f>
        <v>0</v>
      </c>
      <c r="L3684">
        <f>IFERROR(VLOOKUP(A3684,[2]Sheet1!$A:$I,8,FALSE),0)</f>
        <v>0</v>
      </c>
      <c r="M3684">
        <f>IFERROR(VLOOKUP(A3684,[2]Sheet1!$A:$I,9,FALSE),0)</f>
        <v>0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Não</v>
      </c>
      <c r="W3684" t="str">
        <f t="shared" si="346"/>
        <v>Não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39728</v>
      </c>
      <c r="I3686">
        <f>IFERROR(VLOOKUP(A3686,[2]Sheet1!$A:$I,5,FALSE),0)</f>
        <v>299004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Sim</v>
      </c>
      <c r="U3686" t="str">
        <f t="shared" si="344"/>
        <v>Sim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30137</v>
      </c>
      <c r="C3688">
        <f>IFERROR(VLOOKUP(A3688,[1]Monitoramento_Base_somente_disp!$A:$J,6,FALSE),0)</f>
        <v>5309910</v>
      </c>
      <c r="D3688">
        <f>IFERROR(VLOOKUP(A3688,[1]Monitoramento_Base_somente_disp!$A:$J,7,FALSE),0)</f>
        <v>0</v>
      </c>
      <c r="E3688">
        <f>IFERROR(VLOOKUP(A3688,[1]Monitoramento_Base_somente_disp!$A:$J,8,FALSE),0)</f>
        <v>3604928</v>
      </c>
      <c r="F3688">
        <f>IFERROR(VLOOKUP(A3688,[1]Monitoramento_Base_somente_disp!$A:$J,9,FALSE),0)</f>
        <v>0</v>
      </c>
      <c r="G3688">
        <f>IFERROR(VLOOKUP(A3688,[1]Monitoramento_Base_somente_disp!$A:$J,10,FALSE),0)</f>
        <v>0</v>
      </c>
      <c r="H3688">
        <f>IFERROR(VLOOKUP(A3688,[2]Sheet1!$A:$I,4,FALSE),0)</f>
        <v>6377</v>
      </c>
      <c r="I3688">
        <f>IFERROR(VLOOKUP(A3688,[2]Sheet1!$A:$I,5,FALSE),0)</f>
        <v>64973</v>
      </c>
      <c r="J3688">
        <f>IFERROR(VLOOKUP(A3688,[2]Sheet1!$A:$I,6,FALSE),0)</f>
        <v>0</v>
      </c>
      <c r="K3688">
        <f>IFERROR(VLOOKUP(A3688,[2]Sheet1!$A:$I,7,FALSE),0)</f>
        <v>0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Não</v>
      </c>
      <c r="W3688" t="str">
        <f t="shared" si="346"/>
        <v>Sim</v>
      </c>
      <c r="X3688" t="str">
        <f t="shared" si="347"/>
        <v>Não</v>
      </c>
      <c r="Y3688" t="str">
        <f t="shared" si="348"/>
        <v>Não</v>
      </c>
    </row>
    <row r="3689" spans="1:25" x14ac:dyDescent="0.25">
      <c r="A3689" s="11">
        <v>510345</v>
      </c>
      <c r="B3689">
        <f>IFERROR(VLOOKUP(A3689,[1]Monitoramento_Base_somente_disp!$A:$J,5,FALSE),0)</f>
        <v>660</v>
      </c>
      <c r="C3689">
        <f>IFERROR(VLOOKUP(A3689,[1]Monitoramento_Base_somente_disp!$A:$J,6,FALSE),0)</f>
        <v>10243335</v>
      </c>
      <c r="D3689">
        <f>IFERROR(VLOOKUP(A3689,[1]Monitoramento_Base_somente_disp!$A:$J,7,FALSE),0)</f>
        <v>120</v>
      </c>
      <c r="E3689">
        <f>IFERROR(VLOOKUP(A3689,[1]Monitoramento_Base_somente_disp!$A:$J,8,FALSE),0)</f>
        <v>7731253</v>
      </c>
      <c r="F3689">
        <f>IFERROR(VLOOKUP(A3689,[1]Monitoramento_Base_somente_disp!$A:$J,9,FALSE),0)</f>
        <v>0</v>
      </c>
      <c r="G3689">
        <f>IFERROR(VLOOKUP(A3689,[1]Monitoramento_Base_somente_disp!$A:$J,10,FALSE),0)</f>
        <v>0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Não</v>
      </c>
      <c r="Y3689" t="str">
        <f t="shared" si="348"/>
        <v>Não</v>
      </c>
    </row>
    <row r="3690" spans="1:25" x14ac:dyDescent="0.25">
      <c r="A3690" s="11">
        <v>510460</v>
      </c>
      <c r="B3690">
        <f>IFERROR(VLOOKUP(A3690,[1]Monitoramento_Base_somente_disp!$A:$J,5,FALSE),0)</f>
        <v>1952</v>
      </c>
      <c r="C3690">
        <f>IFERROR(VLOOKUP(A3690,[1]Monitoramento_Base_somente_disp!$A:$J,6,FALSE),0)</f>
        <v>6974199</v>
      </c>
      <c r="D3690">
        <f>IFERROR(VLOOKUP(A3690,[1]Monitoramento_Base_somente_disp!$A:$J,7,FALSE),0)</f>
        <v>1443</v>
      </c>
      <c r="E3690">
        <f>IFERROR(VLOOKUP(A3690,[1]Monitoramento_Base_somente_disp!$A:$J,8,FALSE),0)</f>
        <v>5156501</v>
      </c>
      <c r="F3690">
        <f>IFERROR(VLOOKUP(A3690,[1]Monitoramento_Base_somente_disp!$A:$J,9,FALSE),0)</f>
        <v>0</v>
      </c>
      <c r="G3690">
        <f>IFERROR(VLOOKUP(A3690,[1]Monitoramento_Base_somente_disp!$A:$J,10,FALSE),0)</f>
        <v>0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137666</v>
      </c>
      <c r="O3690">
        <f>IFERROR(VLOOKUP(A3690,[3]Sheet1!$A:$G,3,FALSE),0)</f>
        <v>1784188</v>
      </c>
      <c r="P3690">
        <f>IFERROR(VLOOKUP(A3690,[3]Sheet1!$A:$G,4,FALSE),0)</f>
        <v>136906</v>
      </c>
      <c r="Q3690">
        <f>IFERROR(VLOOKUP(A3690,[3]Sheet1!$A:$G,5,FALSE),0)</f>
        <v>0</v>
      </c>
      <c r="R3690">
        <f>IFERROR(VLOOKUP(A3690,[3]Sheet1!$A:$G,6,FALSE),0)</f>
        <v>0</v>
      </c>
      <c r="S3690">
        <f>IFERROR(VLOOKUP(A3690,[3]Sheet1!$A:$G,7,FALSE),0)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Não</v>
      </c>
      <c r="Y3690" t="str">
        <f t="shared" si="348"/>
        <v>Não</v>
      </c>
    </row>
    <row r="3691" spans="1:25" x14ac:dyDescent="0.25">
      <c r="A3691" s="11">
        <v>510880</v>
      </c>
      <c r="B3691">
        <f>IFERROR(VLOOKUP(A3691,[1]Monitoramento_Base_somente_disp!$A:$J,5,FALSE),0)</f>
        <v>0</v>
      </c>
      <c r="C3691">
        <f>IFERROR(VLOOKUP(A3691,[1]Monitoramento_Base_somente_disp!$A:$J,6,FALSE),0)</f>
        <v>2252439</v>
      </c>
      <c r="D3691">
        <f>IFERROR(VLOOKUP(A3691,[1]Monitoramento_Base_somente_disp!$A:$J,7,FALSE),0)</f>
        <v>36</v>
      </c>
      <c r="E3691">
        <f>IFERROR(VLOOKUP(A3691,[1]Monitoramento_Base_somente_disp!$A:$J,8,FALSE),0)</f>
        <v>972409</v>
      </c>
      <c r="F3691">
        <f>IFERROR(VLOOKUP(A3691,[1]Monitoramento_Base_somente_disp!$A:$J,9,FALSE),0)</f>
        <v>0</v>
      </c>
      <c r="G3691">
        <f>IFERROR(VLOOKUP(A3691,[1]Monitoramento_Base_somente_disp!$A:$J,10,FALSE),0)</f>
        <v>0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Não</v>
      </c>
      <c r="U3691" t="str">
        <f t="shared" si="344"/>
        <v>Sim</v>
      </c>
      <c r="V3691" t="str">
        <f t="shared" si="345"/>
        <v>Sim</v>
      </c>
      <c r="W3691" t="str">
        <f t="shared" si="346"/>
        <v>Sim</v>
      </c>
      <c r="X3691" t="str">
        <f t="shared" si="347"/>
        <v>Não</v>
      </c>
      <c r="Y3691" t="str">
        <f t="shared" si="348"/>
        <v>Não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49352</v>
      </c>
      <c r="D3692">
        <f>IFERROR(VLOOKUP(A3692,[1]Monitoramento_Base_somente_disp!$A:$J,7,FALSE),0)</f>
        <v>0</v>
      </c>
      <c r="E3692">
        <f>IFERROR(VLOOKUP(A3692,[1]Monitoramento_Base_somente_disp!$A:$J,8,FALSE),0)</f>
        <v>36644</v>
      </c>
      <c r="F3692">
        <f>IFERROR(VLOOKUP(A3692,[1]Monitoramento_Base_somente_disp!$A:$J,9,FALSE),0)</f>
        <v>0</v>
      </c>
      <c r="G3692">
        <f>IFERROR(VLOOKUP(A3692,[1]Monitoramento_Base_somente_disp!$A:$J,10,FALSE),0)</f>
        <v>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Não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4365009</v>
      </c>
      <c r="F3693">
        <f>IFERROR(VLOOKUP(A3693,[1]Monitoramento_Base_somente_disp!$A:$J,9,FALSE),0)</f>
        <v>0</v>
      </c>
      <c r="G3693">
        <f>IFERROR(VLOOKUP(A3693,[1]Monitoramento_Base_somente_disp!$A:$J,10,FALSE),0)</f>
        <v>0</v>
      </c>
      <c r="H3693">
        <f>IFERROR(VLOOKUP(A3693,[2]Sheet1!$A:$I,4,FALSE),0)</f>
        <v>46148</v>
      </c>
      <c r="I3693">
        <f>IFERROR(VLOOKUP(A3693,[2]Sheet1!$A:$I,5,FALSE),0)</f>
        <v>1582081</v>
      </c>
      <c r="J3693">
        <f>IFERROR(VLOOKUP(A3693,[2]Sheet1!$A:$I,6,FALSE),0)</f>
        <v>0</v>
      </c>
      <c r="K3693">
        <f>IFERROR(VLOOKUP(A3693,[2]Sheet1!$A:$I,7,FALSE),0)</f>
        <v>0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Sim</v>
      </c>
      <c r="U3693" t="str">
        <f t="shared" si="344"/>
        <v>Sim</v>
      </c>
      <c r="V3693" t="str">
        <f t="shared" si="345"/>
        <v>Não</v>
      </c>
      <c r="W3693" t="str">
        <f t="shared" si="346"/>
        <v>Sim</v>
      </c>
      <c r="X3693" t="str">
        <f t="shared" si="347"/>
        <v>Não</v>
      </c>
      <c r="Y3693" t="str">
        <f t="shared" si="348"/>
        <v>Não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1900122</v>
      </c>
      <c r="F3694">
        <f>IFERROR(VLOOKUP(A3694,[1]Monitoramento_Base_somente_disp!$A:$J,9,FALSE),0)</f>
        <v>0</v>
      </c>
      <c r="G3694">
        <f>IFERROR(VLOOKUP(A3694,[1]Monitoramento_Base_somente_disp!$A:$J,10,FALSE),0)</f>
        <v>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Não</v>
      </c>
    </row>
    <row r="3695" spans="1:25" x14ac:dyDescent="0.25">
      <c r="A3695" s="11">
        <v>150050</v>
      </c>
      <c r="B3695">
        <f>IFERROR(VLOOKUP(A3695,[1]Monitoramento_Base_somente_disp!$A:$J,5,FALSE),0)</f>
        <v>188453</v>
      </c>
      <c r="C3695">
        <f>IFERROR(VLOOKUP(A3695,[1]Monitoramento_Base_somente_disp!$A:$J,6,FALSE),0)</f>
        <v>57364989</v>
      </c>
      <c r="D3695">
        <f>IFERROR(VLOOKUP(A3695,[1]Monitoramento_Base_somente_disp!$A:$J,7,FALSE),0)</f>
        <v>138196</v>
      </c>
      <c r="E3695">
        <f>IFERROR(VLOOKUP(A3695,[1]Monitoramento_Base_somente_disp!$A:$J,8,FALSE),0)</f>
        <v>46353833</v>
      </c>
      <c r="F3695">
        <f>IFERROR(VLOOKUP(A3695,[1]Monitoramento_Base_somente_disp!$A:$J,9,FALSE),0)</f>
        <v>0</v>
      </c>
      <c r="G3695">
        <f>IFERROR(VLOOKUP(A3695,[1]Monitoramento_Base_somente_disp!$A:$J,10,FALSE),0)</f>
        <v>0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Não</v>
      </c>
      <c r="Y3695" t="str">
        <f t="shared" si="348"/>
        <v>Não</v>
      </c>
    </row>
    <row r="3696" spans="1:25" x14ac:dyDescent="0.25">
      <c r="A3696" s="11">
        <v>150157</v>
      </c>
      <c r="B3696">
        <f>IFERROR(VLOOKUP(A3696,[1]Monitoramento_Base_somente_disp!$A:$J,5,FALSE),0)</f>
        <v>1699</v>
      </c>
      <c r="C3696">
        <f>IFERROR(VLOOKUP(A3696,[1]Monitoramento_Base_somente_disp!$A:$J,6,FALSE),0)</f>
        <v>531926654</v>
      </c>
      <c r="D3696">
        <f>IFERROR(VLOOKUP(A3696,[1]Monitoramento_Base_somente_disp!$A:$J,7,FALSE),0)</f>
        <v>873</v>
      </c>
      <c r="E3696">
        <f>IFERROR(VLOOKUP(A3696,[1]Monitoramento_Base_somente_disp!$A:$J,8,FALSE),0)</f>
        <v>394915875</v>
      </c>
      <c r="F3696">
        <f>IFERROR(VLOOKUP(A3696,[1]Monitoramento_Base_somente_disp!$A:$J,9,FALSE),0)</f>
        <v>0</v>
      </c>
      <c r="G3696">
        <f>IFERROR(VLOOKUP(A3696,[1]Monitoramento_Base_somente_disp!$A:$J,10,FALSE),0)</f>
        <v>0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Não</v>
      </c>
      <c r="Y3696" t="str">
        <f t="shared" si="348"/>
        <v>Não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24246830</v>
      </c>
      <c r="F3697">
        <f>IFERROR(VLOOKUP(A3697,[1]Monitoramento_Base_somente_disp!$A:$J,9,FALSE),0)</f>
        <v>0</v>
      </c>
      <c r="G3697">
        <f>IFERROR(VLOOKUP(A3697,[1]Monitoramento_Base_somente_disp!$A:$J,10,FALSE),0)</f>
        <v>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Não</v>
      </c>
    </row>
    <row r="3698" spans="1:25" x14ac:dyDescent="0.25">
      <c r="A3698" s="11">
        <v>150270</v>
      </c>
      <c r="B3698">
        <f>IFERROR(VLOOKUP(A3698,[1]Monitoramento_Base_somente_disp!$A:$J,5,FALSE),0)</f>
        <v>52610</v>
      </c>
      <c r="C3698">
        <f>IFERROR(VLOOKUP(A3698,[1]Monitoramento_Base_somente_disp!$A:$J,6,FALSE),0)</f>
        <v>181557347</v>
      </c>
      <c r="D3698">
        <f>IFERROR(VLOOKUP(A3698,[1]Monitoramento_Base_somente_disp!$A:$J,7,FALSE),0)</f>
        <v>47163</v>
      </c>
      <c r="E3698">
        <f>IFERROR(VLOOKUP(A3698,[1]Monitoramento_Base_somente_disp!$A:$J,8,FALSE),0)</f>
        <v>136685079</v>
      </c>
      <c r="F3698">
        <f>IFERROR(VLOOKUP(A3698,[1]Monitoramento_Base_somente_disp!$A:$J,9,FALSE),0)</f>
        <v>0</v>
      </c>
      <c r="G3698">
        <f>IFERROR(VLOOKUP(A3698,[1]Monitoramento_Base_somente_disp!$A:$J,10,FALSE),0)</f>
        <v>0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Não</v>
      </c>
      <c r="Y3698" t="str">
        <f t="shared" si="348"/>
        <v>Não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1489963</v>
      </c>
      <c r="F3700">
        <f>IFERROR(VLOOKUP(A3700,[1]Monitoramento_Base_somente_disp!$A:$J,9,FALSE),0)</f>
        <v>0</v>
      </c>
      <c r="G3700">
        <f>IFERROR(VLOOKUP(A3700,[1]Monitoramento_Base_somente_disp!$A:$J,10,FALSE),0)</f>
        <v>0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Não</v>
      </c>
    </row>
    <row r="3701" spans="1:25" x14ac:dyDescent="0.25">
      <c r="A3701" s="11">
        <v>150285</v>
      </c>
      <c r="B3701">
        <f>IFERROR(VLOOKUP(A3701,[1]Monitoramento_Base_somente_disp!$A:$J,5,FALSE),0)</f>
        <v>9229</v>
      </c>
      <c r="C3701">
        <f>IFERROR(VLOOKUP(A3701,[1]Monitoramento_Base_somente_disp!$A:$J,6,FALSE),0)</f>
        <v>28823149</v>
      </c>
      <c r="D3701">
        <f>IFERROR(VLOOKUP(A3701,[1]Monitoramento_Base_somente_disp!$A:$J,7,FALSE),0)</f>
        <v>4534</v>
      </c>
      <c r="E3701">
        <f>IFERROR(VLOOKUP(A3701,[1]Monitoramento_Base_somente_disp!$A:$J,8,FALSE),0)</f>
        <v>21287604</v>
      </c>
      <c r="F3701">
        <f>IFERROR(VLOOKUP(A3701,[1]Monitoramento_Base_somente_disp!$A:$J,9,FALSE),0)</f>
        <v>0</v>
      </c>
      <c r="G3701">
        <f>IFERROR(VLOOKUP(A3701,[1]Monitoramento_Base_somente_disp!$A:$J,10,FALSE),0)</f>
        <v>0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Não</v>
      </c>
      <c r="Y3701" t="str">
        <f t="shared" si="348"/>
        <v>Não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23959401</v>
      </c>
      <c r="D3702">
        <f>IFERROR(VLOOKUP(A3702,[1]Monitoramento_Base_somente_disp!$A:$J,7,FALSE),0)</f>
        <v>0</v>
      </c>
      <c r="E3702">
        <f>IFERROR(VLOOKUP(A3702,[1]Monitoramento_Base_somente_disp!$A:$J,8,FALSE),0)</f>
        <v>9630522</v>
      </c>
      <c r="F3702">
        <f>IFERROR(VLOOKUP(A3702,[1]Monitoramento_Base_somente_disp!$A:$J,9,FALSE),0)</f>
        <v>0</v>
      </c>
      <c r="G3702">
        <f>IFERROR(VLOOKUP(A3702,[1]Monitoramento_Base_somente_disp!$A:$J,10,FALSE),0)</f>
        <v>0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Não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174144</v>
      </c>
      <c r="C3705">
        <f>IFERROR(VLOOKUP(A3705,[1]Monitoramento_Base_somente_disp!$A:$J,6,FALSE),0)</f>
        <v>39517808</v>
      </c>
      <c r="D3705">
        <f>IFERROR(VLOOKUP(A3705,[1]Monitoramento_Base_somente_disp!$A:$J,7,FALSE),0)</f>
        <v>116737</v>
      </c>
      <c r="E3705">
        <f>IFERROR(VLOOKUP(A3705,[1]Monitoramento_Base_somente_disp!$A:$J,8,FALSE),0)</f>
        <v>32621694</v>
      </c>
      <c r="F3705">
        <f>IFERROR(VLOOKUP(A3705,[1]Monitoramento_Base_somente_disp!$A:$J,9,FALSE),0)</f>
        <v>0</v>
      </c>
      <c r="G3705">
        <f>IFERROR(VLOOKUP(A3705,[1]Monitoramento_Base_somente_disp!$A:$J,10,FALSE),0)</f>
        <v>0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Não</v>
      </c>
      <c r="Y3705" t="str">
        <f t="shared" ref="Y3705:Y3768" si="354">IF(G3705+M3705+S3705&gt;0,"Sim","Não")</f>
        <v>Não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404</v>
      </c>
      <c r="C3709">
        <f>IFERROR(VLOOKUP(A3709,[1]Monitoramento_Base_somente_disp!$A:$J,6,FALSE),0)</f>
        <v>143158</v>
      </c>
      <c r="D3709">
        <f>IFERROR(VLOOKUP(A3709,[1]Monitoramento_Base_somente_disp!$A:$J,7,FALSE),0)</f>
        <v>240</v>
      </c>
      <c r="E3709">
        <f>IFERROR(VLOOKUP(A3709,[1]Monitoramento_Base_somente_disp!$A:$J,8,FALSE),0)</f>
        <v>69908</v>
      </c>
      <c r="F3709">
        <f>IFERROR(VLOOKUP(A3709,[1]Monitoramento_Base_somente_disp!$A:$J,9,FALSE),0)</f>
        <v>0</v>
      </c>
      <c r="G3709">
        <f>IFERROR(VLOOKUP(A3709,[1]Monitoramento_Base_somente_disp!$A:$J,10,FALSE),0)</f>
        <v>0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Não</v>
      </c>
      <c r="Y3709" t="str">
        <f t="shared" si="354"/>
        <v>Não</v>
      </c>
    </row>
    <row r="3710" spans="1:25" x14ac:dyDescent="0.25">
      <c r="A3710" s="11">
        <v>150745</v>
      </c>
      <c r="B3710">
        <f>IFERROR(VLOOKUP(A3710,[1]Monitoramento_Base_somente_disp!$A:$J,5,FALSE),0)</f>
        <v>9248</v>
      </c>
      <c r="C3710">
        <f>IFERROR(VLOOKUP(A3710,[1]Monitoramento_Base_somente_disp!$A:$J,6,FALSE),0)</f>
        <v>2233589</v>
      </c>
      <c r="D3710">
        <f>IFERROR(VLOOKUP(A3710,[1]Monitoramento_Base_somente_disp!$A:$J,7,FALSE),0)</f>
        <v>8064</v>
      </c>
      <c r="E3710">
        <f>IFERROR(VLOOKUP(A3710,[1]Monitoramento_Base_somente_disp!$A:$J,8,FALSE),0)</f>
        <v>2100365</v>
      </c>
      <c r="F3710">
        <f>IFERROR(VLOOKUP(A3710,[1]Monitoramento_Base_somente_disp!$A:$J,9,FALSE),0)</f>
        <v>0</v>
      </c>
      <c r="G3710">
        <f>IFERROR(VLOOKUP(A3710,[1]Monitoramento_Base_somente_disp!$A:$J,10,FALSE),0)</f>
        <v>0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Não</v>
      </c>
      <c r="Y3710" t="str">
        <f t="shared" si="354"/>
        <v>Não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1300351</v>
      </c>
      <c r="F3711">
        <f>IFERROR(VLOOKUP(A3711,[1]Monitoramento_Base_somente_disp!$A:$J,9,FALSE),0)</f>
        <v>0</v>
      </c>
      <c r="G3711">
        <f>IFERROR(VLOOKUP(A3711,[1]Monitoramento_Base_somente_disp!$A:$J,10,FALSE),0)</f>
        <v>0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Não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2000080</v>
      </c>
      <c r="F3712">
        <f>IFERROR(VLOOKUP(A3712,[1]Monitoramento_Base_somente_disp!$A:$J,9,FALSE),0)</f>
        <v>0</v>
      </c>
      <c r="G3712">
        <f>IFERROR(VLOOKUP(A3712,[1]Monitoramento_Base_somente_disp!$A:$J,10,FALSE),0)</f>
        <v>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Não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75032</v>
      </c>
      <c r="C3714">
        <f>IFERROR(VLOOKUP(A3714,[1]Monitoramento_Base_somente_disp!$A:$J,6,FALSE),0)</f>
        <v>5580707</v>
      </c>
      <c r="D3714">
        <f>IFERROR(VLOOKUP(A3714,[1]Monitoramento_Base_somente_disp!$A:$J,7,FALSE),0)</f>
        <v>34756</v>
      </c>
      <c r="E3714">
        <f>IFERROR(VLOOKUP(A3714,[1]Monitoramento_Base_somente_disp!$A:$J,8,FALSE),0)</f>
        <v>4285557</v>
      </c>
      <c r="F3714">
        <f>IFERROR(VLOOKUP(A3714,[1]Monitoramento_Base_somente_disp!$A:$J,9,FALSE),0)</f>
        <v>0</v>
      </c>
      <c r="G3714">
        <f>IFERROR(VLOOKUP(A3714,[1]Monitoramento_Base_somente_disp!$A:$J,10,FALSE),0)</f>
        <v>0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Não</v>
      </c>
      <c r="Y3714" t="str">
        <f t="shared" si="354"/>
        <v>Não</v>
      </c>
    </row>
    <row r="3715" spans="1:25" x14ac:dyDescent="0.25">
      <c r="A3715" s="11">
        <v>250060</v>
      </c>
      <c r="B3715">
        <f>IFERROR(VLOOKUP(A3715,[1]Monitoramento_Base_somente_disp!$A:$J,5,FALSE),0)</f>
        <v>16442</v>
      </c>
      <c r="C3715">
        <f>IFERROR(VLOOKUP(A3715,[1]Monitoramento_Base_somente_disp!$A:$J,6,FALSE),0)</f>
        <v>14374258</v>
      </c>
      <c r="D3715">
        <f>IFERROR(VLOOKUP(A3715,[1]Monitoramento_Base_somente_disp!$A:$J,7,FALSE),0)</f>
        <v>12725</v>
      </c>
      <c r="E3715">
        <f>IFERROR(VLOOKUP(A3715,[1]Monitoramento_Base_somente_disp!$A:$J,8,FALSE),0)</f>
        <v>10455363</v>
      </c>
      <c r="F3715">
        <f>IFERROR(VLOOKUP(A3715,[1]Monitoramento_Base_somente_disp!$A:$J,9,FALSE),0)</f>
        <v>0</v>
      </c>
      <c r="G3715">
        <f>IFERROR(VLOOKUP(A3715,[1]Monitoramento_Base_somente_disp!$A:$J,10,FALSE),0)</f>
        <v>0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Não</v>
      </c>
      <c r="Y3715" t="str">
        <f t="shared" si="354"/>
        <v>Não</v>
      </c>
    </row>
    <row r="3716" spans="1:25" x14ac:dyDescent="0.25">
      <c r="A3716" s="11">
        <v>250110</v>
      </c>
      <c r="B3716">
        <f>IFERROR(VLOOKUP(A3716,[1]Monitoramento_Base_somente_disp!$A:$J,5,FALSE),0)</f>
        <v>195366</v>
      </c>
      <c r="C3716">
        <f>IFERROR(VLOOKUP(A3716,[1]Monitoramento_Base_somente_disp!$A:$J,6,FALSE),0)</f>
        <v>63130554</v>
      </c>
      <c r="D3716">
        <f>IFERROR(VLOOKUP(A3716,[1]Monitoramento_Base_somente_disp!$A:$J,7,FALSE),0)</f>
        <v>125494</v>
      </c>
      <c r="E3716">
        <f>IFERROR(VLOOKUP(A3716,[1]Monitoramento_Base_somente_disp!$A:$J,8,FALSE),0)</f>
        <v>42784537</v>
      </c>
      <c r="F3716">
        <f>IFERROR(VLOOKUP(A3716,[1]Monitoramento_Base_somente_disp!$A:$J,9,FALSE),0)</f>
        <v>0</v>
      </c>
      <c r="G3716">
        <f>IFERROR(VLOOKUP(A3716,[1]Monitoramento_Base_somente_disp!$A:$J,10,FALSE),0)</f>
        <v>0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Não</v>
      </c>
      <c r="Y3716" t="str">
        <f t="shared" si="354"/>
        <v>Não</v>
      </c>
    </row>
    <row r="3717" spans="1:25" x14ac:dyDescent="0.25">
      <c r="A3717" s="11">
        <v>250135</v>
      </c>
      <c r="B3717">
        <f>IFERROR(VLOOKUP(A3717,[1]Monitoramento_Base_somente_disp!$A:$J,5,FALSE),0)</f>
        <v>36766</v>
      </c>
      <c r="C3717">
        <f>IFERROR(VLOOKUP(A3717,[1]Monitoramento_Base_somente_disp!$A:$J,6,FALSE),0)</f>
        <v>7560031</v>
      </c>
      <c r="D3717">
        <f>IFERROR(VLOOKUP(A3717,[1]Monitoramento_Base_somente_disp!$A:$J,7,FALSE),0)</f>
        <v>24570</v>
      </c>
      <c r="E3717">
        <f>IFERROR(VLOOKUP(A3717,[1]Monitoramento_Base_somente_disp!$A:$J,8,FALSE),0)</f>
        <v>5375353</v>
      </c>
      <c r="F3717">
        <f>IFERROR(VLOOKUP(A3717,[1]Monitoramento_Base_somente_disp!$A:$J,9,FALSE),0)</f>
        <v>0</v>
      </c>
      <c r="G3717">
        <f>IFERROR(VLOOKUP(A3717,[1]Monitoramento_Base_somente_disp!$A:$J,10,FALSE),0)</f>
        <v>0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Não</v>
      </c>
      <c r="Y3717" t="str">
        <f t="shared" si="354"/>
        <v>Não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310983</v>
      </c>
      <c r="F3718">
        <f>IFERROR(VLOOKUP(A3718,[1]Monitoramento_Base_somente_disp!$A:$J,9,FALSE),0)</f>
        <v>0</v>
      </c>
      <c r="G3718">
        <f>IFERROR(VLOOKUP(A3718,[1]Monitoramento_Base_somente_disp!$A:$J,10,FALSE),0)</f>
        <v>0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Não</v>
      </c>
    </row>
    <row r="3719" spans="1:25" x14ac:dyDescent="0.25">
      <c r="A3719" s="11">
        <v>250190</v>
      </c>
      <c r="B3719">
        <f>IFERROR(VLOOKUP(A3719,[1]Monitoramento_Base_somente_disp!$A:$J,5,FALSE),0)</f>
        <v>188370</v>
      </c>
      <c r="C3719">
        <f>IFERROR(VLOOKUP(A3719,[1]Monitoramento_Base_somente_disp!$A:$J,6,FALSE),0)</f>
        <v>24623944</v>
      </c>
      <c r="D3719">
        <f>IFERROR(VLOOKUP(A3719,[1]Monitoramento_Base_somente_disp!$A:$J,7,FALSE),0)</f>
        <v>140870</v>
      </c>
      <c r="E3719">
        <f>IFERROR(VLOOKUP(A3719,[1]Monitoramento_Base_somente_disp!$A:$J,8,FALSE),0)</f>
        <v>25521480</v>
      </c>
      <c r="F3719">
        <f>IFERROR(VLOOKUP(A3719,[1]Monitoramento_Base_somente_disp!$A:$J,9,FALSE),0)</f>
        <v>0</v>
      </c>
      <c r="G3719">
        <f>IFERROR(VLOOKUP(A3719,[1]Monitoramento_Base_somente_disp!$A:$J,10,FALSE),0)</f>
        <v>0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Não</v>
      </c>
      <c r="Y3719" t="str">
        <f t="shared" si="354"/>
        <v>Não</v>
      </c>
    </row>
    <row r="3720" spans="1:25" x14ac:dyDescent="0.25">
      <c r="A3720" s="11">
        <v>250230</v>
      </c>
      <c r="B3720">
        <f>IFERROR(VLOOKUP(A3720,[1]Monitoramento_Base_somente_disp!$A:$J,5,FALSE),0)</f>
        <v>316</v>
      </c>
      <c r="C3720">
        <f>IFERROR(VLOOKUP(A3720,[1]Monitoramento_Base_somente_disp!$A:$J,6,FALSE),0)</f>
        <v>1055117</v>
      </c>
      <c r="D3720">
        <f>IFERROR(VLOOKUP(A3720,[1]Monitoramento_Base_somente_disp!$A:$J,7,FALSE),0)</f>
        <v>275</v>
      </c>
      <c r="E3720">
        <f>IFERROR(VLOOKUP(A3720,[1]Monitoramento_Base_somente_disp!$A:$J,8,FALSE),0)</f>
        <v>767110</v>
      </c>
      <c r="F3720">
        <f>IFERROR(VLOOKUP(A3720,[1]Monitoramento_Base_somente_disp!$A:$J,9,FALSE),0)</f>
        <v>0</v>
      </c>
      <c r="G3720">
        <f>IFERROR(VLOOKUP(A3720,[1]Monitoramento_Base_somente_disp!$A:$J,10,FALSE),0)</f>
        <v>0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Sim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Não</v>
      </c>
      <c r="Y3720" t="str">
        <f t="shared" si="354"/>
        <v>Não</v>
      </c>
    </row>
    <row r="3721" spans="1:25" x14ac:dyDescent="0.25">
      <c r="A3721" s="11">
        <v>250280</v>
      </c>
      <c r="B3721">
        <f>IFERROR(VLOOKUP(A3721,[1]Monitoramento_Base_somente_disp!$A:$J,5,FALSE),0)</f>
        <v>75099</v>
      </c>
      <c r="C3721">
        <f>IFERROR(VLOOKUP(A3721,[1]Monitoramento_Base_somente_disp!$A:$J,6,FALSE),0)</f>
        <v>10975517</v>
      </c>
      <c r="D3721">
        <f>IFERROR(VLOOKUP(A3721,[1]Monitoramento_Base_somente_disp!$A:$J,7,FALSE),0)</f>
        <v>60833</v>
      </c>
      <c r="E3721">
        <f>IFERROR(VLOOKUP(A3721,[1]Monitoramento_Base_somente_disp!$A:$J,8,FALSE),0)</f>
        <v>6506532</v>
      </c>
      <c r="F3721">
        <f>IFERROR(VLOOKUP(A3721,[1]Monitoramento_Base_somente_disp!$A:$J,9,FALSE),0)</f>
        <v>0</v>
      </c>
      <c r="G3721">
        <f>IFERROR(VLOOKUP(A3721,[1]Monitoramento_Base_somente_disp!$A:$J,10,FALSE),0)</f>
        <v>0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Não</v>
      </c>
      <c r="Y3721" t="str">
        <f t="shared" si="354"/>
        <v>Não</v>
      </c>
    </row>
    <row r="3722" spans="1:25" x14ac:dyDescent="0.25">
      <c r="A3722" s="11">
        <v>250360</v>
      </c>
      <c r="B3722">
        <f>IFERROR(VLOOKUP(A3722,[1]Monitoramento_Base_somente_disp!$A:$J,5,FALSE),0)</f>
        <v>70142</v>
      </c>
      <c r="C3722">
        <f>IFERROR(VLOOKUP(A3722,[1]Monitoramento_Base_somente_disp!$A:$J,6,FALSE),0)</f>
        <v>6899131</v>
      </c>
      <c r="D3722">
        <f>IFERROR(VLOOKUP(A3722,[1]Monitoramento_Base_somente_disp!$A:$J,7,FALSE),0)</f>
        <v>56729</v>
      </c>
      <c r="E3722">
        <f>IFERROR(VLOOKUP(A3722,[1]Monitoramento_Base_somente_disp!$A:$J,8,FALSE),0)</f>
        <v>5736663</v>
      </c>
      <c r="F3722">
        <f>IFERROR(VLOOKUP(A3722,[1]Monitoramento_Base_somente_disp!$A:$J,9,FALSE),0)</f>
        <v>0</v>
      </c>
      <c r="G3722">
        <f>IFERROR(VLOOKUP(A3722,[1]Monitoramento_Base_somente_disp!$A:$J,10,FALSE),0)</f>
        <v>0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Não</v>
      </c>
      <c r="Y3722" t="str">
        <f t="shared" si="354"/>
        <v>Não</v>
      </c>
    </row>
    <row r="3723" spans="1:25" x14ac:dyDescent="0.25">
      <c r="A3723" s="11">
        <v>250410</v>
      </c>
      <c r="B3723">
        <f>IFERROR(VLOOKUP(A3723,[1]Monitoramento_Base_somente_disp!$A:$J,5,FALSE),0)</f>
        <v>700</v>
      </c>
      <c r="C3723">
        <f>IFERROR(VLOOKUP(A3723,[1]Monitoramento_Base_somente_disp!$A:$J,6,FALSE),0)</f>
        <v>193721</v>
      </c>
      <c r="D3723">
        <f>IFERROR(VLOOKUP(A3723,[1]Monitoramento_Base_somente_disp!$A:$J,7,FALSE),0)</f>
        <v>145</v>
      </c>
      <c r="E3723">
        <f>IFERROR(VLOOKUP(A3723,[1]Monitoramento_Base_somente_disp!$A:$J,8,FALSE),0)</f>
        <v>142385</v>
      </c>
      <c r="F3723">
        <f>IFERROR(VLOOKUP(A3723,[1]Monitoramento_Base_somente_disp!$A:$J,9,FALSE),0)</f>
        <v>0</v>
      </c>
      <c r="G3723">
        <f>IFERROR(VLOOKUP(A3723,[1]Monitoramento_Base_somente_disp!$A:$J,10,FALSE),0)</f>
        <v>0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Não</v>
      </c>
      <c r="Y3723" t="str">
        <f t="shared" si="354"/>
        <v>Não</v>
      </c>
    </row>
    <row r="3724" spans="1:25" x14ac:dyDescent="0.25">
      <c r="A3724" s="11">
        <v>250460</v>
      </c>
      <c r="B3724">
        <f>IFERROR(VLOOKUP(A3724,[1]Monitoramento_Base_somente_disp!$A:$J,5,FALSE),0)</f>
        <v>178905</v>
      </c>
      <c r="C3724">
        <f>IFERROR(VLOOKUP(A3724,[1]Monitoramento_Base_somente_disp!$A:$J,6,FALSE),0)</f>
        <v>42225894</v>
      </c>
      <c r="D3724">
        <f>IFERROR(VLOOKUP(A3724,[1]Monitoramento_Base_somente_disp!$A:$J,7,FALSE),0)</f>
        <v>152728</v>
      </c>
      <c r="E3724">
        <f>IFERROR(VLOOKUP(A3724,[1]Monitoramento_Base_somente_disp!$A:$J,8,FALSE),0)</f>
        <v>30702243</v>
      </c>
      <c r="F3724">
        <f>IFERROR(VLOOKUP(A3724,[1]Monitoramento_Base_somente_disp!$A:$J,9,FALSE),0)</f>
        <v>0</v>
      </c>
      <c r="G3724">
        <f>IFERROR(VLOOKUP(A3724,[1]Monitoramento_Base_somente_disp!$A:$J,10,FALSE),0)</f>
        <v>0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Não</v>
      </c>
      <c r="Y3724" t="str">
        <f t="shared" si="354"/>
        <v>Não</v>
      </c>
    </row>
    <row r="3725" spans="1:25" x14ac:dyDescent="0.25">
      <c r="A3725" s="11">
        <v>250480</v>
      </c>
      <c r="B3725">
        <f>IFERROR(VLOOKUP(A3725,[1]Monitoramento_Base_somente_disp!$A:$J,5,FALSE),0)</f>
        <v>16439</v>
      </c>
      <c r="C3725">
        <f>IFERROR(VLOOKUP(A3725,[1]Monitoramento_Base_somente_disp!$A:$J,6,FALSE),0)</f>
        <v>1287198</v>
      </c>
      <c r="D3725">
        <f>IFERROR(VLOOKUP(A3725,[1]Monitoramento_Base_somente_disp!$A:$J,7,FALSE),0)</f>
        <v>18001</v>
      </c>
      <c r="E3725">
        <f>IFERROR(VLOOKUP(A3725,[1]Monitoramento_Base_somente_disp!$A:$J,8,FALSE),0)</f>
        <v>664995</v>
      </c>
      <c r="F3725">
        <f>IFERROR(VLOOKUP(A3725,[1]Monitoramento_Base_somente_disp!$A:$J,9,FALSE),0)</f>
        <v>0</v>
      </c>
      <c r="G3725">
        <f>IFERROR(VLOOKUP(A3725,[1]Monitoramento_Base_somente_disp!$A:$J,10,FALSE),0)</f>
        <v>0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Não</v>
      </c>
      <c r="Y3725" t="str">
        <f t="shared" si="354"/>
        <v>Não</v>
      </c>
    </row>
    <row r="3726" spans="1:25" x14ac:dyDescent="0.25">
      <c r="A3726" s="11">
        <v>250520</v>
      </c>
      <c r="B3726">
        <f>IFERROR(VLOOKUP(A3726,[1]Monitoramento_Base_somente_disp!$A:$J,5,FALSE),0)</f>
        <v>15450</v>
      </c>
      <c r="C3726">
        <f>IFERROR(VLOOKUP(A3726,[1]Monitoramento_Base_somente_disp!$A:$J,6,FALSE),0)</f>
        <v>1291524</v>
      </c>
      <c r="D3726">
        <f>IFERROR(VLOOKUP(A3726,[1]Monitoramento_Base_somente_disp!$A:$J,7,FALSE),0)</f>
        <v>17143</v>
      </c>
      <c r="E3726">
        <f>IFERROR(VLOOKUP(A3726,[1]Monitoramento_Base_somente_disp!$A:$J,8,FALSE),0)</f>
        <v>1245600</v>
      </c>
      <c r="F3726">
        <f>IFERROR(VLOOKUP(A3726,[1]Monitoramento_Base_somente_disp!$A:$J,9,FALSE),0)</f>
        <v>0</v>
      </c>
      <c r="G3726">
        <f>IFERROR(VLOOKUP(A3726,[1]Monitoramento_Base_somente_disp!$A:$J,10,FALSE),0)</f>
        <v>0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Não</v>
      </c>
      <c r="Y3726" t="str">
        <f t="shared" si="354"/>
        <v>Não</v>
      </c>
    </row>
    <row r="3727" spans="1:25" x14ac:dyDescent="0.25">
      <c r="A3727" s="11">
        <v>250630</v>
      </c>
      <c r="B3727">
        <f>IFERROR(VLOOKUP(A3727,[1]Monitoramento_Base_somente_disp!$A:$J,5,FALSE),0)</f>
        <v>207726</v>
      </c>
      <c r="C3727">
        <f>IFERROR(VLOOKUP(A3727,[1]Monitoramento_Base_somente_disp!$A:$J,6,FALSE),0)</f>
        <v>92320077</v>
      </c>
      <c r="D3727">
        <f>IFERROR(VLOOKUP(A3727,[1]Monitoramento_Base_somente_disp!$A:$J,7,FALSE),0)</f>
        <v>147982</v>
      </c>
      <c r="E3727">
        <f>IFERROR(VLOOKUP(A3727,[1]Monitoramento_Base_somente_disp!$A:$J,8,FALSE),0)</f>
        <v>73293563</v>
      </c>
      <c r="F3727">
        <f>IFERROR(VLOOKUP(A3727,[1]Monitoramento_Base_somente_disp!$A:$J,9,FALSE),0)</f>
        <v>0</v>
      </c>
      <c r="G3727">
        <f>IFERROR(VLOOKUP(A3727,[1]Monitoramento_Base_somente_disp!$A:$J,10,FALSE),0)</f>
        <v>0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Não</v>
      </c>
      <c r="Y3727" t="str">
        <f t="shared" si="354"/>
        <v>Não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167394</v>
      </c>
      <c r="F3729">
        <f>IFERROR(VLOOKUP(A3729,[1]Monitoramento_Base_somente_disp!$A:$J,9,FALSE),0)</f>
        <v>0</v>
      </c>
      <c r="G3729">
        <f>IFERROR(VLOOKUP(A3729,[1]Monitoramento_Base_somente_disp!$A:$J,10,FALSE),0)</f>
        <v>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Não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37699</v>
      </c>
      <c r="C3731">
        <f>IFERROR(VLOOKUP(A3731,[1]Monitoramento_Base_somente_disp!$A:$J,6,FALSE),0)</f>
        <v>6941992</v>
      </c>
      <c r="D3731">
        <f>IFERROR(VLOOKUP(A3731,[1]Monitoramento_Base_somente_disp!$A:$J,7,FALSE),0)</f>
        <v>28495</v>
      </c>
      <c r="E3731">
        <f>IFERROR(VLOOKUP(A3731,[1]Monitoramento_Base_somente_disp!$A:$J,8,FALSE),0)</f>
        <v>4694141</v>
      </c>
      <c r="F3731">
        <f>IFERROR(VLOOKUP(A3731,[1]Monitoramento_Base_somente_disp!$A:$J,9,FALSE),0)</f>
        <v>0</v>
      </c>
      <c r="G3731">
        <f>IFERROR(VLOOKUP(A3731,[1]Monitoramento_Base_somente_disp!$A:$J,10,FALSE),0)</f>
        <v>0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Não</v>
      </c>
      <c r="Y3731" t="str">
        <f t="shared" si="354"/>
        <v>Não</v>
      </c>
    </row>
    <row r="3732" spans="1:25" x14ac:dyDescent="0.25">
      <c r="A3732" s="11">
        <v>251320</v>
      </c>
      <c r="B3732">
        <f>IFERROR(VLOOKUP(A3732,[1]Monitoramento_Base_somente_disp!$A:$J,5,FALSE),0)</f>
        <v>5007</v>
      </c>
      <c r="C3732">
        <f>IFERROR(VLOOKUP(A3732,[1]Monitoramento_Base_somente_disp!$A:$J,6,FALSE),0)</f>
        <v>728874</v>
      </c>
      <c r="D3732">
        <f>IFERROR(VLOOKUP(A3732,[1]Monitoramento_Base_somente_disp!$A:$J,7,FALSE),0)</f>
        <v>2888</v>
      </c>
      <c r="E3732">
        <f>IFERROR(VLOOKUP(A3732,[1]Monitoramento_Base_somente_disp!$A:$J,8,FALSE),0)</f>
        <v>463607</v>
      </c>
      <c r="F3732">
        <f>IFERROR(VLOOKUP(A3732,[1]Monitoramento_Base_somente_disp!$A:$J,9,FALSE),0)</f>
        <v>0</v>
      </c>
      <c r="G3732">
        <f>IFERROR(VLOOKUP(A3732,[1]Monitoramento_Base_somente_disp!$A:$J,10,FALSE),0)</f>
        <v>0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Não</v>
      </c>
      <c r="Y3732" t="str">
        <f t="shared" si="354"/>
        <v>Não</v>
      </c>
    </row>
    <row r="3733" spans="1:25" x14ac:dyDescent="0.25">
      <c r="A3733" s="11">
        <v>251394</v>
      </c>
      <c r="B3733">
        <f>IFERROR(VLOOKUP(A3733,[1]Monitoramento_Base_somente_disp!$A:$J,5,FALSE),0)</f>
        <v>33320</v>
      </c>
      <c r="C3733">
        <f>IFERROR(VLOOKUP(A3733,[1]Monitoramento_Base_somente_disp!$A:$J,6,FALSE),0)</f>
        <v>3172315</v>
      </c>
      <c r="D3733">
        <f>IFERROR(VLOOKUP(A3733,[1]Monitoramento_Base_somente_disp!$A:$J,7,FALSE),0)</f>
        <v>18406</v>
      </c>
      <c r="E3733">
        <f>IFERROR(VLOOKUP(A3733,[1]Monitoramento_Base_somente_disp!$A:$J,8,FALSE),0)</f>
        <v>6568312</v>
      </c>
      <c r="F3733">
        <f>IFERROR(VLOOKUP(A3733,[1]Monitoramento_Base_somente_disp!$A:$J,9,FALSE),0)</f>
        <v>0</v>
      </c>
      <c r="G3733">
        <f>IFERROR(VLOOKUP(A3733,[1]Monitoramento_Base_somente_disp!$A:$J,10,FALSE),0)</f>
        <v>0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Não</v>
      </c>
      <c r="Y3733" t="str">
        <f t="shared" si="354"/>
        <v>Não</v>
      </c>
    </row>
    <row r="3734" spans="1:25" x14ac:dyDescent="0.25">
      <c r="A3734" s="11">
        <v>251450</v>
      </c>
      <c r="B3734">
        <f>IFERROR(VLOOKUP(A3734,[1]Monitoramento_Base_somente_disp!$A:$J,5,FALSE),0)</f>
        <v>33161</v>
      </c>
      <c r="C3734">
        <f>IFERROR(VLOOKUP(A3734,[1]Monitoramento_Base_somente_disp!$A:$J,6,FALSE),0)</f>
        <v>2777895</v>
      </c>
      <c r="D3734">
        <f>IFERROR(VLOOKUP(A3734,[1]Monitoramento_Base_somente_disp!$A:$J,7,FALSE),0)</f>
        <v>8992</v>
      </c>
      <c r="E3734">
        <f>IFERROR(VLOOKUP(A3734,[1]Monitoramento_Base_somente_disp!$A:$J,8,FALSE),0)</f>
        <v>1689392</v>
      </c>
      <c r="F3734">
        <f>IFERROR(VLOOKUP(A3734,[1]Monitoramento_Base_somente_disp!$A:$J,9,FALSE),0)</f>
        <v>0</v>
      </c>
      <c r="G3734">
        <f>IFERROR(VLOOKUP(A3734,[1]Monitoramento_Base_somente_disp!$A:$J,10,FALSE),0)</f>
        <v>0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Não</v>
      </c>
      <c r="Y3734" t="str">
        <f t="shared" si="354"/>
        <v>Não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425019</v>
      </c>
      <c r="D3735">
        <f>IFERROR(VLOOKUP(A3735,[1]Monitoramento_Base_somente_disp!$A:$J,7,FALSE),0)</f>
        <v>0</v>
      </c>
      <c r="E3735">
        <f>IFERROR(VLOOKUP(A3735,[1]Monitoramento_Base_somente_disp!$A:$J,8,FALSE),0)</f>
        <v>1004663</v>
      </c>
      <c r="F3735">
        <f>IFERROR(VLOOKUP(A3735,[1]Monitoramento_Base_somente_disp!$A:$J,9,FALSE),0)</f>
        <v>0</v>
      </c>
      <c r="G3735">
        <f>IFERROR(VLOOKUP(A3735,[1]Monitoramento_Base_somente_disp!$A:$J,10,FALSE),0)</f>
        <v>0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Não</v>
      </c>
    </row>
    <row r="3736" spans="1:25" x14ac:dyDescent="0.25">
      <c r="A3736" s="11">
        <v>251610</v>
      </c>
      <c r="B3736">
        <f>IFERROR(VLOOKUP(A3736,[1]Monitoramento_Base_somente_disp!$A:$J,5,FALSE),0)</f>
        <v>32091</v>
      </c>
      <c r="C3736">
        <f>IFERROR(VLOOKUP(A3736,[1]Monitoramento_Base_somente_disp!$A:$J,6,FALSE),0)</f>
        <v>2593360</v>
      </c>
      <c r="D3736">
        <f>IFERROR(VLOOKUP(A3736,[1]Monitoramento_Base_somente_disp!$A:$J,7,FALSE),0)</f>
        <v>24644</v>
      </c>
      <c r="E3736">
        <f>IFERROR(VLOOKUP(A3736,[1]Monitoramento_Base_somente_disp!$A:$J,8,FALSE),0)</f>
        <v>2084656</v>
      </c>
      <c r="F3736">
        <f>IFERROR(VLOOKUP(A3736,[1]Monitoramento_Base_somente_disp!$A:$J,9,FALSE),0)</f>
        <v>0</v>
      </c>
      <c r="G3736">
        <f>IFERROR(VLOOKUP(A3736,[1]Monitoramento_Base_somente_disp!$A:$J,10,FALSE),0)</f>
        <v>0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Não</v>
      </c>
      <c r="Y3736" t="str">
        <f t="shared" si="354"/>
        <v>Não</v>
      </c>
    </row>
    <row r="3737" spans="1:25" x14ac:dyDescent="0.25">
      <c r="A3737" s="11">
        <v>251650</v>
      </c>
      <c r="B3737">
        <f>IFERROR(VLOOKUP(A3737,[1]Monitoramento_Base_somente_disp!$A:$J,5,FALSE),0)</f>
        <v>36925</v>
      </c>
      <c r="C3737">
        <f>IFERROR(VLOOKUP(A3737,[1]Monitoramento_Base_somente_disp!$A:$J,6,FALSE),0)</f>
        <v>1967996</v>
      </c>
      <c r="D3737">
        <f>IFERROR(VLOOKUP(A3737,[1]Monitoramento_Base_somente_disp!$A:$J,7,FALSE),0)</f>
        <v>28045</v>
      </c>
      <c r="E3737">
        <f>IFERROR(VLOOKUP(A3737,[1]Monitoramento_Base_somente_disp!$A:$J,8,FALSE),0)</f>
        <v>1433828</v>
      </c>
      <c r="F3737">
        <f>IFERROR(VLOOKUP(A3737,[1]Monitoramento_Base_somente_disp!$A:$J,9,FALSE),0)</f>
        <v>0</v>
      </c>
      <c r="G3737">
        <f>IFERROR(VLOOKUP(A3737,[1]Monitoramento_Base_somente_disp!$A:$J,10,FALSE),0)</f>
        <v>0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Não</v>
      </c>
      <c r="Y3737" t="str">
        <f t="shared" si="354"/>
        <v>Não</v>
      </c>
    </row>
    <row r="3738" spans="1:25" x14ac:dyDescent="0.25">
      <c r="A3738" s="11">
        <v>260150</v>
      </c>
      <c r="B3738">
        <f>IFERROR(VLOOKUP(A3738,[1]Monitoramento_Base_somente_disp!$A:$J,5,FALSE),0)</f>
        <v>13939</v>
      </c>
      <c r="C3738">
        <f>IFERROR(VLOOKUP(A3738,[1]Monitoramento_Base_somente_disp!$A:$J,6,FALSE),0)</f>
        <v>10584645</v>
      </c>
      <c r="D3738">
        <f>IFERROR(VLOOKUP(A3738,[1]Monitoramento_Base_somente_disp!$A:$J,7,FALSE),0)</f>
        <v>8973</v>
      </c>
      <c r="E3738">
        <f>IFERROR(VLOOKUP(A3738,[1]Monitoramento_Base_somente_disp!$A:$J,8,FALSE),0)</f>
        <v>14020676</v>
      </c>
      <c r="F3738">
        <f>IFERROR(VLOOKUP(A3738,[1]Monitoramento_Base_somente_disp!$A:$J,9,FALSE),0)</f>
        <v>0</v>
      </c>
      <c r="G3738">
        <f>IFERROR(VLOOKUP(A3738,[1]Monitoramento_Base_somente_disp!$A:$J,10,FALSE),0)</f>
        <v>0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Não</v>
      </c>
      <c r="Y3738" t="str">
        <f t="shared" si="354"/>
        <v>Não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151685</v>
      </c>
      <c r="F3739">
        <f>IFERROR(VLOOKUP(A3739,[1]Monitoramento_Base_somente_disp!$A:$J,9,FALSE),0)</f>
        <v>0</v>
      </c>
      <c r="G3739">
        <f>IFERROR(VLOOKUP(A3739,[1]Monitoramento_Base_somente_disp!$A:$J,10,FALSE),0)</f>
        <v>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Não</v>
      </c>
    </row>
    <row r="3740" spans="1:25" x14ac:dyDescent="0.25">
      <c r="A3740" s="11">
        <v>260345</v>
      </c>
      <c r="B3740">
        <f>IFERROR(VLOOKUP(A3740,[1]Monitoramento_Base_somente_disp!$A:$J,5,FALSE),0)</f>
        <v>9801</v>
      </c>
      <c r="C3740">
        <f>IFERROR(VLOOKUP(A3740,[1]Monitoramento_Base_somente_disp!$A:$J,6,FALSE),0)</f>
        <v>664163709</v>
      </c>
      <c r="D3740">
        <f>IFERROR(VLOOKUP(A3740,[1]Monitoramento_Base_somente_disp!$A:$J,7,FALSE),0)</f>
        <v>7047</v>
      </c>
      <c r="E3740">
        <f>IFERROR(VLOOKUP(A3740,[1]Monitoramento_Base_somente_disp!$A:$J,8,FALSE),0)</f>
        <v>494030723</v>
      </c>
      <c r="F3740">
        <f>IFERROR(VLOOKUP(A3740,[1]Monitoramento_Base_somente_disp!$A:$J,9,FALSE),0)</f>
        <v>0</v>
      </c>
      <c r="G3740">
        <f>IFERROR(VLOOKUP(A3740,[1]Monitoramento_Base_somente_disp!$A:$J,10,FALSE),0)</f>
        <v>0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Não</v>
      </c>
      <c r="Y3740" t="str">
        <f t="shared" si="354"/>
        <v>Não</v>
      </c>
    </row>
    <row r="3741" spans="1:25" x14ac:dyDescent="0.25">
      <c r="A3741" s="11">
        <v>260350</v>
      </c>
      <c r="B3741">
        <f>IFERROR(VLOOKUP(A3741,[1]Monitoramento_Base_somente_disp!$A:$J,5,FALSE),0)</f>
        <v>19036</v>
      </c>
      <c r="C3741">
        <f>IFERROR(VLOOKUP(A3741,[1]Monitoramento_Base_somente_disp!$A:$J,6,FALSE),0)</f>
        <v>5314385</v>
      </c>
      <c r="D3741">
        <f>IFERROR(VLOOKUP(A3741,[1]Monitoramento_Base_somente_disp!$A:$J,7,FALSE),0)</f>
        <v>7001</v>
      </c>
      <c r="E3741">
        <f>IFERROR(VLOOKUP(A3741,[1]Monitoramento_Base_somente_disp!$A:$J,8,FALSE),0)</f>
        <v>3890937</v>
      </c>
      <c r="F3741">
        <f>IFERROR(VLOOKUP(A3741,[1]Monitoramento_Base_somente_disp!$A:$J,9,FALSE),0)</f>
        <v>0</v>
      </c>
      <c r="G3741">
        <f>IFERROR(VLOOKUP(A3741,[1]Monitoramento_Base_somente_disp!$A:$J,10,FALSE),0)</f>
        <v>0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Não</v>
      </c>
      <c r="Y3741" t="str">
        <f t="shared" si="354"/>
        <v>Não</v>
      </c>
    </row>
    <row r="3742" spans="1:25" x14ac:dyDescent="0.25">
      <c r="A3742" s="11">
        <v>260360</v>
      </c>
      <c r="B3742">
        <f>IFERROR(VLOOKUP(A3742,[1]Monitoramento_Base_somente_disp!$A:$J,5,FALSE),0)</f>
        <v>3155</v>
      </c>
      <c r="C3742">
        <f>IFERROR(VLOOKUP(A3742,[1]Monitoramento_Base_somente_disp!$A:$J,6,FALSE),0)</f>
        <v>1899896</v>
      </c>
      <c r="D3742">
        <f>IFERROR(VLOOKUP(A3742,[1]Monitoramento_Base_somente_disp!$A:$J,7,FALSE),0)</f>
        <v>1015</v>
      </c>
      <c r="E3742">
        <f>IFERROR(VLOOKUP(A3742,[1]Monitoramento_Base_somente_disp!$A:$J,8,FALSE),0)</f>
        <v>1362501</v>
      </c>
      <c r="F3742">
        <f>IFERROR(VLOOKUP(A3742,[1]Monitoramento_Base_somente_disp!$A:$J,9,FALSE),0)</f>
        <v>0</v>
      </c>
      <c r="G3742">
        <f>IFERROR(VLOOKUP(A3742,[1]Monitoramento_Base_somente_disp!$A:$J,10,FALSE),0)</f>
        <v>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Não</v>
      </c>
      <c r="Y3742" t="str">
        <f t="shared" si="354"/>
        <v>Não</v>
      </c>
    </row>
    <row r="3743" spans="1:25" x14ac:dyDescent="0.25">
      <c r="A3743" s="11">
        <v>260540</v>
      </c>
      <c r="B3743">
        <f>IFERROR(VLOOKUP(A3743,[1]Monitoramento_Base_somente_disp!$A:$J,5,FALSE),0)</f>
        <v>14523</v>
      </c>
      <c r="C3743">
        <f>IFERROR(VLOOKUP(A3743,[1]Monitoramento_Base_somente_disp!$A:$J,6,FALSE),0)</f>
        <v>37570270</v>
      </c>
      <c r="D3743">
        <f>IFERROR(VLOOKUP(A3743,[1]Monitoramento_Base_somente_disp!$A:$J,7,FALSE),0)</f>
        <v>12442</v>
      </c>
      <c r="E3743">
        <f>IFERROR(VLOOKUP(A3743,[1]Monitoramento_Base_somente_disp!$A:$J,8,FALSE),0)</f>
        <v>25417330</v>
      </c>
      <c r="F3743">
        <f>IFERROR(VLOOKUP(A3743,[1]Monitoramento_Base_somente_disp!$A:$J,9,FALSE),0)</f>
        <v>0</v>
      </c>
      <c r="G3743">
        <f>IFERROR(VLOOKUP(A3743,[1]Monitoramento_Base_somente_disp!$A:$J,10,FALSE),0)</f>
        <v>0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Não</v>
      </c>
      <c r="Y3743" t="str">
        <f t="shared" si="354"/>
        <v>Não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45350</v>
      </c>
      <c r="C3745">
        <f>IFERROR(VLOOKUP(A3745,[1]Monitoramento_Base_somente_disp!$A:$J,6,FALSE),0)</f>
        <v>198187117</v>
      </c>
      <c r="D3745">
        <f>IFERROR(VLOOKUP(A3745,[1]Monitoramento_Base_somente_disp!$A:$J,7,FALSE),0)</f>
        <v>25895</v>
      </c>
      <c r="E3745">
        <f>IFERROR(VLOOKUP(A3745,[1]Monitoramento_Base_somente_disp!$A:$J,8,FALSE),0)</f>
        <v>147610097</v>
      </c>
      <c r="F3745">
        <f>IFERROR(VLOOKUP(A3745,[1]Monitoramento_Base_somente_disp!$A:$J,9,FALSE),0)</f>
        <v>0</v>
      </c>
      <c r="G3745">
        <f>IFERROR(VLOOKUP(A3745,[1]Monitoramento_Base_somente_disp!$A:$J,10,FALSE),0)</f>
        <v>0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Não</v>
      </c>
      <c r="Y3745" t="str">
        <f t="shared" si="354"/>
        <v>Não</v>
      </c>
    </row>
    <row r="3746" spans="1:25" x14ac:dyDescent="0.25">
      <c r="A3746" s="11">
        <v>260780</v>
      </c>
      <c r="B3746">
        <f>IFERROR(VLOOKUP(A3746,[1]Monitoramento_Base_somente_disp!$A:$J,5,FALSE),0)</f>
        <v>12843</v>
      </c>
      <c r="C3746">
        <f>IFERROR(VLOOKUP(A3746,[1]Monitoramento_Base_somente_disp!$A:$J,6,FALSE),0)</f>
        <v>2470255</v>
      </c>
      <c r="D3746">
        <f>IFERROR(VLOOKUP(A3746,[1]Monitoramento_Base_somente_disp!$A:$J,7,FALSE),0)</f>
        <v>11205</v>
      </c>
      <c r="E3746">
        <f>IFERROR(VLOOKUP(A3746,[1]Monitoramento_Base_somente_disp!$A:$J,8,FALSE),0)</f>
        <v>1804804</v>
      </c>
      <c r="F3746">
        <f>IFERROR(VLOOKUP(A3746,[1]Monitoramento_Base_somente_disp!$A:$J,9,FALSE),0)</f>
        <v>0</v>
      </c>
      <c r="G3746">
        <f>IFERROR(VLOOKUP(A3746,[1]Monitoramento_Base_somente_disp!$A:$J,10,FALSE),0)</f>
        <v>0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Não</v>
      </c>
      <c r="Y3746" t="str">
        <f t="shared" si="354"/>
        <v>Não</v>
      </c>
    </row>
    <row r="3747" spans="1:25" x14ac:dyDescent="0.25">
      <c r="A3747" s="11">
        <v>260845</v>
      </c>
      <c r="B3747">
        <f>IFERROR(VLOOKUP(A3747,[1]Monitoramento_Base_somente_disp!$A:$J,5,FALSE),0)</f>
        <v>0</v>
      </c>
      <c r="C3747">
        <f>IFERROR(VLOOKUP(A3747,[1]Monitoramento_Base_somente_disp!$A:$J,6,FALSE),0)</f>
        <v>45765889</v>
      </c>
      <c r="D3747">
        <f>IFERROR(VLOOKUP(A3747,[1]Monitoramento_Base_somente_disp!$A:$J,7,FALSE),0)</f>
        <v>0</v>
      </c>
      <c r="E3747">
        <f>IFERROR(VLOOKUP(A3747,[1]Monitoramento_Base_somente_disp!$A:$J,8,FALSE),0)</f>
        <v>33955337</v>
      </c>
      <c r="F3747">
        <f>IFERROR(VLOOKUP(A3747,[1]Monitoramento_Base_somente_disp!$A:$J,9,FALSE),0)</f>
        <v>0</v>
      </c>
      <c r="G3747">
        <f>IFERROR(VLOOKUP(A3747,[1]Monitoramento_Base_somente_disp!$A:$J,10,FALSE),0)</f>
        <v>0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Não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Não</v>
      </c>
    </row>
    <row r="3748" spans="1:25" x14ac:dyDescent="0.25">
      <c r="A3748" s="11">
        <v>260910</v>
      </c>
      <c r="B3748">
        <f>IFERROR(VLOOKUP(A3748,[1]Monitoramento_Base_somente_disp!$A:$J,5,FALSE),0)</f>
        <v>28398</v>
      </c>
      <c r="C3748">
        <f>IFERROR(VLOOKUP(A3748,[1]Monitoramento_Base_somente_disp!$A:$J,6,FALSE),0)</f>
        <v>5232586</v>
      </c>
      <c r="D3748">
        <f>IFERROR(VLOOKUP(A3748,[1]Monitoramento_Base_somente_disp!$A:$J,7,FALSE),0)</f>
        <v>29533</v>
      </c>
      <c r="E3748">
        <f>IFERROR(VLOOKUP(A3748,[1]Monitoramento_Base_somente_disp!$A:$J,8,FALSE),0)</f>
        <v>6169147</v>
      </c>
      <c r="F3748">
        <f>IFERROR(VLOOKUP(A3748,[1]Monitoramento_Base_somente_disp!$A:$J,9,FALSE),0)</f>
        <v>0</v>
      </c>
      <c r="G3748">
        <f>IFERROR(VLOOKUP(A3748,[1]Monitoramento_Base_somente_disp!$A:$J,10,FALSE),0)</f>
        <v>0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Não</v>
      </c>
      <c r="Y3748" t="str">
        <f t="shared" si="354"/>
        <v>Não</v>
      </c>
    </row>
    <row r="3749" spans="1:25" x14ac:dyDescent="0.25">
      <c r="A3749" s="11">
        <v>260940</v>
      </c>
      <c r="B3749">
        <f>IFERROR(VLOOKUP(A3749,[1]Monitoramento_Base_somente_disp!$A:$J,5,FALSE),0)</f>
        <v>291921</v>
      </c>
      <c r="C3749">
        <f>IFERROR(VLOOKUP(A3749,[1]Monitoramento_Base_somente_disp!$A:$J,6,FALSE),0)</f>
        <v>215418345</v>
      </c>
      <c r="D3749">
        <f>IFERROR(VLOOKUP(A3749,[1]Monitoramento_Base_somente_disp!$A:$J,7,FALSE),0)</f>
        <v>198892</v>
      </c>
      <c r="E3749">
        <f>IFERROR(VLOOKUP(A3749,[1]Monitoramento_Base_somente_disp!$A:$J,8,FALSE),0)</f>
        <v>167310933</v>
      </c>
      <c r="F3749">
        <f>IFERROR(VLOOKUP(A3749,[1]Monitoramento_Base_somente_disp!$A:$J,9,FALSE),0)</f>
        <v>0</v>
      </c>
      <c r="G3749">
        <f>IFERROR(VLOOKUP(A3749,[1]Monitoramento_Base_somente_disp!$A:$J,10,FALSE),0)</f>
        <v>0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Não</v>
      </c>
      <c r="Y3749" t="str">
        <f t="shared" si="354"/>
        <v>Não</v>
      </c>
    </row>
    <row r="3750" spans="1:25" x14ac:dyDescent="0.25">
      <c r="A3750" s="11">
        <v>261060</v>
      </c>
      <c r="B3750">
        <f>IFERROR(VLOOKUP(A3750,[1]Monitoramento_Base_somente_disp!$A:$J,5,FALSE),0)</f>
        <v>94559</v>
      </c>
      <c r="C3750">
        <f>IFERROR(VLOOKUP(A3750,[1]Monitoramento_Base_somente_disp!$A:$J,6,FALSE),0)</f>
        <v>157586390</v>
      </c>
      <c r="D3750">
        <f>IFERROR(VLOOKUP(A3750,[1]Monitoramento_Base_somente_disp!$A:$J,7,FALSE),0)</f>
        <v>64913</v>
      </c>
      <c r="E3750">
        <f>IFERROR(VLOOKUP(A3750,[1]Monitoramento_Base_somente_disp!$A:$J,8,FALSE),0)</f>
        <v>117008067</v>
      </c>
      <c r="F3750">
        <f>IFERROR(VLOOKUP(A3750,[1]Monitoramento_Base_somente_disp!$A:$J,9,FALSE),0)</f>
        <v>0</v>
      </c>
      <c r="G3750">
        <f>IFERROR(VLOOKUP(A3750,[1]Monitoramento_Base_somente_disp!$A:$J,10,FALSE),0)</f>
        <v>0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Não</v>
      </c>
      <c r="Y3750" t="str">
        <f t="shared" si="354"/>
        <v>Não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2512</v>
      </c>
      <c r="O3751">
        <f>IFERROR(VLOOKUP(A3751,[3]Sheet1!$A:$G,3,FALSE),0)</f>
        <v>0</v>
      </c>
      <c r="P3751">
        <f>IFERROR(VLOOKUP(A3751,[3]Sheet1!$A:$G,4,FALSE),0)</f>
        <v>0</v>
      </c>
      <c r="Q3751">
        <f>IFERROR(VLOOKUP(A3751,[3]Sheet1!$A:$G,5,FALSE),0)</f>
        <v>0</v>
      </c>
      <c r="R3751">
        <f>IFERROR(VLOOKUP(A3751,[3]Sheet1!$A:$G,6,FALSE),0)</f>
        <v>0</v>
      </c>
      <c r="S3751">
        <f>IFERROR(VLOOKUP(A3751,[3]Sheet1!$A:$G,7,FALSE),0)</f>
        <v>0</v>
      </c>
      <c r="T3751" t="str">
        <f t="shared" si="349"/>
        <v>Sim</v>
      </c>
      <c r="U3751" t="str">
        <f t="shared" si="350"/>
        <v>Não</v>
      </c>
      <c r="V3751" t="str">
        <f t="shared" si="351"/>
        <v>Não</v>
      </c>
      <c r="W3751" t="str">
        <f t="shared" si="352"/>
        <v>Não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0</v>
      </c>
      <c r="C3752">
        <f>IFERROR(VLOOKUP(A3752,[1]Monitoramento_Base_somente_disp!$A:$J,6,FALSE),0)</f>
        <v>739072</v>
      </c>
      <c r="D3752">
        <f>IFERROR(VLOOKUP(A3752,[1]Monitoramento_Base_somente_disp!$A:$J,7,FALSE),0)</f>
        <v>3790</v>
      </c>
      <c r="E3752">
        <f>IFERROR(VLOOKUP(A3752,[1]Monitoramento_Base_somente_disp!$A:$J,8,FALSE),0)</f>
        <v>2706641</v>
      </c>
      <c r="F3752">
        <f>IFERROR(VLOOKUP(A3752,[1]Monitoramento_Base_somente_disp!$A:$J,9,FALSE),0)</f>
        <v>0</v>
      </c>
      <c r="G3752">
        <f>IFERROR(VLOOKUP(A3752,[1]Monitoramento_Base_somente_disp!$A:$J,10,FALSE),0)</f>
        <v>0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Não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Não</v>
      </c>
      <c r="Y3752" t="str">
        <f t="shared" si="354"/>
        <v>Não</v>
      </c>
    </row>
    <row r="3753" spans="1:25" x14ac:dyDescent="0.25">
      <c r="A3753" s="11">
        <v>261240</v>
      </c>
      <c r="B3753">
        <f>IFERROR(VLOOKUP(A3753,[1]Monitoramento_Base_somente_disp!$A:$J,5,FALSE),0)</f>
        <v>0</v>
      </c>
      <c r="C3753">
        <f>IFERROR(VLOOKUP(A3753,[1]Monitoramento_Base_somente_disp!$A:$J,6,FALSE),0)</f>
        <v>5967345</v>
      </c>
      <c r="D3753">
        <f>IFERROR(VLOOKUP(A3753,[1]Monitoramento_Base_somente_disp!$A:$J,7,FALSE),0)</f>
        <v>0</v>
      </c>
      <c r="E3753">
        <f>IFERROR(VLOOKUP(A3753,[1]Monitoramento_Base_somente_disp!$A:$J,8,FALSE),0)</f>
        <v>4427385</v>
      </c>
      <c r="F3753">
        <f>IFERROR(VLOOKUP(A3753,[1]Monitoramento_Base_somente_disp!$A:$J,9,FALSE),0)</f>
        <v>0</v>
      </c>
      <c r="G3753">
        <f>IFERROR(VLOOKUP(A3753,[1]Monitoramento_Base_somente_disp!$A:$J,10,FALSE),0)</f>
        <v>0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Não</v>
      </c>
      <c r="U3753" t="str">
        <f t="shared" si="350"/>
        <v>Sim</v>
      </c>
      <c r="V3753" t="str">
        <f t="shared" si="351"/>
        <v>Não</v>
      </c>
      <c r="W3753" t="str">
        <f t="shared" si="352"/>
        <v>Sim</v>
      </c>
      <c r="X3753" t="str">
        <f t="shared" si="353"/>
        <v>Não</v>
      </c>
      <c r="Y3753" t="str">
        <f t="shared" si="354"/>
        <v>Não</v>
      </c>
    </row>
    <row r="3754" spans="1:25" x14ac:dyDescent="0.25">
      <c r="A3754" s="11">
        <v>261520</v>
      </c>
      <c r="B3754">
        <f>IFERROR(VLOOKUP(A3754,[1]Monitoramento_Base_somente_disp!$A:$J,5,FALSE),0)</f>
        <v>177518</v>
      </c>
      <c r="C3754">
        <f>IFERROR(VLOOKUP(A3754,[1]Monitoramento_Base_somente_disp!$A:$J,6,FALSE),0)</f>
        <v>31766505</v>
      </c>
      <c r="D3754">
        <f>IFERROR(VLOOKUP(A3754,[1]Monitoramento_Base_somente_disp!$A:$J,7,FALSE),0)</f>
        <v>100268</v>
      </c>
      <c r="E3754">
        <f>IFERROR(VLOOKUP(A3754,[1]Monitoramento_Base_somente_disp!$A:$J,8,FALSE),0)</f>
        <v>27667002</v>
      </c>
      <c r="F3754">
        <f>IFERROR(VLOOKUP(A3754,[1]Monitoramento_Base_somente_disp!$A:$J,9,FALSE),0)</f>
        <v>0</v>
      </c>
      <c r="G3754">
        <f>IFERROR(VLOOKUP(A3754,[1]Monitoramento_Base_somente_disp!$A:$J,10,FALSE),0)</f>
        <v>0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Não</v>
      </c>
      <c r="Y3754" t="str">
        <f t="shared" si="354"/>
        <v>Não</v>
      </c>
    </row>
    <row r="3755" spans="1:25" x14ac:dyDescent="0.25">
      <c r="A3755" s="11">
        <v>261600</v>
      </c>
      <c r="B3755">
        <f>IFERROR(VLOOKUP(A3755,[1]Monitoramento_Base_somente_disp!$A:$J,5,FALSE),0)</f>
        <v>12508</v>
      </c>
      <c r="C3755">
        <f>IFERROR(VLOOKUP(A3755,[1]Monitoramento_Base_somente_disp!$A:$J,6,FALSE),0)</f>
        <v>5466272</v>
      </c>
      <c r="D3755">
        <f>IFERROR(VLOOKUP(A3755,[1]Monitoramento_Base_somente_disp!$A:$J,7,FALSE),0)</f>
        <v>14087</v>
      </c>
      <c r="E3755">
        <f>IFERROR(VLOOKUP(A3755,[1]Monitoramento_Base_somente_disp!$A:$J,8,FALSE),0)</f>
        <v>2885543</v>
      </c>
      <c r="F3755">
        <f>IFERROR(VLOOKUP(A3755,[1]Monitoramento_Base_somente_disp!$A:$J,9,FALSE),0)</f>
        <v>0</v>
      </c>
      <c r="G3755">
        <f>IFERROR(VLOOKUP(A3755,[1]Monitoramento_Base_somente_disp!$A:$J,10,FALSE),0)</f>
        <v>0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Não</v>
      </c>
      <c r="Y3755" t="str">
        <f t="shared" si="354"/>
        <v>Não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27600</v>
      </c>
      <c r="F3756">
        <f>IFERROR(VLOOKUP(A3756,[1]Monitoramento_Base_somente_disp!$A:$J,9,FALSE),0)</f>
        <v>0</v>
      </c>
      <c r="G3756">
        <f>IFERROR(VLOOKUP(A3756,[1]Monitoramento_Base_somente_disp!$A:$J,10,FALSE),0)</f>
        <v>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Não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1570429</v>
      </c>
      <c r="D3757">
        <f>IFERROR(VLOOKUP(A3757,[1]Monitoramento_Base_somente_disp!$A:$J,7,FALSE),0)</f>
        <v>0</v>
      </c>
      <c r="E3757">
        <f>IFERROR(VLOOKUP(A3757,[1]Monitoramento_Base_somente_disp!$A:$J,8,FALSE),0)</f>
        <v>1165157</v>
      </c>
      <c r="F3757">
        <f>IFERROR(VLOOKUP(A3757,[1]Monitoramento_Base_somente_disp!$A:$J,9,FALSE),0)</f>
        <v>0</v>
      </c>
      <c r="G3757">
        <f>IFERROR(VLOOKUP(A3757,[1]Monitoramento_Base_somente_disp!$A:$J,10,FALSE),0)</f>
        <v>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Não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0</v>
      </c>
      <c r="C3759">
        <f>IFERROR(VLOOKUP(A3759,[1]Monitoramento_Base_somente_disp!$A:$J,6,FALSE),0)</f>
        <v>0</v>
      </c>
      <c r="D3759">
        <f>IFERROR(VLOOKUP(A3759,[1]Monitoramento_Base_somente_disp!$A:$J,7,FALSE),0)</f>
        <v>0</v>
      </c>
      <c r="E3759">
        <f>IFERROR(VLOOKUP(A3759,[1]Monitoramento_Base_somente_disp!$A:$J,8,FALSE),0)</f>
        <v>0</v>
      </c>
      <c r="F3759">
        <f>IFERROR(VLOOKUP(A3759,[1]Monitoramento_Base_somente_disp!$A:$J,9,FALSE),0)</f>
        <v>0</v>
      </c>
      <c r="G3759">
        <f>IFERROR(VLOOKUP(A3759,[1]Monitoramento_Base_somente_disp!$A:$J,10,FALSE),0)</f>
        <v>0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Não</v>
      </c>
      <c r="U3759" t="str">
        <f t="shared" si="350"/>
        <v>Não</v>
      </c>
      <c r="V3759" t="str">
        <f t="shared" si="351"/>
        <v>Não</v>
      </c>
      <c r="W3759" t="str">
        <f t="shared" si="352"/>
        <v>Não</v>
      </c>
      <c r="X3759" t="str">
        <f t="shared" si="353"/>
        <v>Não</v>
      </c>
      <c r="Y3759" t="str">
        <f t="shared" si="354"/>
        <v>Não</v>
      </c>
    </row>
    <row r="3760" spans="1:25" x14ac:dyDescent="0.25">
      <c r="A3760" s="11">
        <v>220045</v>
      </c>
      <c r="B3760">
        <f>IFERROR(VLOOKUP(A3760,[1]Monitoramento_Base_somente_disp!$A:$J,5,FALSE),0)</f>
        <v>19778</v>
      </c>
      <c r="C3760">
        <f>IFERROR(VLOOKUP(A3760,[1]Monitoramento_Base_somente_disp!$A:$J,6,FALSE),0)</f>
        <v>5908262</v>
      </c>
      <c r="D3760">
        <f>IFERROR(VLOOKUP(A3760,[1]Monitoramento_Base_somente_disp!$A:$J,7,FALSE),0)</f>
        <v>78</v>
      </c>
      <c r="E3760">
        <f>IFERROR(VLOOKUP(A3760,[1]Monitoramento_Base_somente_disp!$A:$J,8,FALSE),0)</f>
        <v>3817953</v>
      </c>
      <c r="F3760">
        <f>IFERROR(VLOOKUP(A3760,[1]Monitoramento_Base_somente_disp!$A:$J,9,FALSE),0)</f>
        <v>0</v>
      </c>
      <c r="G3760">
        <f>IFERROR(VLOOKUP(A3760,[1]Monitoramento_Base_somente_disp!$A:$J,10,FALSE),0)</f>
        <v>0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Não</v>
      </c>
      <c r="Y3760" t="str">
        <f t="shared" si="354"/>
        <v>Não</v>
      </c>
    </row>
    <row r="3761" spans="1:25" x14ac:dyDescent="0.25">
      <c r="A3761" s="11">
        <v>220050</v>
      </c>
      <c r="B3761">
        <f>IFERROR(VLOOKUP(A3761,[1]Monitoramento_Base_somente_disp!$A:$J,5,FALSE),0)</f>
        <v>40803</v>
      </c>
      <c r="C3761">
        <f>IFERROR(VLOOKUP(A3761,[1]Monitoramento_Base_somente_disp!$A:$J,6,FALSE),0)</f>
        <v>8216291</v>
      </c>
      <c r="D3761">
        <f>IFERROR(VLOOKUP(A3761,[1]Monitoramento_Base_somente_disp!$A:$J,7,FALSE),0)</f>
        <v>9052</v>
      </c>
      <c r="E3761">
        <f>IFERROR(VLOOKUP(A3761,[1]Monitoramento_Base_somente_disp!$A:$J,8,FALSE),0)</f>
        <v>5909252</v>
      </c>
      <c r="F3761">
        <f>IFERROR(VLOOKUP(A3761,[1]Monitoramento_Base_somente_disp!$A:$J,9,FALSE),0)</f>
        <v>0</v>
      </c>
      <c r="G3761">
        <f>IFERROR(VLOOKUP(A3761,[1]Monitoramento_Base_somente_disp!$A:$J,10,FALSE),0)</f>
        <v>0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Não</v>
      </c>
      <c r="Y3761" t="str">
        <f t="shared" si="354"/>
        <v>Não</v>
      </c>
    </row>
    <row r="3762" spans="1:25" x14ac:dyDescent="0.25">
      <c r="A3762" s="11">
        <v>220060</v>
      </c>
      <c r="B3762">
        <f>IFERROR(VLOOKUP(A3762,[1]Monitoramento_Base_somente_disp!$A:$J,5,FALSE),0)</f>
        <v>7095</v>
      </c>
      <c r="C3762">
        <f>IFERROR(VLOOKUP(A3762,[1]Monitoramento_Base_somente_disp!$A:$J,6,FALSE),0)</f>
        <v>430155</v>
      </c>
      <c r="D3762">
        <f>IFERROR(VLOOKUP(A3762,[1]Monitoramento_Base_somente_disp!$A:$J,7,FALSE),0)</f>
        <v>7619</v>
      </c>
      <c r="E3762">
        <f>IFERROR(VLOOKUP(A3762,[1]Monitoramento_Base_somente_disp!$A:$J,8,FALSE),0)</f>
        <v>435693</v>
      </c>
      <c r="F3762">
        <f>IFERROR(VLOOKUP(A3762,[1]Monitoramento_Base_somente_disp!$A:$J,9,FALSE),0)</f>
        <v>0</v>
      </c>
      <c r="G3762">
        <f>IFERROR(VLOOKUP(A3762,[1]Monitoramento_Base_somente_disp!$A:$J,10,FALSE),0)</f>
        <v>0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Não</v>
      </c>
      <c r="Y3762" t="str">
        <f t="shared" si="354"/>
        <v>Não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780183</v>
      </c>
      <c r="F3763">
        <f>IFERROR(VLOOKUP(A3763,[1]Monitoramento_Base_somente_disp!$A:$J,9,FALSE),0)</f>
        <v>0</v>
      </c>
      <c r="G3763">
        <f>IFERROR(VLOOKUP(A3763,[1]Monitoramento_Base_somente_disp!$A:$J,10,FALSE),0)</f>
        <v>0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Não</v>
      </c>
    </row>
    <row r="3764" spans="1:25" x14ac:dyDescent="0.25">
      <c r="A3764" s="11">
        <v>220080</v>
      </c>
      <c r="B3764">
        <f>IFERROR(VLOOKUP(A3764,[1]Monitoramento_Base_somente_disp!$A:$J,5,FALSE),0)</f>
        <v>25903</v>
      </c>
      <c r="C3764">
        <f>IFERROR(VLOOKUP(A3764,[1]Monitoramento_Base_somente_disp!$A:$J,6,FALSE),0)</f>
        <v>26638927</v>
      </c>
      <c r="D3764">
        <f>IFERROR(VLOOKUP(A3764,[1]Monitoramento_Base_somente_disp!$A:$J,7,FALSE),0)</f>
        <v>30103</v>
      </c>
      <c r="E3764">
        <f>IFERROR(VLOOKUP(A3764,[1]Monitoramento_Base_somente_disp!$A:$J,8,FALSE),0)</f>
        <v>20420740</v>
      </c>
      <c r="F3764">
        <f>IFERROR(VLOOKUP(A3764,[1]Monitoramento_Base_somente_disp!$A:$J,9,FALSE),0)</f>
        <v>0</v>
      </c>
      <c r="G3764">
        <f>IFERROR(VLOOKUP(A3764,[1]Monitoramento_Base_somente_disp!$A:$J,10,FALSE),0)</f>
        <v>0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Não</v>
      </c>
      <c r="Y3764" t="str">
        <f t="shared" si="354"/>
        <v>Não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21833</v>
      </c>
      <c r="C3766">
        <f>IFERROR(VLOOKUP(A3766,[1]Monitoramento_Base_somente_disp!$A:$J,6,FALSE),0)</f>
        <v>14574871</v>
      </c>
      <c r="D3766">
        <f>IFERROR(VLOOKUP(A3766,[1]Monitoramento_Base_somente_disp!$A:$J,7,FALSE),0)</f>
        <v>15401</v>
      </c>
      <c r="E3766">
        <f>IFERROR(VLOOKUP(A3766,[1]Monitoramento_Base_somente_disp!$A:$J,8,FALSE),0)</f>
        <v>10254720</v>
      </c>
      <c r="F3766">
        <f>IFERROR(VLOOKUP(A3766,[1]Monitoramento_Base_somente_disp!$A:$J,9,FALSE),0)</f>
        <v>0</v>
      </c>
      <c r="G3766">
        <f>IFERROR(VLOOKUP(A3766,[1]Monitoramento_Base_somente_disp!$A:$J,10,FALSE),0)</f>
        <v>0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Não</v>
      </c>
      <c r="Y3766" t="str">
        <f t="shared" si="354"/>
        <v>Não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7852600</v>
      </c>
      <c r="D3767">
        <f>IFERROR(VLOOKUP(A3767,[1]Monitoramento_Base_somente_disp!$A:$J,7,FALSE),0)</f>
        <v>0</v>
      </c>
      <c r="E3767">
        <f>IFERROR(VLOOKUP(A3767,[1]Monitoramento_Base_somente_disp!$A:$J,8,FALSE),0)</f>
        <v>7001440</v>
      </c>
      <c r="F3767">
        <f>IFERROR(VLOOKUP(A3767,[1]Monitoramento_Base_somente_disp!$A:$J,9,FALSE),0)</f>
        <v>0</v>
      </c>
      <c r="G3767">
        <f>IFERROR(VLOOKUP(A3767,[1]Monitoramento_Base_somente_disp!$A:$J,10,FALSE),0)</f>
        <v>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Não</v>
      </c>
    </row>
    <row r="3768" spans="1:25" x14ac:dyDescent="0.25">
      <c r="A3768" s="11">
        <v>220196</v>
      </c>
      <c r="B3768">
        <f>IFERROR(VLOOKUP(A3768,[1]Monitoramento_Base_somente_disp!$A:$J,5,FALSE),0)</f>
        <v>60310</v>
      </c>
      <c r="C3768">
        <f>IFERROR(VLOOKUP(A3768,[1]Monitoramento_Base_somente_disp!$A:$J,6,FALSE),0)</f>
        <v>5229924</v>
      </c>
      <c r="D3768">
        <f>IFERROR(VLOOKUP(A3768,[1]Monitoramento_Base_somente_disp!$A:$J,7,FALSE),0)</f>
        <v>39154</v>
      </c>
      <c r="E3768">
        <f>IFERROR(VLOOKUP(A3768,[1]Monitoramento_Base_somente_disp!$A:$J,8,FALSE),0)</f>
        <v>3359839</v>
      </c>
      <c r="F3768">
        <f>IFERROR(VLOOKUP(A3768,[1]Monitoramento_Base_somente_disp!$A:$J,9,FALSE),0)</f>
        <v>0</v>
      </c>
      <c r="G3768">
        <f>IFERROR(VLOOKUP(A3768,[1]Monitoramento_Base_somente_disp!$A:$J,10,FALSE),0)</f>
        <v>0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Não</v>
      </c>
      <c r="Y3768" t="str">
        <f t="shared" si="354"/>
        <v>Não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0</v>
      </c>
      <c r="E3770">
        <f>IFERROR(VLOOKUP(A3770,[1]Monitoramento_Base_somente_disp!$A:$J,8,FALSE),0)</f>
        <v>0</v>
      </c>
      <c r="F3770">
        <f>IFERROR(VLOOKUP(A3770,[1]Monitoramento_Base_somente_disp!$A:$J,9,FALSE),0)</f>
        <v>0</v>
      </c>
      <c r="G3770">
        <f>IFERROR(VLOOKUP(A3770,[1]Monitoramento_Base_somente_disp!$A:$J,10,FALSE),0)</f>
        <v>0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Não</v>
      </c>
      <c r="W3770" t="str">
        <f t="shared" si="358"/>
        <v>Não</v>
      </c>
      <c r="X3770" t="str">
        <f t="shared" si="359"/>
        <v>Não</v>
      </c>
      <c r="Y3770" t="str">
        <f t="shared" si="360"/>
        <v>Não</v>
      </c>
    </row>
    <row r="3771" spans="1:25" x14ac:dyDescent="0.25">
      <c r="A3771" s="11">
        <v>220217</v>
      </c>
      <c r="B3771">
        <f>IFERROR(VLOOKUP(A3771,[1]Monitoramento_Base_somente_disp!$A:$J,5,FALSE),0)</f>
        <v>3147</v>
      </c>
      <c r="C3771">
        <f>IFERROR(VLOOKUP(A3771,[1]Monitoramento_Base_somente_disp!$A:$J,6,FALSE),0)</f>
        <v>369768</v>
      </c>
      <c r="D3771">
        <f>IFERROR(VLOOKUP(A3771,[1]Monitoramento_Base_somente_disp!$A:$J,7,FALSE),0)</f>
        <v>4665</v>
      </c>
      <c r="E3771">
        <f>IFERROR(VLOOKUP(A3771,[1]Monitoramento_Base_somente_disp!$A:$J,8,FALSE),0)</f>
        <v>785928</v>
      </c>
      <c r="F3771">
        <f>IFERROR(VLOOKUP(A3771,[1]Monitoramento_Base_somente_disp!$A:$J,9,FALSE),0)</f>
        <v>0</v>
      </c>
      <c r="G3771">
        <f>IFERROR(VLOOKUP(A3771,[1]Monitoramento_Base_somente_disp!$A:$J,10,FALSE),0)</f>
        <v>0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Não</v>
      </c>
      <c r="Y3771" t="str">
        <f t="shared" si="360"/>
        <v>Não</v>
      </c>
    </row>
    <row r="3772" spans="1:25" x14ac:dyDescent="0.25">
      <c r="A3772" s="11">
        <v>220225</v>
      </c>
      <c r="B3772">
        <f>IFERROR(VLOOKUP(A3772,[1]Monitoramento_Base_somente_disp!$A:$J,5,FALSE),0)</f>
        <v>11174</v>
      </c>
      <c r="C3772">
        <f>IFERROR(VLOOKUP(A3772,[1]Monitoramento_Base_somente_disp!$A:$J,6,FALSE),0)</f>
        <v>1583390</v>
      </c>
      <c r="D3772">
        <f>IFERROR(VLOOKUP(A3772,[1]Monitoramento_Base_somente_disp!$A:$J,7,FALSE),0)</f>
        <v>11262</v>
      </c>
      <c r="E3772">
        <f>IFERROR(VLOOKUP(A3772,[1]Monitoramento_Base_somente_disp!$A:$J,8,FALSE),0)</f>
        <v>1150032</v>
      </c>
      <c r="F3772">
        <f>IFERROR(VLOOKUP(A3772,[1]Monitoramento_Base_somente_disp!$A:$J,9,FALSE),0)</f>
        <v>0</v>
      </c>
      <c r="G3772">
        <f>IFERROR(VLOOKUP(A3772,[1]Monitoramento_Base_somente_disp!$A:$J,10,FALSE),0)</f>
        <v>0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Não</v>
      </c>
      <c r="Y3772" t="str">
        <f t="shared" si="360"/>
        <v>Não</v>
      </c>
    </row>
    <row r="3773" spans="1:25" x14ac:dyDescent="0.25">
      <c r="A3773" s="11">
        <v>220240</v>
      </c>
      <c r="B3773">
        <f>IFERROR(VLOOKUP(A3773,[1]Monitoramento_Base_somente_disp!$A:$J,5,FALSE),0)</f>
        <v>1063</v>
      </c>
      <c r="C3773">
        <f>IFERROR(VLOOKUP(A3773,[1]Monitoramento_Base_somente_disp!$A:$J,6,FALSE),0)</f>
        <v>610726</v>
      </c>
      <c r="D3773">
        <f>IFERROR(VLOOKUP(A3773,[1]Monitoramento_Base_somente_disp!$A:$J,7,FALSE),0)</f>
        <v>3893</v>
      </c>
      <c r="E3773">
        <f>IFERROR(VLOOKUP(A3773,[1]Monitoramento_Base_somente_disp!$A:$J,8,FALSE),0)</f>
        <v>428939</v>
      </c>
      <c r="F3773">
        <f>IFERROR(VLOOKUP(A3773,[1]Monitoramento_Base_somente_disp!$A:$J,9,FALSE),0)</f>
        <v>0</v>
      </c>
      <c r="G3773">
        <f>IFERROR(VLOOKUP(A3773,[1]Monitoramento_Base_somente_disp!$A:$J,10,FALSE),0)</f>
        <v>0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Sim</v>
      </c>
      <c r="W3773" t="str">
        <f t="shared" si="358"/>
        <v>Sim</v>
      </c>
      <c r="X3773" t="str">
        <f t="shared" si="359"/>
        <v>Não</v>
      </c>
      <c r="Y3773" t="str">
        <f t="shared" si="360"/>
        <v>Não</v>
      </c>
    </row>
    <row r="3774" spans="1:25" x14ac:dyDescent="0.25">
      <c r="A3774" s="11">
        <v>220260</v>
      </c>
      <c r="B3774">
        <f>IFERROR(VLOOKUP(A3774,[1]Monitoramento_Base_somente_disp!$A:$J,5,FALSE),0)</f>
        <v>34658</v>
      </c>
      <c r="C3774">
        <f>IFERROR(VLOOKUP(A3774,[1]Monitoramento_Base_somente_disp!$A:$J,6,FALSE),0)</f>
        <v>2806740</v>
      </c>
      <c r="D3774">
        <f>IFERROR(VLOOKUP(A3774,[1]Monitoramento_Base_somente_disp!$A:$J,7,FALSE),0)</f>
        <v>2646</v>
      </c>
      <c r="E3774">
        <f>IFERROR(VLOOKUP(A3774,[1]Monitoramento_Base_somente_disp!$A:$J,8,FALSE),0)</f>
        <v>1752030</v>
      </c>
      <c r="F3774">
        <f>IFERROR(VLOOKUP(A3774,[1]Monitoramento_Base_somente_disp!$A:$J,9,FALSE),0)</f>
        <v>0</v>
      </c>
      <c r="G3774">
        <f>IFERROR(VLOOKUP(A3774,[1]Monitoramento_Base_somente_disp!$A:$J,10,FALSE),0)</f>
        <v>0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Sim</v>
      </c>
      <c r="U3774" t="str">
        <f t="shared" si="356"/>
        <v>Sim</v>
      </c>
      <c r="V3774" t="str">
        <f t="shared" si="357"/>
        <v>Sim</v>
      </c>
      <c r="W3774" t="str">
        <f t="shared" si="358"/>
        <v>Sim</v>
      </c>
      <c r="X3774" t="str">
        <f t="shared" si="359"/>
        <v>Não</v>
      </c>
      <c r="Y3774" t="str">
        <f t="shared" si="360"/>
        <v>Não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1782040</v>
      </c>
      <c r="F3775">
        <f>IFERROR(VLOOKUP(A3775,[1]Monitoramento_Base_somente_disp!$A:$J,9,FALSE),0)</f>
        <v>0</v>
      </c>
      <c r="G3775">
        <f>IFERROR(VLOOKUP(A3775,[1]Monitoramento_Base_somente_disp!$A:$J,10,FALSE),0)</f>
        <v>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Não</v>
      </c>
    </row>
    <row r="3776" spans="1:25" x14ac:dyDescent="0.25">
      <c r="A3776" s="11">
        <v>220280</v>
      </c>
      <c r="B3776">
        <f>IFERROR(VLOOKUP(A3776,[1]Monitoramento_Base_somente_disp!$A:$J,5,FALSE),0)</f>
        <v>0</v>
      </c>
      <c r="C3776">
        <f>IFERROR(VLOOKUP(A3776,[1]Monitoramento_Base_somente_disp!$A:$J,6,FALSE),0)</f>
        <v>610328</v>
      </c>
      <c r="D3776">
        <f>IFERROR(VLOOKUP(A3776,[1]Monitoramento_Base_somente_disp!$A:$J,7,FALSE),0)</f>
        <v>0</v>
      </c>
      <c r="E3776">
        <f>IFERROR(VLOOKUP(A3776,[1]Monitoramento_Base_somente_disp!$A:$J,8,FALSE),0)</f>
        <v>452824</v>
      </c>
      <c r="F3776">
        <f>IFERROR(VLOOKUP(A3776,[1]Monitoramento_Base_somente_disp!$A:$J,9,FALSE),0)</f>
        <v>0</v>
      </c>
      <c r="G3776">
        <f>IFERROR(VLOOKUP(A3776,[1]Monitoramento_Base_somente_disp!$A:$J,10,FALSE),0)</f>
        <v>0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Não</v>
      </c>
      <c r="U3776" t="str">
        <f t="shared" si="356"/>
        <v>Sim</v>
      </c>
      <c r="V3776" t="str">
        <f t="shared" si="357"/>
        <v>Não</v>
      </c>
      <c r="W3776" t="str">
        <f t="shared" si="358"/>
        <v>Sim</v>
      </c>
      <c r="X3776" t="str">
        <f t="shared" si="359"/>
        <v>Não</v>
      </c>
      <c r="Y3776" t="str">
        <f t="shared" si="360"/>
        <v>Não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2281879</v>
      </c>
      <c r="D3777">
        <f>IFERROR(VLOOKUP(A3777,[1]Monitoramento_Base_somente_disp!$A:$J,7,FALSE),0)</f>
        <v>0</v>
      </c>
      <c r="E3777">
        <f>IFERROR(VLOOKUP(A3777,[1]Monitoramento_Base_somente_disp!$A:$J,8,FALSE),0)</f>
        <v>1693007</v>
      </c>
      <c r="F3777">
        <f>IFERROR(VLOOKUP(A3777,[1]Monitoramento_Base_somente_disp!$A:$J,9,FALSE),0)</f>
        <v>0</v>
      </c>
      <c r="G3777">
        <f>IFERROR(VLOOKUP(A3777,[1]Monitoramento_Base_somente_disp!$A:$J,10,FALSE),0)</f>
        <v>0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Não</v>
      </c>
    </row>
    <row r="3778" spans="1:25" x14ac:dyDescent="0.25">
      <c r="A3778" s="11">
        <v>220330</v>
      </c>
      <c r="B3778">
        <f>IFERROR(VLOOKUP(A3778,[1]Monitoramento_Base_somente_disp!$A:$J,5,FALSE),0)</f>
        <v>89807</v>
      </c>
      <c r="C3778">
        <f>IFERROR(VLOOKUP(A3778,[1]Monitoramento_Base_somente_disp!$A:$J,6,FALSE),0)</f>
        <v>5177248</v>
      </c>
      <c r="D3778">
        <f>IFERROR(VLOOKUP(A3778,[1]Monitoramento_Base_somente_disp!$A:$J,7,FALSE),0)</f>
        <v>53203</v>
      </c>
      <c r="E3778">
        <f>IFERROR(VLOOKUP(A3778,[1]Monitoramento_Base_somente_disp!$A:$J,8,FALSE),0)</f>
        <v>3630183</v>
      </c>
      <c r="F3778">
        <f>IFERROR(VLOOKUP(A3778,[1]Monitoramento_Base_somente_disp!$A:$J,9,FALSE),0)</f>
        <v>0</v>
      </c>
      <c r="G3778">
        <f>IFERROR(VLOOKUP(A3778,[1]Monitoramento_Base_somente_disp!$A:$J,10,FALSE),0)</f>
        <v>0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Não</v>
      </c>
      <c r="Y3778" t="str">
        <f t="shared" si="360"/>
        <v>Não</v>
      </c>
    </row>
    <row r="3779" spans="1:25" x14ac:dyDescent="0.25">
      <c r="A3779" s="11">
        <v>220335</v>
      </c>
      <c r="B3779">
        <f>IFERROR(VLOOKUP(A3779,[1]Monitoramento_Base_somente_disp!$A:$J,5,FALSE),0)</f>
        <v>646</v>
      </c>
      <c r="C3779">
        <f>IFERROR(VLOOKUP(A3779,[1]Monitoramento_Base_somente_disp!$A:$J,6,FALSE),0)</f>
        <v>845365</v>
      </c>
      <c r="D3779">
        <f>IFERROR(VLOOKUP(A3779,[1]Monitoramento_Base_somente_disp!$A:$J,7,FALSE),0)</f>
        <v>313</v>
      </c>
      <c r="E3779">
        <f>IFERROR(VLOOKUP(A3779,[1]Monitoramento_Base_somente_disp!$A:$J,8,FALSE),0)</f>
        <v>775676</v>
      </c>
      <c r="F3779">
        <f>IFERROR(VLOOKUP(A3779,[1]Monitoramento_Base_somente_disp!$A:$J,9,FALSE),0)</f>
        <v>0</v>
      </c>
      <c r="G3779">
        <f>IFERROR(VLOOKUP(A3779,[1]Monitoramento_Base_somente_disp!$A:$J,10,FALSE),0)</f>
        <v>0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Não</v>
      </c>
      <c r="Y3779" t="str">
        <f t="shared" si="360"/>
        <v>Não</v>
      </c>
    </row>
    <row r="3780" spans="1:25" x14ac:dyDescent="0.25">
      <c r="A3780" s="11">
        <v>220400</v>
      </c>
      <c r="B3780">
        <f>IFERROR(VLOOKUP(A3780,[1]Monitoramento_Base_somente_disp!$A:$J,5,FALSE),0)</f>
        <v>14305</v>
      </c>
      <c r="C3780">
        <f>IFERROR(VLOOKUP(A3780,[1]Monitoramento_Base_somente_disp!$A:$J,6,FALSE),0)</f>
        <v>2057817</v>
      </c>
      <c r="D3780">
        <f>IFERROR(VLOOKUP(A3780,[1]Monitoramento_Base_somente_disp!$A:$J,7,FALSE),0)</f>
        <v>7778</v>
      </c>
      <c r="E3780">
        <f>IFERROR(VLOOKUP(A3780,[1]Monitoramento_Base_somente_disp!$A:$J,8,FALSE),0)</f>
        <v>1495181</v>
      </c>
      <c r="F3780">
        <f>IFERROR(VLOOKUP(A3780,[1]Monitoramento_Base_somente_disp!$A:$J,9,FALSE),0)</f>
        <v>0</v>
      </c>
      <c r="G3780">
        <f>IFERROR(VLOOKUP(A3780,[1]Monitoramento_Base_somente_disp!$A:$J,10,FALSE),0)</f>
        <v>0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Não</v>
      </c>
      <c r="Y3780" t="str">
        <f t="shared" si="360"/>
        <v>Não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55292</v>
      </c>
      <c r="F3781">
        <f>IFERROR(VLOOKUP(A3781,[1]Monitoramento_Base_somente_disp!$A:$J,9,FALSE),0)</f>
        <v>0</v>
      </c>
      <c r="G3781">
        <f>IFERROR(VLOOKUP(A3781,[1]Monitoramento_Base_somente_disp!$A:$J,10,FALSE),0)</f>
        <v>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Não</v>
      </c>
    </row>
    <row r="3782" spans="1:25" x14ac:dyDescent="0.25">
      <c r="A3782" s="11">
        <v>220460</v>
      </c>
      <c r="B3782">
        <f>IFERROR(VLOOKUP(A3782,[1]Monitoramento_Base_somente_disp!$A:$J,5,FALSE),0)</f>
        <v>23245</v>
      </c>
      <c r="C3782">
        <f>IFERROR(VLOOKUP(A3782,[1]Monitoramento_Base_somente_disp!$A:$J,6,FALSE),0)</f>
        <v>898810</v>
      </c>
      <c r="D3782">
        <f>IFERROR(VLOOKUP(A3782,[1]Monitoramento_Base_somente_disp!$A:$J,7,FALSE),0)</f>
        <v>18571</v>
      </c>
      <c r="E3782">
        <f>IFERROR(VLOOKUP(A3782,[1]Monitoramento_Base_somente_disp!$A:$J,8,FALSE),0)</f>
        <v>1096215</v>
      </c>
      <c r="F3782">
        <f>IFERROR(VLOOKUP(A3782,[1]Monitoramento_Base_somente_disp!$A:$J,9,FALSE),0)</f>
        <v>0</v>
      </c>
      <c r="G3782">
        <f>IFERROR(VLOOKUP(A3782,[1]Monitoramento_Base_somente_disp!$A:$J,10,FALSE),0)</f>
        <v>0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Não</v>
      </c>
      <c r="Y3782" t="str">
        <f t="shared" si="360"/>
        <v>Não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0</v>
      </c>
      <c r="D3784">
        <f>IFERROR(VLOOKUP(A3784,[1]Monitoramento_Base_somente_disp!$A:$J,7,FALSE),0)</f>
        <v>0</v>
      </c>
      <c r="E3784">
        <f>IFERROR(VLOOKUP(A3784,[1]Monitoramento_Base_somente_disp!$A:$J,8,FALSE),0)</f>
        <v>0</v>
      </c>
      <c r="F3784">
        <f>IFERROR(VLOOKUP(A3784,[1]Monitoramento_Base_somente_disp!$A:$J,9,FALSE),0)</f>
        <v>0</v>
      </c>
      <c r="G3784">
        <f>IFERROR(VLOOKUP(A3784,[1]Monitoramento_Base_somente_disp!$A:$J,10,FALSE),0)</f>
        <v>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Não</v>
      </c>
      <c r="V3784" t="str">
        <f t="shared" si="357"/>
        <v>Não</v>
      </c>
      <c r="W3784" t="str">
        <f t="shared" si="358"/>
        <v>Não</v>
      </c>
      <c r="X3784" t="str">
        <f t="shared" si="359"/>
        <v>Não</v>
      </c>
      <c r="Y3784" t="str">
        <f t="shared" si="360"/>
        <v>Não</v>
      </c>
    </row>
    <row r="3785" spans="1:25" x14ac:dyDescent="0.25">
      <c r="A3785" s="11">
        <v>220510</v>
      </c>
      <c r="B3785">
        <f>IFERROR(VLOOKUP(A3785,[1]Monitoramento_Base_somente_disp!$A:$J,5,FALSE),0)</f>
        <v>134793</v>
      </c>
      <c r="C3785">
        <f>IFERROR(VLOOKUP(A3785,[1]Monitoramento_Base_somente_disp!$A:$J,6,FALSE),0)</f>
        <v>10777758</v>
      </c>
      <c r="D3785">
        <f>IFERROR(VLOOKUP(A3785,[1]Monitoramento_Base_somente_disp!$A:$J,7,FALSE),0)</f>
        <v>102561</v>
      </c>
      <c r="E3785">
        <f>IFERROR(VLOOKUP(A3785,[1]Monitoramento_Base_somente_disp!$A:$J,8,FALSE),0)</f>
        <v>7206214</v>
      </c>
      <c r="F3785">
        <f>IFERROR(VLOOKUP(A3785,[1]Monitoramento_Base_somente_disp!$A:$J,9,FALSE),0)</f>
        <v>0</v>
      </c>
      <c r="G3785">
        <f>IFERROR(VLOOKUP(A3785,[1]Monitoramento_Base_somente_disp!$A:$J,10,FALSE),0)</f>
        <v>0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Não</v>
      </c>
      <c r="Y3785" t="str">
        <f t="shared" si="360"/>
        <v>Não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1576581</v>
      </c>
      <c r="F3786">
        <f>IFERROR(VLOOKUP(A3786,[1]Monitoramento_Base_somente_disp!$A:$J,9,FALSE),0)</f>
        <v>0</v>
      </c>
      <c r="G3786">
        <f>IFERROR(VLOOKUP(A3786,[1]Monitoramento_Base_somente_disp!$A:$J,10,FALSE),0)</f>
        <v>0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Não</v>
      </c>
    </row>
    <row r="3787" spans="1:25" x14ac:dyDescent="0.25">
      <c r="A3787" s="11">
        <v>220530</v>
      </c>
      <c r="B3787">
        <f>IFERROR(VLOOKUP(A3787,[1]Monitoramento_Base_somente_disp!$A:$J,5,FALSE),0)</f>
        <v>17946</v>
      </c>
      <c r="C3787">
        <f>IFERROR(VLOOKUP(A3787,[1]Monitoramento_Base_somente_disp!$A:$J,6,FALSE),0)</f>
        <v>2279025</v>
      </c>
      <c r="D3787">
        <f>IFERROR(VLOOKUP(A3787,[1]Monitoramento_Base_somente_disp!$A:$J,7,FALSE),0)</f>
        <v>2278</v>
      </c>
      <c r="E3787">
        <f>IFERROR(VLOOKUP(A3787,[1]Monitoramento_Base_somente_disp!$A:$J,8,FALSE),0)</f>
        <v>1528803</v>
      </c>
      <c r="F3787">
        <f>IFERROR(VLOOKUP(A3787,[1]Monitoramento_Base_somente_disp!$A:$J,9,FALSE),0)</f>
        <v>0</v>
      </c>
      <c r="G3787">
        <f>IFERROR(VLOOKUP(A3787,[1]Monitoramento_Base_somente_disp!$A:$J,10,FALSE),0)</f>
        <v>0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Não</v>
      </c>
      <c r="Y3787" t="str">
        <f t="shared" si="360"/>
        <v>Não</v>
      </c>
    </row>
    <row r="3788" spans="1:25" x14ac:dyDescent="0.25">
      <c r="A3788" s="11">
        <v>220535</v>
      </c>
      <c r="B3788">
        <f>IFERROR(VLOOKUP(A3788,[1]Monitoramento_Base_somente_disp!$A:$J,5,FALSE),0)</f>
        <v>5838</v>
      </c>
      <c r="C3788">
        <f>IFERROR(VLOOKUP(A3788,[1]Monitoramento_Base_somente_disp!$A:$J,6,FALSE),0)</f>
        <v>9866556</v>
      </c>
      <c r="D3788">
        <f>IFERROR(VLOOKUP(A3788,[1]Monitoramento_Base_somente_disp!$A:$J,7,FALSE),0)</f>
        <v>1392</v>
      </c>
      <c r="E3788">
        <f>IFERROR(VLOOKUP(A3788,[1]Monitoramento_Base_somente_disp!$A:$J,8,FALSE),0)</f>
        <v>7240353</v>
      </c>
      <c r="F3788">
        <f>IFERROR(VLOOKUP(A3788,[1]Monitoramento_Base_somente_disp!$A:$J,9,FALSE),0)</f>
        <v>0</v>
      </c>
      <c r="G3788">
        <f>IFERROR(VLOOKUP(A3788,[1]Monitoramento_Base_somente_disp!$A:$J,10,FALSE),0)</f>
        <v>0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Não</v>
      </c>
      <c r="Y3788" t="str">
        <f t="shared" si="360"/>
        <v>Não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0</v>
      </c>
      <c r="E3790">
        <f>IFERROR(VLOOKUP(A3790,[1]Monitoramento_Base_somente_disp!$A:$J,8,FALSE),0)</f>
        <v>0</v>
      </c>
      <c r="F3790">
        <f>IFERROR(VLOOKUP(A3790,[1]Monitoramento_Base_somente_disp!$A:$J,9,FALSE),0)</f>
        <v>0</v>
      </c>
      <c r="G3790">
        <f>IFERROR(VLOOKUP(A3790,[1]Monitoramento_Base_somente_disp!$A:$J,10,FALSE),0)</f>
        <v>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Não</v>
      </c>
      <c r="W3790" t="str">
        <f t="shared" si="358"/>
        <v>Não</v>
      </c>
      <c r="X3790" t="str">
        <f t="shared" si="359"/>
        <v>Não</v>
      </c>
      <c r="Y3790" t="str">
        <f t="shared" si="360"/>
        <v>Não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254</v>
      </c>
      <c r="C3793">
        <f>IFERROR(VLOOKUP(A3793,[1]Monitoramento_Base_somente_disp!$A:$J,6,FALSE),0)</f>
        <v>276869</v>
      </c>
      <c r="D3793">
        <f>IFERROR(VLOOKUP(A3793,[1]Monitoramento_Base_somente_disp!$A:$J,7,FALSE),0)</f>
        <v>22</v>
      </c>
      <c r="E3793">
        <f>IFERROR(VLOOKUP(A3793,[1]Monitoramento_Base_somente_disp!$A:$J,8,FALSE),0)</f>
        <v>182268</v>
      </c>
      <c r="F3793">
        <f>IFERROR(VLOOKUP(A3793,[1]Monitoramento_Base_somente_disp!$A:$J,9,FALSE),0)</f>
        <v>0</v>
      </c>
      <c r="G3793">
        <f>IFERROR(VLOOKUP(A3793,[1]Monitoramento_Base_somente_disp!$A:$J,10,FALSE),0)</f>
        <v>0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Não</v>
      </c>
      <c r="Y3793" t="str">
        <f t="shared" si="360"/>
        <v>Não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11500</v>
      </c>
      <c r="F3794">
        <f>IFERROR(VLOOKUP(A3794,[1]Monitoramento_Base_somente_disp!$A:$J,9,FALSE),0)</f>
        <v>0</v>
      </c>
      <c r="G3794">
        <f>IFERROR(VLOOKUP(A3794,[1]Monitoramento_Base_somente_disp!$A:$J,10,FALSE),0)</f>
        <v>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Não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2454</v>
      </c>
      <c r="C3796">
        <f>IFERROR(VLOOKUP(A3796,[1]Monitoramento_Base_somente_disp!$A:$J,6,FALSE),0)</f>
        <v>1833088</v>
      </c>
      <c r="D3796">
        <f>IFERROR(VLOOKUP(A3796,[1]Monitoramento_Base_somente_disp!$A:$J,7,FALSE),0)</f>
        <v>180</v>
      </c>
      <c r="E3796">
        <f>IFERROR(VLOOKUP(A3796,[1]Monitoramento_Base_somente_disp!$A:$J,8,FALSE),0)</f>
        <v>715804</v>
      </c>
      <c r="F3796">
        <f>IFERROR(VLOOKUP(A3796,[1]Monitoramento_Base_somente_disp!$A:$J,9,FALSE),0)</f>
        <v>0</v>
      </c>
      <c r="G3796">
        <f>IFERROR(VLOOKUP(A3796,[1]Monitoramento_Base_somente_disp!$A:$J,10,FALSE),0)</f>
        <v>0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Sim</v>
      </c>
      <c r="U3796" t="str">
        <f t="shared" si="356"/>
        <v>Sim</v>
      </c>
      <c r="V3796" t="str">
        <f t="shared" si="357"/>
        <v>Sim</v>
      </c>
      <c r="W3796" t="str">
        <f t="shared" si="358"/>
        <v>Sim</v>
      </c>
      <c r="X3796" t="str">
        <f t="shared" si="359"/>
        <v>Não</v>
      </c>
      <c r="Y3796" t="str">
        <f t="shared" si="360"/>
        <v>Não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1084257</v>
      </c>
      <c r="D3797">
        <f>IFERROR(VLOOKUP(A3797,[1]Monitoramento_Base_somente_disp!$A:$J,7,FALSE),0)</f>
        <v>0</v>
      </c>
      <c r="E3797">
        <f>IFERROR(VLOOKUP(A3797,[1]Monitoramento_Base_somente_disp!$A:$J,8,FALSE),0)</f>
        <v>879681</v>
      </c>
      <c r="F3797">
        <f>IFERROR(VLOOKUP(A3797,[1]Monitoramento_Base_somente_disp!$A:$J,9,FALSE),0)</f>
        <v>0</v>
      </c>
      <c r="G3797">
        <f>IFERROR(VLOOKUP(A3797,[1]Monitoramento_Base_somente_disp!$A:$J,10,FALSE),0)</f>
        <v>0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Não</v>
      </c>
      <c r="W3797" t="str">
        <f t="shared" si="358"/>
        <v>Sim</v>
      </c>
      <c r="X3797" t="str">
        <f t="shared" si="359"/>
        <v>Não</v>
      </c>
      <c r="Y3797" t="str">
        <f t="shared" si="360"/>
        <v>Não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36311</v>
      </c>
      <c r="C3799">
        <f>IFERROR(VLOOKUP(A3799,[1]Monitoramento_Base_somente_disp!$A:$J,6,FALSE),0)</f>
        <v>2243312</v>
      </c>
      <c r="D3799">
        <f>IFERROR(VLOOKUP(A3799,[1]Monitoramento_Base_somente_disp!$A:$J,7,FALSE),0)</f>
        <v>40410</v>
      </c>
      <c r="E3799">
        <f>IFERROR(VLOOKUP(A3799,[1]Monitoramento_Base_somente_disp!$A:$J,8,FALSE),0)</f>
        <v>1302267</v>
      </c>
      <c r="F3799">
        <f>IFERROR(VLOOKUP(A3799,[1]Monitoramento_Base_somente_disp!$A:$J,9,FALSE),0)</f>
        <v>0</v>
      </c>
      <c r="G3799">
        <f>IFERROR(VLOOKUP(A3799,[1]Monitoramento_Base_somente_disp!$A:$J,10,FALSE),0)</f>
        <v>0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Não</v>
      </c>
      <c r="Y3799" t="str">
        <f t="shared" si="360"/>
        <v>Não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6686</v>
      </c>
      <c r="C3801">
        <f>IFERROR(VLOOKUP(A3801,[1]Monitoramento_Base_somente_disp!$A:$J,6,FALSE),0)</f>
        <v>927982</v>
      </c>
      <c r="D3801">
        <f>IFERROR(VLOOKUP(A3801,[1]Monitoramento_Base_somente_disp!$A:$J,7,FALSE),0)</f>
        <v>3423</v>
      </c>
      <c r="E3801">
        <f>IFERROR(VLOOKUP(A3801,[1]Monitoramento_Base_somente_disp!$A:$J,8,FALSE),0)</f>
        <v>819796</v>
      </c>
      <c r="F3801">
        <f>IFERROR(VLOOKUP(A3801,[1]Monitoramento_Base_somente_disp!$A:$J,9,FALSE),0)</f>
        <v>0</v>
      </c>
      <c r="G3801">
        <f>IFERROR(VLOOKUP(A3801,[1]Monitoramento_Base_somente_disp!$A:$J,10,FALSE),0)</f>
        <v>0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Não</v>
      </c>
      <c r="Y3801" t="str">
        <f t="shared" si="360"/>
        <v>Não</v>
      </c>
    </row>
    <row r="3802" spans="1:25" x14ac:dyDescent="0.25">
      <c r="A3802" s="11">
        <v>220855</v>
      </c>
      <c r="B3802">
        <f>IFERROR(VLOOKUP(A3802,[1]Monitoramento_Base_somente_disp!$A:$J,5,FALSE),0)</f>
        <v>32086</v>
      </c>
      <c r="C3802">
        <f>IFERROR(VLOOKUP(A3802,[1]Monitoramento_Base_somente_disp!$A:$J,6,FALSE),0)</f>
        <v>5945304</v>
      </c>
      <c r="D3802">
        <f>IFERROR(VLOOKUP(A3802,[1]Monitoramento_Base_somente_disp!$A:$J,7,FALSE),0)</f>
        <v>37987</v>
      </c>
      <c r="E3802">
        <f>IFERROR(VLOOKUP(A3802,[1]Monitoramento_Base_somente_disp!$A:$J,8,FALSE),0)</f>
        <v>4147781</v>
      </c>
      <c r="F3802">
        <f>IFERROR(VLOOKUP(A3802,[1]Monitoramento_Base_somente_disp!$A:$J,9,FALSE),0)</f>
        <v>0</v>
      </c>
      <c r="G3802">
        <f>IFERROR(VLOOKUP(A3802,[1]Monitoramento_Base_somente_disp!$A:$J,10,FALSE),0)</f>
        <v>0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Não</v>
      </c>
      <c r="Y3802" t="str">
        <f t="shared" si="360"/>
        <v>Não</v>
      </c>
    </row>
    <row r="3803" spans="1:25" x14ac:dyDescent="0.25">
      <c r="A3803" s="11">
        <v>220880</v>
      </c>
      <c r="B3803">
        <f>IFERROR(VLOOKUP(A3803,[1]Monitoramento_Base_somente_disp!$A:$J,5,FALSE),0)</f>
        <v>0</v>
      </c>
      <c r="C3803">
        <f>IFERROR(VLOOKUP(A3803,[1]Monitoramento_Base_somente_disp!$A:$J,6,FALSE),0)</f>
        <v>0</v>
      </c>
      <c r="D3803">
        <f>IFERROR(VLOOKUP(A3803,[1]Monitoramento_Base_somente_disp!$A:$J,7,FALSE),0)</f>
        <v>11607</v>
      </c>
      <c r="E3803">
        <f>IFERROR(VLOOKUP(A3803,[1]Monitoramento_Base_somente_disp!$A:$J,8,FALSE),0)</f>
        <v>433696</v>
      </c>
      <c r="F3803">
        <f>IFERROR(VLOOKUP(A3803,[1]Monitoramento_Base_somente_disp!$A:$J,9,FALSE),0)</f>
        <v>0</v>
      </c>
      <c r="G3803">
        <f>IFERROR(VLOOKUP(A3803,[1]Monitoramento_Base_somente_disp!$A:$J,10,FALSE),0)</f>
        <v>0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Não</v>
      </c>
      <c r="U3803" t="str">
        <f t="shared" si="356"/>
        <v>Não</v>
      </c>
      <c r="V3803" t="str">
        <f t="shared" si="357"/>
        <v>Sim</v>
      </c>
      <c r="W3803" t="str">
        <f t="shared" si="358"/>
        <v>Sim</v>
      </c>
      <c r="X3803" t="str">
        <f t="shared" si="359"/>
        <v>Não</v>
      </c>
      <c r="Y3803" t="str">
        <f t="shared" si="360"/>
        <v>Não</v>
      </c>
    </row>
    <row r="3804" spans="1:25" x14ac:dyDescent="0.25">
      <c r="A3804" s="11">
        <v>220890</v>
      </c>
      <c r="B3804">
        <f>IFERROR(VLOOKUP(A3804,[1]Monitoramento_Base_somente_disp!$A:$J,5,FALSE),0)</f>
        <v>24623</v>
      </c>
      <c r="C3804">
        <f>IFERROR(VLOOKUP(A3804,[1]Monitoramento_Base_somente_disp!$A:$J,6,FALSE),0)</f>
        <v>2881962</v>
      </c>
      <c r="D3804">
        <f>IFERROR(VLOOKUP(A3804,[1]Monitoramento_Base_somente_disp!$A:$J,7,FALSE),0)</f>
        <v>9868</v>
      </c>
      <c r="E3804">
        <f>IFERROR(VLOOKUP(A3804,[1]Monitoramento_Base_somente_disp!$A:$J,8,FALSE),0)</f>
        <v>1775455</v>
      </c>
      <c r="F3804">
        <f>IFERROR(VLOOKUP(A3804,[1]Monitoramento_Base_somente_disp!$A:$J,9,FALSE),0)</f>
        <v>0</v>
      </c>
      <c r="G3804">
        <f>IFERROR(VLOOKUP(A3804,[1]Monitoramento_Base_somente_disp!$A:$J,10,FALSE),0)</f>
        <v>0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Não</v>
      </c>
      <c r="Y3804" t="str">
        <f t="shared" si="360"/>
        <v>Não</v>
      </c>
    </row>
    <row r="3805" spans="1:25" x14ac:dyDescent="0.25">
      <c r="A3805" s="11">
        <v>220900</v>
      </c>
      <c r="B3805">
        <f>IFERROR(VLOOKUP(A3805,[1]Monitoramento_Base_somente_disp!$A:$J,5,FALSE),0)</f>
        <v>156</v>
      </c>
      <c r="C3805">
        <f>IFERROR(VLOOKUP(A3805,[1]Monitoramento_Base_somente_disp!$A:$J,6,FALSE),0)</f>
        <v>1565648</v>
      </c>
      <c r="D3805">
        <f>IFERROR(VLOOKUP(A3805,[1]Monitoramento_Base_somente_disp!$A:$J,7,FALSE),0)</f>
        <v>96</v>
      </c>
      <c r="E3805">
        <f>IFERROR(VLOOKUP(A3805,[1]Monitoramento_Base_somente_disp!$A:$J,8,FALSE),0)</f>
        <v>1159642</v>
      </c>
      <c r="F3805">
        <f>IFERROR(VLOOKUP(A3805,[1]Monitoramento_Base_somente_disp!$A:$J,9,FALSE),0)</f>
        <v>0</v>
      </c>
      <c r="G3805">
        <f>IFERROR(VLOOKUP(A3805,[1]Monitoramento_Base_somente_disp!$A:$J,10,FALSE),0)</f>
        <v>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Sim</v>
      </c>
      <c r="W3805" t="str">
        <f t="shared" si="358"/>
        <v>Sim</v>
      </c>
      <c r="X3805" t="str">
        <f t="shared" si="359"/>
        <v>Não</v>
      </c>
      <c r="Y3805" t="str">
        <f t="shared" si="360"/>
        <v>Não</v>
      </c>
    </row>
    <row r="3806" spans="1:25" x14ac:dyDescent="0.25">
      <c r="A3806" s="11">
        <v>220910</v>
      </c>
      <c r="B3806">
        <f>IFERROR(VLOOKUP(A3806,[1]Monitoramento_Base_somente_disp!$A:$J,5,FALSE),0)</f>
        <v>3330</v>
      </c>
      <c r="C3806">
        <f>IFERROR(VLOOKUP(A3806,[1]Monitoramento_Base_somente_disp!$A:$J,6,FALSE),0)</f>
        <v>1989131</v>
      </c>
      <c r="D3806">
        <f>IFERROR(VLOOKUP(A3806,[1]Monitoramento_Base_somente_disp!$A:$J,7,FALSE),0)</f>
        <v>2450</v>
      </c>
      <c r="E3806">
        <f>IFERROR(VLOOKUP(A3806,[1]Monitoramento_Base_somente_disp!$A:$J,8,FALSE),0)</f>
        <v>1669263</v>
      </c>
      <c r="F3806">
        <f>IFERROR(VLOOKUP(A3806,[1]Monitoramento_Base_somente_disp!$A:$J,9,FALSE),0)</f>
        <v>0</v>
      </c>
      <c r="G3806">
        <f>IFERROR(VLOOKUP(A3806,[1]Monitoramento_Base_somente_disp!$A:$J,10,FALSE),0)</f>
        <v>0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Não</v>
      </c>
      <c r="Y3806" t="str">
        <f t="shared" si="360"/>
        <v>Não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210</v>
      </c>
      <c r="C3808">
        <f>IFERROR(VLOOKUP(A3808,[1]Monitoramento_Base_somente_disp!$A:$J,6,FALSE),0)</f>
        <v>2068058</v>
      </c>
      <c r="D3808">
        <f>IFERROR(VLOOKUP(A3808,[1]Monitoramento_Base_somente_disp!$A:$J,7,FALSE),0)</f>
        <v>5297</v>
      </c>
      <c r="E3808">
        <f>IFERROR(VLOOKUP(A3808,[1]Monitoramento_Base_somente_disp!$A:$J,8,FALSE),0)</f>
        <v>1436810</v>
      </c>
      <c r="F3808">
        <f>IFERROR(VLOOKUP(A3808,[1]Monitoramento_Base_somente_disp!$A:$J,9,FALSE),0)</f>
        <v>0</v>
      </c>
      <c r="G3808">
        <f>IFERROR(VLOOKUP(A3808,[1]Monitoramento_Base_somente_disp!$A:$J,10,FALSE),0)</f>
        <v>0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Não</v>
      </c>
      <c r="Y3808" t="str">
        <f t="shared" si="360"/>
        <v>Não</v>
      </c>
    </row>
    <row r="3809" spans="1:25" x14ac:dyDescent="0.25">
      <c r="A3809" s="11">
        <v>220937</v>
      </c>
      <c r="B3809">
        <f>IFERROR(VLOOKUP(A3809,[1]Monitoramento_Base_somente_disp!$A:$J,5,FALSE),0)</f>
        <v>23547</v>
      </c>
      <c r="C3809">
        <f>IFERROR(VLOOKUP(A3809,[1]Monitoramento_Base_somente_disp!$A:$J,6,FALSE),0)</f>
        <v>4677815</v>
      </c>
      <c r="D3809">
        <f>IFERROR(VLOOKUP(A3809,[1]Monitoramento_Base_somente_disp!$A:$J,7,FALSE),0)</f>
        <v>2583</v>
      </c>
      <c r="E3809">
        <f>IFERROR(VLOOKUP(A3809,[1]Monitoramento_Base_somente_disp!$A:$J,8,FALSE),0)</f>
        <v>3942811</v>
      </c>
      <c r="F3809">
        <f>IFERROR(VLOOKUP(A3809,[1]Monitoramento_Base_somente_disp!$A:$J,9,FALSE),0)</f>
        <v>0</v>
      </c>
      <c r="G3809">
        <f>IFERROR(VLOOKUP(A3809,[1]Monitoramento_Base_somente_disp!$A:$J,10,FALSE),0)</f>
        <v>0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Não</v>
      </c>
      <c r="Y3809" t="str">
        <f t="shared" si="360"/>
        <v>Não</v>
      </c>
    </row>
    <row r="3810" spans="1:25" x14ac:dyDescent="0.25">
      <c r="A3810" s="11">
        <v>220935</v>
      </c>
      <c r="B3810">
        <f>IFERROR(VLOOKUP(A3810,[1]Monitoramento_Base_somente_disp!$A:$J,5,FALSE),0)</f>
        <v>3060</v>
      </c>
      <c r="C3810">
        <f>IFERROR(VLOOKUP(A3810,[1]Monitoramento_Base_somente_disp!$A:$J,6,FALSE),0)</f>
        <v>3243840</v>
      </c>
      <c r="D3810">
        <f>IFERROR(VLOOKUP(A3810,[1]Monitoramento_Base_somente_disp!$A:$J,7,FALSE),0)</f>
        <v>2190</v>
      </c>
      <c r="E3810">
        <f>IFERROR(VLOOKUP(A3810,[1]Monitoramento_Base_somente_disp!$A:$J,8,FALSE),0)</f>
        <v>3668510</v>
      </c>
      <c r="F3810">
        <f>IFERROR(VLOOKUP(A3810,[1]Monitoramento_Base_somente_disp!$A:$J,9,FALSE),0)</f>
        <v>0</v>
      </c>
      <c r="G3810">
        <f>IFERROR(VLOOKUP(A3810,[1]Monitoramento_Base_somente_disp!$A:$J,10,FALSE),0)</f>
        <v>0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Não</v>
      </c>
      <c r="Y3810" t="str">
        <f t="shared" si="360"/>
        <v>Não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702</v>
      </c>
      <c r="C3812">
        <f>IFERROR(VLOOKUP(A3812,[1]Monitoramento_Base_somente_disp!$A:$J,6,FALSE),0)</f>
        <v>576416</v>
      </c>
      <c r="D3812">
        <f>IFERROR(VLOOKUP(A3812,[1]Monitoramento_Base_somente_disp!$A:$J,7,FALSE),0)</f>
        <v>159</v>
      </c>
      <c r="E3812">
        <f>IFERROR(VLOOKUP(A3812,[1]Monitoramento_Base_somente_disp!$A:$J,8,FALSE),0)</f>
        <v>421096</v>
      </c>
      <c r="F3812">
        <f>IFERROR(VLOOKUP(A3812,[1]Monitoramento_Base_somente_disp!$A:$J,9,FALSE),0)</f>
        <v>0</v>
      </c>
      <c r="G3812">
        <f>IFERROR(VLOOKUP(A3812,[1]Monitoramento_Base_somente_disp!$A:$J,10,FALSE),0)</f>
        <v>0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Não</v>
      </c>
      <c r="Y3812" t="str">
        <f t="shared" si="360"/>
        <v>Não</v>
      </c>
    </row>
    <row r="3813" spans="1:25" x14ac:dyDescent="0.25">
      <c r="A3813" s="11">
        <v>220970</v>
      </c>
      <c r="B3813">
        <f>IFERROR(VLOOKUP(A3813,[1]Monitoramento_Base_somente_disp!$A:$J,5,FALSE),0)</f>
        <v>0</v>
      </c>
      <c r="C3813">
        <f>IFERROR(VLOOKUP(A3813,[1]Monitoramento_Base_somente_disp!$A:$J,6,FALSE),0)</f>
        <v>28000</v>
      </c>
      <c r="D3813">
        <f>IFERROR(VLOOKUP(A3813,[1]Monitoramento_Base_somente_disp!$A:$J,7,FALSE),0)</f>
        <v>9677</v>
      </c>
      <c r="E3813">
        <f>IFERROR(VLOOKUP(A3813,[1]Monitoramento_Base_somente_disp!$A:$J,8,FALSE),0)</f>
        <v>1820140</v>
      </c>
      <c r="F3813">
        <f>IFERROR(VLOOKUP(A3813,[1]Monitoramento_Base_somente_disp!$A:$J,9,FALSE),0)</f>
        <v>0</v>
      </c>
      <c r="G3813">
        <f>IFERROR(VLOOKUP(A3813,[1]Monitoramento_Base_somente_disp!$A:$J,10,FALSE),0)</f>
        <v>0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Não</v>
      </c>
      <c r="U3813" t="str">
        <f t="shared" si="356"/>
        <v>Sim</v>
      </c>
      <c r="V3813" t="str">
        <f t="shared" si="357"/>
        <v>Sim</v>
      </c>
      <c r="W3813" t="str">
        <f t="shared" si="358"/>
        <v>Sim</v>
      </c>
      <c r="X3813" t="str">
        <f t="shared" si="359"/>
        <v>Não</v>
      </c>
      <c r="Y3813" t="str">
        <f t="shared" si="360"/>
        <v>Não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45827</v>
      </c>
      <c r="C3815">
        <f>IFERROR(VLOOKUP(A3815,[1]Monitoramento_Base_somente_disp!$A:$J,6,FALSE),0)</f>
        <v>2995763</v>
      </c>
      <c r="D3815">
        <f>IFERROR(VLOOKUP(A3815,[1]Monitoramento_Base_somente_disp!$A:$J,7,FALSE),0)</f>
        <v>36721</v>
      </c>
      <c r="E3815">
        <f>IFERROR(VLOOKUP(A3815,[1]Monitoramento_Base_somente_disp!$A:$J,8,FALSE),0)</f>
        <v>2996025</v>
      </c>
      <c r="F3815">
        <f>IFERROR(VLOOKUP(A3815,[1]Monitoramento_Base_somente_disp!$A:$J,9,FALSE),0)</f>
        <v>0</v>
      </c>
      <c r="G3815">
        <f>IFERROR(VLOOKUP(A3815,[1]Monitoramento_Base_somente_disp!$A:$J,10,FALSE),0)</f>
        <v>0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Não</v>
      </c>
      <c r="Y3815" t="str">
        <f t="shared" si="360"/>
        <v>Não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37369</v>
      </c>
      <c r="D3816">
        <f>IFERROR(VLOOKUP(A3816,[1]Monitoramento_Base_somente_disp!$A:$J,7,FALSE),0)</f>
        <v>0</v>
      </c>
      <c r="E3816">
        <f>IFERROR(VLOOKUP(A3816,[1]Monitoramento_Base_somente_disp!$A:$J,8,FALSE),0)</f>
        <v>33074</v>
      </c>
      <c r="F3816">
        <f>IFERROR(VLOOKUP(A3816,[1]Monitoramento_Base_somente_disp!$A:$J,9,FALSE),0)</f>
        <v>0</v>
      </c>
      <c r="G3816">
        <f>IFERROR(VLOOKUP(A3816,[1]Monitoramento_Base_somente_disp!$A:$J,10,FALSE),0)</f>
        <v>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Não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35806</v>
      </c>
      <c r="I3817">
        <f>IFERROR(VLOOKUP(A3817,[2]Sheet1!$A:$I,5,FALSE),0)</f>
        <v>61343</v>
      </c>
      <c r="J3817">
        <f>IFERROR(VLOOKUP(A3817,[2]Sheet1!$A:$I,6,FALSE),0)</f>
        <v>12585</v>
      </c>
      <c r="K3817">
        <f>IFERROR(VLOOKUP(A3817,[2]Sheet1!$A:$I,7,FALSE),0)</f>
        <v>0</v>
      </c>
      <c r="L3817">
        <f>IFERROR(VLOOKUP(A3817,[2]Sheet1!$A:$I,8,FALSE),0)</f>
        <v>0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Sim</v>
      </c>
      <c r="V3817" t="str">
        <f t="shared" si="357"/>
        <v>Sim</v>
      </c>
      <c r="W3817" t="str">
        <f t="shared" si="358"/>
        <v>Não</v>
      </c>
      <c r="X3817" t="str">
        <f t="shared" si="359"/>
        <v>Não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0</v>
      </c>
      <c r="C3818">
        <f>IFERROR(VLOOKUP(A3818,[1]Monitoramento_Base_somente_disp!$A:$J,6,FALSE),0)</f>
        <v>193131</v>
      </c>
      <c r="D3818">
        <f>IFERROR(VLOOKUP(A3818,[1]Monitoramento_Base_somente_disp!$A:$J,7,FALSE),0)</f>
        <v>8829</v>
      </c>
      <c r="E3818">
        <f>IFERROR(VLOOKUP(A3818,[1]Monitoramento_Base_somente_disp!$A:$J,8,FALSE),0)</f>
        <v>397785</v>
      </c>
      <c r="F3818">
        <f>IFERROR(VLOOKUP(A3818,[1]Monitoramento_Base_somente_disp!$A:$J,9,FALSE),0)</f>
        <v>0</v>
      </c>
      <c r="G3818">
        <f>IFERROR(VLOOKUP(A3818,[1]Monitoramento_Base_somente_disp!$A:$J,10,FALSE),0)</f>
        <v>0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Não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Não</v>
      </c>
      <c r="Y3818" t="str">
        <f t="shared" si="360"/>
        <v>Não</v>
      </c>
    </row>
    <row r="3819" spans="1:25" x14ac:dyDescent="0.25">
      <c r="A3819" s="11">
        <v>221093</v>
      </c>
      <c r="B3819">
        <f>IFERROR(VLOOKUP(A3819,[1]Monitoramento_Base_somente_disp!$A:$J,5,FALSE),0)</f>
        <v>2850</v>
      </c>
      <c r="C3819">
        <f>IFERROR(VLOOKUP(A3819,[1]Monitoramento_Base_somente_disp!$A:$J,6,FALSE),0)</f>
        <v>1633128</v>
      </c>
      <c r="D3819">
        <f>IFERROR(VLOOKUP(A3819,[1]Monitoramento_Base_somente_disp!$A:$J,7,FALSE),0)</f>
        <v>1500</v>
      </c>
      <c r="E3819">
        <f>IFERROR(VLOOKUP(A3819,[1]Monitoramento_Base_somente_disp!$A:$J,8,FALSE),0)</f>
        <v>1607980</v>
      </c>
      <c r="F3819">
        <f>IFERROR(VLOOKUP(A3819,[1]Monitoramento_Base_somente_disp!$A:$J,9,FALSE),0)</f>
        <v>0</v>
      </c>
      <c r="G3819">
        <f>IFERROR(VLOOKUP(A3819,[1]Monitoramento_Base_somente_disp!$A:$J,10,FALSE),0)</f>
        <v>0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Não</v>
      </c>
      <c r="Y3819" t="str">
        <f t="shared" si="360"/>
        <v>Não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5992</v>
      </c>
      <c r="C3821">
        <f>IFERROR(VLOOKUP(A3821,[1]Monitoramento_Base_somente_disp!$A:$J,6,FALSE),0)</f>
        <v>5622803</v>
      </c>
      <c r="D3821">
        <f>IFERROR(VLOOKUP(A3821,[1]Monitoramento_Base_somente_disp!$A:$J,7,FALSE),0)</f>
        <v>2102</v>
      </c>
      <c r="E3821">
        <f>IFERROR(VLOOKUP(A3821,[1]Monitoramento_Base_somente_disp!$A:$J,8,FALSE),0)</f>
        <v>4117820</v>
      </c>
      <c r="F3821">
        <f>IFERROR(VLOOKUP(A3821,[1]Monitoramento_Base_somente_disp!$A:$J,9,FALSE),0)</f>
        <v>0</v>
      </c>
      <c r="G3821">
        <f>IFERROR(VLOOKUP(A3821,[1]Monitoramento_Base_somente_disp!$A:$J,10,FALSE),0)</f>
        <v>0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Não</v>
      </c>
      <c r="Y3821" t="str">
        <f t="shared" si="360"/>
        <v>Não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2409986</v>
      </c>
      <c r="F3824">
        <f>IFERROR(VLOOKUP(A3824,[1]Monitoramento_Base_somente_disp!$A:$J,9,FALSE),0)</f>
        <v>0</v>
      </c>
      <c r="G3824">
        <f>IFERROR(VLOOKUP(A3824,[1]Monitoramento_Base_somente_disp!$A:$J,10,FALSE),0)</f>
        <v>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Não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5773</v>
      </c>
      <c r="F3825">
        <f>IFERROR(VLOOKUP(A3825,[1]Monitoramento_Base_somente_disp!$A:$J,9,FALSE),0)</f>
        <v>0</v>
      </c>
      <c r="G3825">
        <f>IFERROR(VLOOKUP(A3825,[1]Monitoramento_Base_somente_disp!$A:$J,10,FALSE),0)</f>
        <v>0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0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Não</v>
      </c>
    </row>
    <row r="3826" spans="1:25" x14ac:dyDescent="0.25">
      <c r="A3826" s="11">
        <v>240360</v>
      </c>
      <c r="B3826">
        <f>IFERROR(VLOOKUP(A3826,[1]Monitoramento_Base_somente_disp!$A:$J,5,FALSE),0)</f>
        <v>52579</v>
      </c>
      <c r="C3826">
        <f>IFERROR(VLOOKUP(A3826,[1]Monitoramento_Base_somente_disp!$A:$J,6,FALSE),0)</f>
        <v>35400006</v>
      </c>
      <c r="D3826">
        <f>IFERROR(VLOOKUP(A3826,[1]Monitoramento_Base_somente_disp!$A:$J,7,FALSE),0)</f>
        <v>53410</v>
      </c>
      <c r="E3826">
        <f>IFERROR(VLOOKUP(A3826,[1]Monitoramento_Base_somente_disp!$A:$J,8,FALSE),0)</f>
        <v>37617963</v>
      </c>
      <c r="F3826">
        <f>IFERROR(VLOOKUP(A3826,[1]Monitoramento_Base_somente_disp!$A:$J,9,FALSE),0)</f>
        <v>0</v>
      </c>
      <c r="G3826">
        <f>IFERROR(VLOOKUP(A3826,[1]Monitoramento_Base_somente_disp!$A:$J,10,FALSE),0)</f>
        <v>0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Não</v>
      </c>
      <c r="Y3826" t="str">
        <f t="shared" si="360"/>
        <v>Não</v>
      </c>
    </row>
    <row r="3827" spans="1:25" x14ac:dyDescent="0.25">
      <c r="A3827" s="11">
        <v>240370</v>
      </c>
      <c r="B3827">
        <f>IFERROR(VLOOKUP(A3827,[1]Monitoramento_Base_somente_disp!$A:$J,5,FALSE),0)</f>
        <v>25187</v>
      </c>
      <c r="C3827">
        <f>IFERROR(VLOOKUP(A3827,[1]Monitoramento_Base_somente_disp!$A:$J,6,FALSE),0)</f>
        <v>3980357</v>
      </c>
      <c r="D3827">
        <f>IFERROR(VLOOKUP(A3827,[1]Monitoramento_Base_somente_disp!$A:$J,7,FALSE),0)</f>
        <v>16338</v>
      </c>
      <c r="E3827">
        <f>IFERROR(VLOOKUP(A3827,[1]Monitoramento_Base_somente_disp!$A:$J,8,FALSE),0)</f>
        <v>2650262</v>
      </c>
      <c r="F3827">
        <f>IFERROR(VLOOKUP(A3827,[1]Monitoramento_Base_somente_disp!$A:$J,9,FALSE),0)</f>
        <v>0</v>
      </c>
      <c r="G3827">
        <f>IFERROR(VLOOKUP(A3827,[1]Monitoramento_Base_somente_disp!$A:$J,10,FALSE),0)</f>
        <v>0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Não</v>
      </c>
      <c r="Y3827" t="str">
        <f t="shared" si="360"/>
        <v>Não</v>
      </c>
    </row>
    <row r="3828" spans="1:25" x14ac:dyDescent="0.25">
      <c r="A3828" s="11">
        <v>240470</v>
      </c>
      <c r="B3828">
        <f>IFERROR(VLOOKUP(A3828,[1]Monitoramento_Base_somente_disp!$A:$J,5,FALSE),0)</f>
        <v>80550</v>
      </c>
      <c r="C3828">
        <f>IFERROR(VLOOKUP(A3828,[1]Monitoramento_Base_somente_disp!$A:$J,6,FALSE),0)</f>
        <v>19729233</v>
      </c>
      <c r="D3828">
        <f>IFERROR(VLOOKUP(A3828,[1]Monitoramento_Base_somente_disp!$A:$J,7,FALSE),0)</f>
        <v>14254</v>
      </c>
      <c r="E3828">
        <f>IFERROR(VLOOKUP(A3828,[1]Monitoramento_Base_somente_disp!$A:$J,8,FALSE),0)</f>
        <v>13821914</v>
      </c>
      <c r="F3828">
        <f>IFERROR(VLOOKUP(A3828,[1]Monitoramento_Base_somente_disp!$A:$J,9,FALSE),0)</f>
        <v>0</v>
      </c>
      <c r="G3828">
        <f>IFERROR(VLOOKUP(A3828,[1]Monitoramento_Base_somente_disp!$A:$J,10,FALSE),0)</f>
        <v>0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Não</v>
      </c>
      <c r="Y3828" t="str">
        <f t="shared" si="360"/>
        <v>Não</v>
      </c>
    </row>
    <row r="3829" spans="1:25" x14ac:dyDescent="0.25">
      <c r="A3829" s="11">
        <v>240615</v>
      </c>
      <c r="B3829">
        <f>IFERROR(VLOOKUP(A3829,[1]Monitoramento_Base_somente_disp!$A:$J,5,FALSE),0)</f>
        <v>377</v>
      </c>
      <c r="C3829">
        <f>IFERROR(VLOOKUP(A3829,[1]Monitoramento_Base_somente_disp!$A:$J,6,FALSE),0)</f>
        <v>1378739</v>
      </c>
      <c r="D3829">
        <f>IFERROR(VLOOKUP(A3829,[1]Monitoramento_Base_somente_disp!$A:$J,7,FALSE),0)</f>
        <v>732</v>
      </c>
      <c r="E3829">
        <f>IFERROR(VLOOKUP(A3829,[1]Monitoramento_Base_somente_disp!$A:$J,8,FALSE),0)</f>
        <v>1010830</v>
      </c>
      <c r="F3829">
        <f>IFERROR(VLOOKUP(A3829,[1]Monitoramento_Base_somente_disp!$A:$J,9,FALSE),0)</f>
        <v>0</v>
      </c>
      <c r="G3829">
        <f>IFERROR(VLOOKUP(A3829,[1]Monitoramento_Base_somente_disp!$A:$J,10,FALSE),0)</f>
        <v>0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Não</v>
      </c>
      <c r="Y3829" t="str">
        <f t="shared" si="360"/>
        <v>Não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692185</v>
      </c>
      <c r="F3830">
        <f>IFERROR(VLOOKUP(A3830,[1]Monitoramento_Base_somente_disp!$A:$J,9,FALSE),0)</f>
        <v>0</v>
      </c>
      <c r="G3830">
        <f>IFERROR(VLOOKUP(A3830,[1]Monitoramento_Base_somente_disp!$A:$J,10,FALSE),0)</f>
        <v>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Não</v>
      </c>
      <c r="Y3830" t="str">
        <f t="shared" si="360"/>
        <v>Não</v>
      </c>
    </row>
    <row r="3831" spans="1:25" x14ac:dyDescent="0.25">
      <c r="A3831" s="11">
        <v>241445</v>
      </c>
      <c r="B3831">
        <f>IFERROR(VLOOKUP(A3831,[1]Monitoramento_Base_somente_disp!$A:$J,5,FALSE),0)</f>
        <v>11147</v>
      </c>
      <c r="C3831">
        <f>IFERROR(VLOOKUP(A3831,[1]Monitoramento_Base_somente_disp!$A:$J,6,FALSE),0)</f>
        <v>6351659</v>
      </c>
      <c r="D3831">
        <f>IFERROR(VLOOKUP(A3831,[1]Monitoramento_Base_somente_disp!$A:$J,7,FALSE),0)</f>
        <v>16120</v>
      </c>
      <c r="E3831">
        <f>IFERROR(VLOOKUP(A3831,[1]Monitoramento_Base_somente_disp!$A:$J,8,FALSE),0)</f>
        <v>6394113</v>
      </c>
      <c r="F3831">
        <f>IFERROR(VLOOKUP(A3831,[1]Monitoramento_Base_somente_disp!$A:$J,9,FALSE),0)</f>
        <v>0</v>
      </c>
      <c r="G3831">
        <f>IFERROR(VLOOKUP(A3831,[1]Monitoramento_Base_somente_disp!$A:$J,10,FALSE),0)</f>
        <v>0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Não</v>
      </c>
      <c r="Y3831" t="str">
        <f t="shared" si="360"/>
        <v>Não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751</v>
      </c>
      <c r="C3833">
        <f>IFERROR(VLOOKUP(A3833,[1]Monitoramento_Base_somente_disp!$A:$J,6,FALSE),0)</f>
        <v>4071923</v>
      </c>
      <c r="D3833">
        <f>IFERROR(VLOOKUP(A3833,[1]Monitoramento_Base_somente_disp!$A:$J,7,FALSE),0)</f>
        <v>1089</v>
      </c>
      <c r="E3833">
        <f>IFERROR(VLOOKUP(A3833,[1]Monitoramento_Base_somente_disp!$A:$J,8,FALSE),0)</f>
        <v>3019426</v>
      </c>
      <c r="F3833">
        <f>IFERROR(VLOOKUP(A3833,[1]Monitoramento_Base_somente_disp!$A:$J,9,FALSE),0)</f>
        <v>0</v>
      </c>
      <c r="G3833">
        <f>IFERROR(VLOOKUP(A3833,[1]Monitoramento_Base_somente_disp!$A:$J,10,FALSE),0)</f>
        <v>0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Não</v>
      </c>
      <c r="Y3833" t="str">
        <f t="shared" ref="Y3833:Y3862" si="366">IF(G3833+M3833+S3833&gt;0,"Sim","Não")</f>
        <v>Não</v>
      </c>
    </row>
    <row r="3834" spans="1:25" x14ac:dyDescent="0.25">
      <c r="A3834" s="11">
        <v>110094</v>
      </c>
      <c r="B3834">
        <f>IFERROR(VLOOKUP(A3834,[1]Monitoramento_Base_somente_disp!$A:$J,5,FALSE),0)</f>
        <v>98411</v>
      </c>
      <c r="C3834">
        <f>IFERROR(VLOOKUP(A3834,[1]Monitoramento_Base_somente_disp!$A:$J,6,FALSE),0)</f>
        <v>40502817</v>
      </c>
      <c r="D3834">
        <f>IFERROR(VLOOKUP(A3834,[1]Monitoramento_Base_somente_disp!$A:$J,7,FALSE),0)</f>
        <v>66779</v>
      </c>
      <c r="E3834">
        <f>IFERROR(VLOOKUP(A3834,[1]Monitoramento_Base_somente_disp!$A:$J,8,FALSE),0)</f>
        <v>28507687</v>
      </c>
      <c r="F3834">
        <f>IFERROR(VLOOKUP(A3834,[1]Monitoramento_Base_somente_disp!$A:$J,9,FALSE),0)</f>
        <v>0</v>
      </c>
      <c r="G3834">
        <f>IFERROR(VLOOKUP(A3834,[1]Monitoramento_Base_somente_disp!$A:$J,10,FALSE),0)</f>
        <v>0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Não</v>
      </c>
      <c r="Y3834" t="str">
        <f t="shared" si="366"/>
        <v>Não</v>
      </c>
    </row>
    <row r="3835" spans="1:25" x14ac:dyDescent="0.25">
      <c r="A3835" s="11">
        <v>110050</v>
      </c>
      <c r="B3835">
        <f>IFERROR(VLOOKUP(A3835,[1]Monitoramento_Base_somente_disp!$A:$J,5,FALSE),0)</f>
        <v>30811</v>
      </c>
      <c r="C3835">
        <f>IFERROR(VLOOKUP(A3835,[1]Monitoramento_Base_somente_disp!$A:$J,6,FALSE),0)</f>
        <v>6641377</v>
      </c>
      <c r="D3835">
        <f>IFERROR(VLOOKUP(A3835,[1]Monitoramento_Base_somente_disp!$A:$J,7,FALSE),0)</f>
        <v>21314</v>
      </c>
      <c r="E3835">
        <f>IFERROR(VLOOKUP(A3835,[1]Monitoramento_Base_somente_disp!$A:$J,8,FALSE),0)</f>
        <v>3867219</v>
      </c>
      <c r="F3835">
        <f>IFERROR(VLOOKUP(A3835,[1]Monitoramento_Base_somente_disp!$A:$J,9,FALSE),0)</f>
        <v>0</v>
      </c>
      <c r="G3835">
        <f>IFERROR(VLOOKUP(A3835,[1]Monitoramento_Base_somente_disp!$A:$J,10,FALSE),0)</f>
        <v>0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Não</v>
      </c>
      <c r="Y3835" t="str">
        <f t="shared" si="366"/>
        <v>Não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2837602</v>
      </c>
      <c r="F3836">
        <f>IFERROR(VLOOKUP(A3836,[1]Monitoramento_Base_somente_disp!$A:$J,9,FALSE),0)</f>
        <v>0</v>
      </c>
      <c r="G3836">
        <f>IFERROR(VLOOKUP(A3836,[1]Monitoramento_Base_somente_disp!$A:$J,10,FALSE),0)</f>
        <v>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Não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55963</v>
      </c>
      <c r="O3841">
        <f>IFERROR(VLOOKUP(A3841,[3]Sheet1!$A:$G,3,FALSE),0)</f>
        <v>426267</v>
      </c>
      <c r="P3841">
        <f>IFERROR(VLOOKUP(A3841,[3]Sheet1!$A:$G,4,FALSE),0)</f>
        <v>0</v>
      </c>
      <c r="Q3841">
        <f>IFERROR(VLOOKUP(A3841,[3]Sheet1!$A:$G,5,FALSE),0)</f>
        <v>0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Não</v>
      </c>
      <c r="W3841" t="str">
        <f t="shared" si="364"/>
        <v>Não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49897</v>
      </c>
      <c r="O3842">
        <f>IFERROR(VLOOKUP(A3842,[3]Sheet1!$A:$G,3,FALSE),0)</f>
        <v>188853</v>
      </c>
      <c r="P3842">
        <f>IFERROR(VLOOKUP(A3842,[3]Sheet1!$A:$G,4,FALSE),0)</f>
        <v>40747</v>
      </c>
      <c r="Q3842">
        <f>IFERROR(VLOOKUP(A3842,[3]Sheet1!$A:$G,5,FALSE),0)</f>
        <v>0</v>
      </c>
      <c r="R3842">
        <f>IFERROR(VLOOKUP(A3842,[3]Sheet1!$A:$G,6,FALSE),0)</f>
        <v>0</v>
      </c>
      <c r="S3842">
        <f>IFERROR(VLOOKUP(A3842,[3]Sheet1!$A:$G,7,FALSE),0)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Não</v>
      </c>
      <c r="X3842" t="str">
        <f t="shared" si="365"/>
        <v>Não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145526</v>
      </c>
      <c r="I3843">
        <f>IFERROR(VLOOKUP(A3843,[2]Sheet1!$A:$I,5,FALSE),0)</f>
        <v>877036</v>
      </c>
      <c r="J3843">
        <f>IFERROR(VLOOKUP(A3843,[2]Sheet1!$A:$I,6,FALSE),0)</f>
        <v>0</v>
      </c>
      <c r="K3843">
        <f>IFERROR(VLOOKUP(A3843,[2]Sheet1!$A:$I,7,FALSE),0)</f>
        <v>0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Não</v>
      </c>
      <c r="W3843" t="str">
        <f t="shared" si="364"/>
        <v>Não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345015</v>
      </c>
      <c r="C3845">
        <f>IFERROR(VLOOKUP(A3845,[1]Monitoramento_Base_somente_disp!$A:$J,6,FALSE),0)</f>
        <v>35761795</v>
      </c>
      <c r="D3845">
        <f>IFERROR(VLOOKUP(A3845,[1]Monitoramento_Base_somente_disp!$A:$J,7,FALSE),0)</f>
        <v>293647</v>
      </c>
      <c r="E3845">
        <f>IFERROR(VLOOKUP(A3845,[1]Monitoramento_Base_somente_disp!$A:$J,8,FALSE),0)</f>
        <v>29692128</v>
      </c>
      <c r="F3845">
        <f>IFERROR(VLOOKUP(A3845,[1]Monitoramento_Base_somente_disp!$A:$J,9,FALSE),0)</f>
        <v>0</v>
      </c>
      <c r="G3845">
        <f>IFERROR(VLOOKUP(A3845,[1]Monitoramento_Base_somente_disp!$A:$J,10,FALSE),0)</f>
        <v>0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Não</v>
      </c>
      <c r="Y3845" t="str">
        <f t="shared" si="366"/>
        <v>Não</v>
      </c>
    </row>
    <row r="3846" spans="1:25" x14ac:dyDescent="0.25">
      <c r="A3846" s="11">
        <v>280150</v>
      </c>
      <c r="B3846">
        <f>IFERROR(VLOOKUP(A3846,[1]Monitoramento_Base_somente_disp!$A:$J,5,FALSE),0)</f>
        <v>98114</v>
      </c>
      <c r="C3846">
        <f>IFERROR(VLOOKUP(A3846,[1]Monitoramento_Base_somente_disp!$A:$J,6,FALSE),0)</f>
        <v>26510434</v>
      </c>
      <c r="D3846">
        <f>IFERROR(VLOOKUP(A3846,[1]Monitoramento_Base_somente_disp!$A:$J,7,FALSE),0)</f>
        <v>70176</v>
      </c>
      <c r="E3846">
        <f>IFERROR(VLOOKUP(A3846,[1]Monitoramento_Base_somente_disp!$A:$J,8,FALSE),0)</f>
        <v>17959329</v>
      </c>
      <c r="F3846">
        <f>IFERROR(VLOOKUP(A3846,[1]Monitoramento_Base_somente_disp!$A:$J,9,FALSE),0)</f>
        <v>0</v>
      </c>
      <c r="G3846">
        <f>IFERROR(VLOOKUP(A3846,[1]Monitoramento_Base_somente_disp!$A:$J,10,FALSE),0)</f>
        <v>0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Não</v>
      </c>
      <c r="Y3846" t="str">
        <f t="shared" si="366"/>
        <v>Não</v>
      </c>
    </row>
    <row r="3847" spans="1:25" x14ac:dyDescent="0.25">
      <c r="A3847" s="11">
        <v>280200</v>
      </c>
      <c r="B3847">
        <f>IFERROR(VLOOKUP(A3847,[1]Monitoramento_Base_somente_disp!$A:$J,5,FALSE),0)</f>
        <v>80628</v>
      </c>
      <c r="C3847">
        <f>IFERROR(VLOOKUP(A3847,[1]Monitoramento_Base_somente_disp!$A:$J,6,FALSE),0)</f>
        <v>23604386</v>
      </c>
      <c r="D3847">
        <f>IFERROR(VLOOKUP(A3847,[1]Monitoramento_Base_somente_disp!$A:$J,7,FALSE),0)</f>
        <v>55213</v>
      </c>
      <c r="E3847">
        <f>IFERROR(VLOOKUP(A3847,[1]Monitoramento_Base_somente_disp!$A:$J,8,FALSE),0)</f>
        <v>16746449</v>
      </c>
      <c r="F3847">
        <f>IFERROR(VLOOKUP(A3847,[1]Monitoramento_Base_somente_disp!$A:$J,9,FALSE),0)</f>
        <v>0</v>
      </c>
      <c r="G3847">
        <f>IFERROR(VLOOKUP(A3847,[1]Monitoramento_Base_somente_disp!$A:$J,10,FALSE),0)</f>
        <v>0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Não</v>
      </c>
      <c r="Y3847" t="str">
        <f t="shared" si="366"/>
        <v>Não</v>
      </c>
    </row>
    <row r="3848" spans="1:25" x14ac:dyDescent="0.25">
      <c r="A3848" s="11">
        <v>280220</v>
      </c>
      <c r="B3848">
        <f>IFERROR(VLOOKUP(A3848,[1]Monitoramento_Base_somente_disp!$A:$J,5,FALSE),0)</f>
        <v>57413</v>
      </c>
      <c r="C3848">
        <f>IFERROR(VLOOKUP(A3848,[1]Monitoramento_Base_somente_disp!$A:$J,6,FALSE),0)</f>
        <v>8374290</v>
      </c>
      <c r="D3848">
        <f>IFERROR(VLOOKUP(A3848,[1]Monitoramento_Base_somente_disp!$A:$J,7,FALSE),0)</f>
        <v>42710</v>
      </c>
      <c r="E3848">
        <f>IFERROR(VLOOKUP(A3848,[1]Monitoramento_Base_somente_disp!$A:$J,8,FALSE),0)</f>
        <v>5290269</v>
      </c>
      <c r="F3848">
        <f>IFERROR(VLOOKUP(A3848,[1]Monitoramento_Base_somente_disp!$A:$J,9,FALSE),0)</f>
        <v>0</v>
      </c>
      <c r="G3848">
        <f>IFERROR(VLOOKUP(A3848,[1]Monitoramento_Base_somente_disp!$A:$J,10,FALSE),0)</f>
        <v>0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Não</v>
      </c>
      <c r="Y3848" t="str">
        <f t="shared" si="366"/>
        <v>Não</v>
      </c>
    </row>
    <row r="3849" spans="1:25" x14ac:dyDescent="0.25">
      <c r="A3849" s="11">
        <v>280260</v>
      </c>
      <c r="B3849">
        <f>IFERROR(VLOOKUP(A3849,[1]Monitoramento_Base_somente_disp!$A:$J,5,FALSE),0)</f>
        <v>16538</v>
      </c>
      <c r="C3849">
        <f>IFERROR(VLOOKUP(A3849,[1]Monitoramento_Base_somente_disp!$A:$J,6,FALSE),0)</f>
        <v>937525479</v>
      </c>
      <c r="D3849">
        <f>IFERROR(VLOOKUP(A3849,[1]Monitoramento_Base_somente_disp!$A:$J,7,FALSE),0)</f>
        <v>9969</v>
      </c>
      <c r="E3849">
        <f>IFERROR(VLOOKUP(A3849,[1]Monitoramento_Base_somente_disp!$A:$J,8,FALSE),0)</f>
        <v>694946344</v>
      </c>
      <c r="F3849">
        <f>IFERROR(VLOOKUP(A3849,[1]Monitoramento_Base_somente_disp!$A:$J,9,FALSE),0)</f>
        <v>0</v>
      </c>
      <c r="G3849">
        <f>IFERROR(VLOOKUP(A3849,[1]Monitoramento_Base_somente_disp!$A:$J,10,FALSE),0)</f>
        <v>0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Não</v>
      </c>
      <c r="Y3849" t="str">
        <f t="shared" si="366"/>
        <v>Não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40262690</v>
      </c>
      <c r="D3850">
        <f>IFERROR(VLOOKUP(A3850,[1]Monitoramento_Base_somente_disp!$A:$J,7,FALSE),0)</f>
        <v>0</v>
      </c>
      <c r="E3850">
        <f>IFERROR(VLOOKUP(A3850,[1]Monitoramento_Base_somente_disp!$A:$J,8,FALSE),0)</f>
        <v>31638525</v>
      </c>
      <c r="F3850">
        <f>IFERROR(VLOOKUP(A3850,[1]Monitoramento_Base_somente_disp!$A:$J,9,FALSE),0)</f>
        <v>0</v>
      </c>
      <c r="G3850">
        <f>IFERROR(VLOOKUP(A3850,[1]Monitoramento_Base_somente_disp!$A:$J,10,FALSE),0)</f>
        <v>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Não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41444</v>
      </c>
      <c r="C3852">
        <f>IFERROR(VLOOKUP(A3852,[1]Monitoramento_Base_somente_disp!$A:$J,6,FALSE),0)</f>
        <v>49150746</v>
      </c>
      <c r="D3852">
        <f>IFERROR(VLOOKUP(A3852,[1]Monitoramento_Base_somente_disp!$A:$J,7,FALSE),0)</f>
        <v>21926</v>
      </c>
      <c r="E3852">
        <f>IFERROR(VLOOKUP(A3852,[1]Monitoramento_Base_somente_disp!$A:$J,8,FALSE),0)</f>
        <v>36211507</v>
      </c>
      <c r="F3852">
        <f>IFERROR(VLOOKUP(A3852,[1]Monitoramento_Base_somente_disp!$A:$J,9,FALSE),0)</f>
        <v>0</v>
      </c>
      <c r="G3852">
        <f>IFERROR(VLOOKUP(A3852,[1]Monitoramento_Base_somente_disp!$A:$J,10,FALSE),0)</f>
        <v>0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Não</v>
      </c>
      <c r="Y3852" t="str">
        <f t="shared" si="366"/>
        <v>Não</v>
      </c>
    </row>
    <row r="3853" spans="1:25" x14ac:dyDescent="0.25">
      <c r="A3853" s="11">
        <v>280690</v>
      </c>
      <c r="B3853">
        <f>IFERROR(VLOOKUP(A3853,[1]Monitoramento_Base_somente_disp!$A:$J,5,FALSE),0)</f>
        <v>24833</v>
      </c>
      <c r="C3853">
        <f>IFERROR(VLOOKUP(A3853,[1]Monitoramento_Base_somente_disp!$A:$J,6,FALSE),0)</f>
        <v>49998701</v>
      </c>
      <c r="D3853">
        <f>IFERROR(VLOOKUP(A3853,[1]Monitoramento_Base_somente_disp!$A:$J,7,FALSE),0)</f>
        <v>22805</v>
      </c>
      <c r="E3853">
        <f>IFERROR(VLOOKUP(A3853,[1]Monitoramento_Base_somente_disp!$A:$J,8,FALSE),0)</f>
        <v>37431579</v>
      </c>
      <c r="F3853">
        <f>IFERROR(VLOOKUP(A3853,[1]Monitoramento_Base_somente_disp!$A:$J,9,FALSE),0)</f>
        <v>0</v>
      </c>
      <c r="G3853">
        <f>IFERROR(VLOOKUP(A3853,[1]Monitoramento_Base_somente_disp!$A:$J,10,FALSE),0)</f>
        <v>0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Não</v>
      </c>
      <c r="Y3853" t="str">
        <f t="shared" si="366"/>
        <v>Não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37187</v>
      </c>
      <c r="C3855">
        <f>IFERROR(VLOOKUP(A3855,[1]Monitoramento_Base_somente_disp!$A:$J,6,FALSE),0)</f>
        <v>19668477</v>
      </c>
      <c r="D3855">
        <f>IFERROR(VLOOKUP(A3855,[1]Monitoramento_Base_somente_disp!$A:$J,7,FALSE),0)</f>
        <v>27849</v>
      </c>
      <c r="E3855">
        <f>IFERROR(VLOOKUP(A3855,[1]Monitoramento_Base_somente_disp!$A:$J,8,FALSE),0)</f>
        <v>13585246</v>
      </c>
      <c r="F3855">
        <f>IFERROR(VLOOKUP(A3855,[1]Monitoramento_Base_somente_disp!$A:$J,9,FALSE),0)</f>
        <v>0</v>
      </c>
      <c r="G3855">
        <f>IFERROR(VLOOKUP(A3855,[1]Monitoramento_Base_somente_disp!$A:$J,10,FALSE),0)</f>
        <v>0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Não</v>
      </c>
      <c r="Y3855" t="str">
        <f t="shared" si="366"/>
        <v>Não</v>
      </c>
    </row>
    <row r="3856" spans="1:25" x14ac:dyDescent="0.25">
      <c r="A3856" s="12">
        <v>170370</v>
      </c>
      <c r="B3856">
        <f>IFERROR(VLOOKUP(A3856,[1]Monitoramento_Base_somente_disp!$A:$J,5,FALSE),0)</f>
        <v>30</v>
      </c>
      <c r="C3856">
        <f>IFERROR(VLOOKUP(A3856,[1]Monitoramento_Base_somente_disp!$A:$J,6,FALSE),0)</f>
        <v>83010</v>
      </c>
      <c r="D3856">
        <f>IFERROR(VLOOKUP(A3856,[1]Monitoramento_Base_somente_disp!$A:$J,7,FALSE),0)</f>
        <v>0</v>
      </c>
      <c r="E3856">
        <f>IFERROR(VLOOKUP(A3856,[1]Monitoramento_Base_somente_disp!$A:$J,8,FALSE),0)</f>
        <v>88803</v>
      </c>
      <c r="F3856">
        <f>IFERROR(VLOOKUP(A3856,[1]Monitoramento_Base_somente_disp!$A:$J,9,FALSE),0)</f>
        <v>0</v>
      </c>
      <c r="G3856">
        <f>IFERROR(VLOOKUP(A3856,[1]Monitoramento_Base_somente_disp!$A:$J,10,FALSE),0)</f>
        <v>0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Sim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Não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11965678</v>
      </c>
      <c r="D3857">
        <f>IFERROR(VLOOKUP(A3857,[1]Monitoramento_Base_somente_disp!$A:$J,7,FALSE),0)</f>
        <v>0</v>
      </c>
      <c r="E3857">
        <f>IFERROR(VLOOKUP(A3857,[1]Monitoramento_Base_somente_disp!$A:$J,8,FALSE),0)</f>
        <v>8423750</v>
      </c>
      <c r="F3857">
        <f>IFERROR(VLOOKUP(A3857,[1]Monitoramento_Base_somente_disp!$A:$J,9,FALSE),0)</f>
        <v>0</v>
      </c>
      <c r="G3857">
        <f>IFERROR(VLOOKUP(A3857,[1]Monitoramento_Base_somente_disp!$A:$J,10,FALSE),0)</f>
        <v>0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Não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2154208</v>
      </c>
      <c r="D3858">
        <f>IFERROR(VLOOKUP(A3858,[1]Monitoramento_Base_somente_disp!$A:$J,7,FALSE),0)</f>
        <v>0</v>
      </c>
      <c r="E3858">
        <f>IFERROR(VLOOKUP(A3858,[1]Monitoramento_Base_somente_disp!$A:$J,8,FALSE),0)</f>
        <v>1731785</v>
      </c>
      <c r="F3858">
        <f>IFERROR(VLOOKUP(A3858,[1]Monitoramento_Base_somente_disp!$A:$J,9,FALSE),0)</f>
        <v>0</v>
      </c>
      <c r="G3858">
        <f>IFERROR(VLOOKUP(A3858,[1]Monitoramento_Base_somente_disp!$A:$J,10,FALSE),0)</f>
        <v>0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Não</v>
      </c>
    </row>
    <row r="3859" spans="1:25" x14ac:dyDescent="0.25">
      <c r="A3859" s="12">
        <v>170825</v>
      </c>
      <c r="B3859">
        <f>IFERROR(VLOOKUP(A3859,[1]Monitoramento_Base_somente_disp!$A:$J,5,FALSE),0)</f>
        <v>36761</v>
      </c>
      <c r="C3859">
        <f>IFERROR(VLOOKUP(A3859,[1]Monitoramento_Base_somente_disp!$A:$J,6,FALSE),0)</f>
        <v>2175208</v>
      </c>
      <c r="D3859">
        <f>IFERROR(VLOOKUP(A3859,[1]Monitoramento_Base_somente_disp!$A:$J,7,FALSE),0)</f>
        <v>25913</v>
      </c>
      <c r="E3859">
        <f>IFERROR(VLOOKUP(A3859,[1]Monitoramento_Base_somente_disp!$A:$J,8,FALSE),0)</f>
        <v>1452439</v>
      </c>
      <c r="F3859">
        <f>IFERROR(VLOOKUP(A3859,[1]Monitoramento_Base_somente_disp!$A:$J,9,FALSE),0)</f>
        <v>0</v>
      </c>
      <c r="G3859">
        <f>IFERROR(VLOOKUP(A3859,[1]Monitoramento_Base_somente_disp!$A:$J,10,FALSE),0)</f>
        <v>0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Não</v>
      </c>
      <c r="Y3859" t="str">
        <f t="shared" si="366"/>
        <v>Não</v>
      </c>
    </row>
    <row r="3860" spans="1:25" x14ac:dyDescent="0.25">
      <c r="A3860" s="12">
        <v>171515</v>
      </c>
      <c r="B3860">
        <f>IFERROR(VLOOKUP(A3860,[1]Monitoramento_Base_somente_disp!$A:$J,5,FALSE),0)</f>
        <v>23677</v>
      </c>
      <c r="C3860">
        <f>IFERROR(VLOOKUP(A3860,[1]Monitoramento_Base_somente_disp!$A:$J,6,FALSE),0)</f>
        <v>2075815</v>
      </c>
      <c r="D3860">
        <f>IFERROR(VLOOKUP(A3860,[1]Monitoramento_Base_somente_disp!$A:$J,7,FALSE),0)</f>
        <v>7859</v>
      </c>
      <c r="E3860">
        <f>IFERROR(VLOOKUP(A3860,[1]Monitoramento_Base_somente_disp!$A:$J,8,FALSE),0)</f>
        <v>1487204</v>
      </c>
      <c r="F3860">
        <f>IFERROR(VLOOKUP(A3860,[1]Monitoramento_Base_somente_disp!$A:$J,9,FALSE),0)</f>
        <v>0</v>
      </c>
      <c r="G3860">
        <f>IFERROR(VLOOKUP(A3860,[1]Monitoramento_Base_somente_disp!$A:$J,10,FALSE),0)</f>
        <v>0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Não</v>
      </c>
      <c r="Y3860" t="str">
        <f t="shared" si="366"/>
        <v>Não</v>
      </c>
    </row>
    <row r="3861" spans="1:25" x14ac:dyDescent="0.25">
      <c r="A3861" s="12">
        <v>171665</v>
      </c>
      <c r="B3861">
        <f>IFERROR(VLOOKUP(A3861,[1]Monitoramento_Base_somente_disp!$A:$J,5,FALSE),0)</f>
        <v>0</v>
      </c>
      <c r="C3861">
        <f>IFERROR(VLOOKUP(A3861,[1]Monitoramento_Base_somente_disp!$A:$J,6,FALSE),0)</f>
        <v>13208635</v>
      </c>
      <c r="D3861">
        <f>IFERROR(VLOOKUP(A3861,[1]Monitoramento_Base_somente_disp!$A:$J,7,FALSE),0)</f>
        <v>0</v>
      </c>
      <c r="E3861">
        <f>IFERROR(VLOOKUP(A3861,[1]Monitoramento_Base_somente_disp!$A:$J,8,FALSE),0)</f>
        <v>9799955</v>
      </c>
      <c r="F3861">
        <f>IFERROR(VLOOKUP(A3861,[1]Monitoramento_Base_somente_disp!$A:$J,9,FALSE),0)</f>
        <v>0</v>
      </c>
      <c r="G3861">
        <f>IFERROR(VLOOKUP(A3861,[1]Monitoramento_Base_somente_disp!$A:$J,10,FALSE),0)</f>
        <v>0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Não</v>
      </c>
      <c r="U3861" t="str">
        <f t="shared" si="362"/>
        <v>Sim</v>
      </c>
      <c r="V3861" t="str">
        <f t="shared" si="363"/>
        <v>Não</v>
      </c>
      <c r="W3861" t="str">
        <f t="shared" si="364"/>
        <v>Sim</v>
      </c>
      <c r="X3861" t="str">
        <f t="shared" si="365"/>
        <v>Não</v>
      </c>
      <c r="Y3861" t="str">
        <f t="shared" si="366"/>
        <v>Não</v>
      </c>
    </row>
    <row r="3862" spans="1:25" x14ac:dyDescent="0.25">
      <c r="A3862" s="12">
        <v>172210</v>
      </c>
      <c r="B3862">
        <f>IFERROR(VLOOKUP(A3862,[1]Monitoramento_Base_somente_disp!$A:$J,5,FALSE),0)</f>
        <v>31530</v>
      </c>
      <c r="C3862">
        <f>IFERROR(VLOOKUP(A3862,[1]Monitoramento_Base_somente_disp!$A:$J,6,FALSE),0)</f>
        <v>7390733</v>
      </c>
      <c r="D3862">
        <f>IFERROR(VLOOKUP(A3862,[1]Monitoramento_Base_somente_disp!$A:$J,7,FALSE),0)</f>
        <v>33168</v>
      </c>
      <c r="E3862">
        <f>IFERROR(VLOOKUP(A3862,[1]Monitoramento_Base_somente_disp!$A:$J,8,FALSE),0)</f>
        <v>4896456</v>
      </c>
      <c r="F3862">
        <f>IFERROR(VLOOKUP(A3862,[1]Monitoramento_Base_somente_disp!$A:$J,9,FALSE),0)</f>
        <v>0</v>
      </c>
      <c r="G3862">
        <f>IFERROR(VLOOKUP(A3862,[1]Monitoramento_Base_somente_disp!$A:$J,10,FALSE),0)</f>
        <v>0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Não</v>
      </c>
      <c r="Y3862" t="str">
        <f t="shared" si="366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purl.org/dc/terms/"/>
    <ds:schemaRef ds:uri="http://purl.org/dc/dcmitype/"/>
    <ds:schemaRef ds:uri="8c04557f-fd53-4c74-80a8-0d8bfa82ceea"/>
    <ds:schemaRef ds:uri="http://purl.org/dc/elements/1.1/"/>
    <ds:schemaRef ds:uri="http://schemas.microsoft.com/office/2006/metadata/properties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b0ada803-87a5-4f80-bf3c-49fd012dc2db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2024-06-24T13:12:07Z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