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mippolimi-my.sharepoint.com/personal/claudio_paliotta_gsom_polimi_it/Documents/100_Business_Transformation_Club/Indicators/Streamlit/"/>
    </mc:Choice>
  </mc:AlternateContent>
  <xr:revisionPtr revIDLastSave="29" documentId="8_{8CDB0455-13C8-594D-9D46-0EE46E5E5704}" xr6:coauthVersionLast="47" xr6:coauthVersionMax="47" xr10:uidLastSave="{10112BD9-A770-264C-BEB6-45CD322252A2}"/>
  <bookViews>
    <workbookView xWindow="-10240" yWindow="-31500" windowWidth="51200" windowHeight="31500" activeTab="8" xr2:uid="{A9B17A0C-BA8E-094D-AAE9-816B331FA0BE}"/>
  </bookViews>
  <sheets>
    <sheet name="GFC quarterly" sheetId="1" r:id="rId1"/>
    <sheet name="Employment_ICT" sheetId="2" r:id="rId2"/>
    <sheet name="ICT_labor_demand" sheetId="3" r:id="rId3"/>
    <sheet name="Index" sheetId="4" r:id="rId4"/>
    <sheet name="Index - details" sheetId="7" r:id="rId5"/>
    <sheet name="ICT_GVA_perc_of_total" sheetId="5" r:id="rId6"/>
    <sheet name="Index v2" sheetId="9" r:id="rId7"/>
    <sheet name="Index v2 - details" sheetId="8" r:id="rId8"/>
    <sheet name="Index description" sheetId="10" r:id="rId9"/>
    <sheet name="Index vs ICT GVA"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8" l="1"/>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G12" i="8"/>
  <c r="J12" i="8"/>
  <c r="M12" i="8"/>
  <c r="P12" i="8"/>
  <c r="S12" i="8"/>
  <c r="V12" i="8"/>
  <c r="Y12" i="8"/>
  <c r="AB12" i="8"/>
  <c r="AE12" i="8"/>
  <c r="D12" i="8"/>
  <c r="C13" i="9"/>
  <c r="D13" i="9"/>
  <c r="E13" i="9"/>
  <c r="F13" i="9"/>
  <c r="G13" i="9"/>
  <c r="H13" i="9"/>
  <c r="I13" i="9"/>
  <c r="J13" i="9"/>
  <c r="K13" i="9"/>
  <c r="L13" i="9"/>
  <c r="C14" i="9"/>
  <c r="D14" i="9"/>
  <c r="E14" i="9"/>
  <c r="F14" i="9"/>
  <c r="G14" i="9"/>
  <c r="H14" i="9"/>
  <c r="I14" i="9"/>
  <c r="J14" i="9"/>
  <c r="K14" i="9"/>
  <c r="L14" i="9"/>
  <c r="C15" i="9"/>
  <c r="D15" i="9"/>
  <c r="E15" i="9"/>
  <c r="F15" i="9"/>
  <c r="G15" i="9"/>
  <c r="H15" i="9"/>
  <c r="I15" i="9"/>
  <c r="J15" i="9"/>
  <c r="K15" i="9"/>
  <c r="L15" i="9"/>
  <c r="C16" i="9"/>
  <c r="D16" i="9"/>
  <c r="E16" i="9"/>
  <c r="F16" i="9"/>
  <c r="G16" i="9"/>
  <c r="H16" i="9"/>
  <c r="I16" i="9"/>
  <c r="J16" i="9"/>
  <c r="K16" i="9"/>
  <c r="L16" i="9"/>
  <c r="C17" i="9"/>
  <c r="D17" i="9"/>
  <c r="E17" i="9"/>
  <c r="F17" i="9"/>
  <c r="G17" i="9"/>
  <c r="H17" i="9"/>
  <c r="I17" i="9"/>
  <c r="J17" i="9"/>
  <c r="K17" i="9"/>
  <c r="L17" i="9"/>
  <c r="C18" i="9"/>
  <c r="D18" i="9"/>
  <c r="E18" i="9"/>
  <c r="F18" i="9"/>
  <c r="G18" i="9"/>
  <c r="H18" i="9"/>
  <c r="I18" i="9"/>
  <c r="J18" i="9"/>
  <c r="K18" i="9"/>
  <c r="L18" i="9"/>
  <c r="C19" i="9"/>
  <c r="D19" i="9"/>
  <c r="E19" i="9"/>
  <c r="F19" i="9"/>
  <c r="G19" i="9"/>
  <c r="H19" i="9"/>
  <c r="I19" i="9"/>
  <c r="J19" i="9"/>
  <c r="K19" i="9"/>
  <c r="L19" i="9"/>
  <c r="C20" i="9"/>
  <c r="D20" i="9"/>
  <c r="E20" i="9"/>
  <c r="F20" i="9"/>
  <c r="G20" i="9"/>
  <c r="H20" i="9"/>
  <c r="I20" i="9"/>
  <c r="J20" i="9"/>
  <c r="K20" i="9"/>
  <c r="L20" i="9"/>
  <c r="C21" i="9"/>
  <c r="D21" i="9"/>
  <c r="E21" i="9"/>
  <c r="F21" i="9"/>
  <c r="G21" i="9"/>
  <c r="H21" i="9"/>
  <c r="I21" i="9"/>
  <c r="J21" i="9"/>
  <c r="K21" i="9"/>
  <c r="L21" i="9"/>
  <c r="C22" i="9"/>
  <c r="D22" i="9"/>
  <c r="E22" i="9"/>
  <c r="F22" i="9"/>
  <c r="G22" i="9"/>
  <c r="H22" i="9"/>
  <c r="I22" i="9"/>
  <c r="J22" i="9"/>
  <c r="K22" i="9"/>
  <c r="L22" i="9"/>
  <c r="C23" i="9"/>
  <c r="D23" i="9"/>
  <c r="E23" i="9"/>
  <c r="F23" i="9"/>
  <c r="G23" i="9"/>
  <c r="H23" i="9"/>
  <c r="I23" i="9"/>
  <c r="J23" i="9"/>
  <c r="K23" i="9"/>
  <c r="L23" i="9"/>
  <c r="C24" i="9"/>
  <c r="D24" i="9"/>
  <c r="E24" i="9"/>
  <c r="F24" i="9"/>
  <c r="G24" i="9"/>
  <c r="H24" i="9"/>
  <c r="I24" i="9"/>
  <c r="J24" i="9"/>
  <c r="K24" i="9"/>
  <c r="L24" i="9"/>
  <c r="C25" i="9"/>
  <c r="D25" i="9"/>
  <c r="E25" i="9"/>
  <c r="F25" i="9"/>
  <c r="G25" i="9"/>
  <c r="H25" i="9"/>
  <c r="I25" i="9"/>
  <c r="J25" i="9"/>
  <c r="K25" i="9"/>
  <c r="L25" i="9"/>
  <c r="C26" i="9"/>
  <c r="D26" i="9"/>
  <c r="E26" i="9"/>
  <c r="F26" i="9"/>
  <c r="G26" i="9"/>
  <c r="H26" i="9"/>
  <c r="I26" i="9"/>
  <c r="J26" i="9"/>
  <c r="K26" i="9"/>
  <c r="L26" i="9"/>
  <c r="C27" i="9"/>
  <c r="D27" i="9"/>
  <c r="E27" i="9"/>
  <c r="F27" i="9"/>
  <c r="G27" i="9"/>
  <c r="H27" i="9"/>
  <c r="I27" i="9"/>
  <c r="J27" i="9"/>
  <c r="K27" i="9"/>
  <c r="L27" i="9"/>
  <c r="C28" i="9"/>
  <c r="D28" i="9"/>
  <c r="E28" i="9"/>
  <c r="F28" i="9"/>
  <c r="G28" i="9"/>
  <c r="H28" i="9"/>
  <c r="I28" i="9"/>
  <c r="J28" i="9"/>
  <c r="K28" i="9"/>
  <c r="L28" i="9"/>
  <c r="C29" i="9"/>
  <c r="D29" i="9"/>
  <c r="E29" i="9"/>
  <c r="F29" i="9"/>
  <c r="G29" i="9"/>
  <c r="H29" i="9"/>
  <c r="I29" i="9"/>
  <c r="J29" i="9"/>
  <c r="K29" i="9"/>
  <c r="L29" i="9"/>
  <c r="C30" i="9"/>
  <c r="D30" i="9"/>
  <c r="E30" i="9"/>
  <c r="F30" i="9"/>
  <c r="G30" i="9"/>
  <c r="H30" i="9"/>
  <c r="I30" i="9"/>
  <c r="J30" i="9"/>
  <c r="K30" i="9"/>
  <c r="L30" i="9"/>
  <c r="C31" i="9"/>
  <c r="D31" i="9"/>
  <c r="E31" i="9"/>
  <c r="F31" i="9"/>
  <c r="G31" i="9"/>
  <c r="H31" i="9"/>
  <c r="I31" i="9"/>
  <c r="J31" i="9"/>
  <c r="K31" i="9"/>
  <c r="L31" i="9"/>
  <c r="C32" i="9"/>
  <c r="D32" i="9"/>
  <c r="E32" i="9"/>
  <c r="F32" i="9"/>
  <c r="G32" i="9"/>
  <c r="H32" i="9"/>
  <c r="I32" i="9"/>
  <c r="J32" i="9"/>
  <c r="K32" i="9"/>
  <c r="L32" i="9"/>
  <c r="C33" i="9"/>
  <c r="D33" i="9"/>
  <c r="E33" i="9"/>
  <c r="F33" i="9"/>
  <c r="G33" i="9"/>
  <c r="H33" i="9"/>
  <c r="I33" i="9"/>
  <c r="J33" i="9"/>
  <c r="K33" i="9"/>
  <c r="L33" i="9"/>
  <c r="C34" i="9"/>
  <c r="D34" i="9"/>
  <c r="E34" i="9"/>
  <c r="F34" i="9"/>
  <c r="G34" i="9"/>
  <c r="H34" i="9"/>
  <c r="I34" i="9"/>
  <c r="J34" i="9"/>
  <c r="K34" i="9"/>
  <c r="L34" i="9"/>
  <c r="C35" i="9"/>
  <c r="D35" i="9"/>
  <c r="E35" i="9"/>
  <c r="F35" i="9"/>
  <c r="G35" i="9"/>
  <c r="H35" i="9"/>
  <c r="I35" i="9"/>
  <c r="J35" i="9"/>
  <c r="K35" i="9"/>
  <c r="L35" i="9"/>
  <c r="C36" i="9"/>
  <c r="D36" i="9"/>
  <c r="E36" i="9"/>
  <c r="F36" i="9"/>
  <c r="G36" i="9"/>
  <c r="H36" i="9"/>
  <c r="I36" i="9"/>
  <c r="J36" i="9"/>
  <c r="K36" i="9"/>
  <c r="L36" i="9"/>
  <c r="C37" i="9"/>
  <c r="D37" i="9"/>
  <c r="E37" i="9"/>
  <c r="F37" i="9"/>
  <c r="G37" i="9"/>
  <c r="H37" i="9"/>
  <c r="I37" i="9"/>
  <c r="J37" i="9"/>
  <c r="K37" i="9"/>
  <c r="L37" i="9"/>
  <c r="C38" i="9"/>
  <c r="D38" i="9"/>
  <c r="E38" i="9"/>
  <c r="F38" i="9"/>
  <c r="G38" i="9"/>
  <c r="H38" i="9"/>
  <c r="I38" i="9"/>
  <c r="J38" i="9"/>
  <c r="K38" i="9"/>
  <c r="L38" i="9"/>
  <c r="C39" i="9"/>
  <c r="D39" i="9"/>
  <c r="E39" i="9"/>
  <c r="F39" i="9"/>
  <c r="G39" i="9"/>
  <c r="H39" i="9"/>
  <c r="I39" i="9"/>
  <c r="J39" i="9"/>
  <c r="K39" i="9"/>
  <c r="L39" i="9"/>
  <c r="C40" i="9"/>
  <c r="D40" i="9"/>
  <c r="E40" i="9"/>
  <c r="F40" i="9"/>
  <c r="G40" i="9"/>
  <c r="H40" i="9"/>
  <c r="I40" i="9"/>
  <c r="J40" i="9"/>
  <c r="K40" i="9"/>
  <c r="L40" i="9"/>
  <c r="D12" i="9"/>
  <c r="E12" i="9"/>
  <c r="F12" i="9"/>
  <c r="G12" i="9"/>
  <c r="H12" i="9"/>
  <c r="I12" i="9"/>
  <c r="J12" i="9"/>
  <c r="K12" i="9"/>
  <c r="L12" i="9"/>
  <c r="C12" i="9"/>
  <c r="C13" i="7"/>
  <c r="D13" i="7"/>
  <c r="F13" i="7"/>
  <c r="G13" i="7"/>
  <c r="I13" i="7"/>
  <c r="L13" i="7"/>
  <c r="O13" i="7"/>
  <c r="R13" i="7"/>
  <c r="U13" i="7"/>
  <c r="X13" i="7"/>
  <c r="AA13" i="7"/>
  <c r="AD13" i="7"/>
  <c r="C14" i="7"/>
  <c r="D14" i="7"/>
  <c r="F14" i="7"/>
  <c r="G14" i="7"/>
  <c r="I14" i="7"/>
  <c r="L14" i="7"/>
  <c r="O14" i="7"/>
  <c r="R14" i="7"/>
  <c r="U14" i="7"/>
  <c r="X14" i="7"/>
  <c r="AA14" i="7"/>
  <c r="AD14" i="7"/>
  <c r="C15" i="7"/>
  <c r="D15" i="7"/>
  <c r="F15" i="7"/>
  <c r="G15" i="7"/>
  <c r="I15" i="7"/>
  <c r="L15" i="7"/>
  <c r="O15" i="7"/>
  <c r="R15" i="7"/>
  <c r="U15" i="7"/>
  <c r="X15" i="7"/>
  <c r="AA15" i="7"/>
  <c r="AD15" i="7"/>
  <c r="C16" i="7"/>
  <c r="D16" i="7"/>
  <c r="F16" i="7"/>
  <c r="G16" i="7"/>
  <c r="I16" i="7"/>
  <c r="L16" i="7"/>
  <c r="O16" i="7"/>
  <c r="R16" i="7"/>
  <c r="U16" i="7"/>
  <c r="X16" i="7"/>
  <c r="AA16" i="7"/>
  <c r="AD16" i="7"/>
  <c r="C17" i="7"/>
  <c r="D17" i="7"/>
  <c r="F17" i="7"/>
  <c r="G17" i="7"/>
  <c r="I17" i="7"/>
  <c r="L17" i="7"/>
  <c r="O17" i="7"/>
  <c r="R17" i="7"/>
  <c r="U17" i="7"/>
  <c r="X17" i="7"/>
  <c r="AA17" i="7"/>
  <c r="AD17" i="7"/>
  <c r="D18" i="7"/>
  <c r="G18" i="7"/>
  <c r="D19" i="7"/>
  <c r="G19" i="7"/>
  <c r="D20" i="7"/>
  <c r="G20" i="7"/>
  <c r="C21" i="7"/>
  <c r="D21" i="7"/>
  <c r="F21" i="7"/>
  <c r="G21" i="7"/>
  <c r="I21" i="7"/>
  <c r="L21" i="7"/>
  <c r="O21" i="7"/>
  <c r="R21" i="7"/>
  <c r="U21" i="7"/>
  <c r="X21" i="7"/>
  <c r="AA21" i="7"/>
  <c r="AD21" i="7"/>
  <c r="C22" i="7"/>
  <c r="D22" i="7"/>
  <c r="F22" i="7"/>
  <c r="G22" i="7"/>
  <c r="I22" i="7"/>
  <c r="L22" i="7"/>
  <c r="O22" i="7"/>
  <c r="R22" i="7"/>
  <c r="U22" i="7"/>
  <c r="X22" i="7"/>
  <c r="AA22" i="7"/>
  <c r="AD22" i="7"/>
  <c r="D23" i="7"/>
  <c r="G23" i="7"/>
  <c r="C24" i="7"/>
  <c r="D24" i="7"/>
  <c r="F24" i="7"/>
  <c r="G24" i="7"/>
  <c r="I24" i="7"/>
  <c r="L24" i="7"/>
  <c r="O24" i="7"/>
  <c r="R24" i="7"/>
  <c r="U24" i="7"/>
  <c r="X24" i="7"/>
  <c r="AA24" i="7"/>
  <c r="AD24" i="7"/>
  <c r="D25" i="7"/>
  <c r="G25" i="7"/>
  <c r="C26" i="7"/>
  <c r="D26" i="7"/>
  <c r="F26" i="7"/>
  <c r="G26" i="7"/>
  <c r="I26" i="7"/>
  <c r="L26" i="7"/>
  <c r="O26" i="7"/>
  <c r="R26" i="7"/>
  <c r="U26" i="7"/>
  <c r="X26" i="7"/>
  <c r="AA26" i="7"/>
  <c r="AD26" i="7"/>
  <c r="D27" i="7"/>
  <c r="G27" i="7"/>
  <c r="C28" i="7"/>
  <c r="D28" i="7"/>
  <c r="F28" i="7"/>
  <c r="G28" i="7"/>
  <c r="I28" i="7"/>
  <c r="L28" i="7"/>
  <c r="O28" i="7"/>
  <c r="R28" i="7"/>
  <c r="U28" i="7"/>
  <c r="X28" i="7"/>
  <c r="AA28" i="7"/>
  <c r="AD28" i="7"/>
  <c r="C29" i="7"/>
  <c r="D29" i="7"/>
  <c r="F29" i="7"/>
  <c r="G29" i="7"/>
  <c r="I29" i="7"/>
  <c r="L29" i="7"/>
  <c r="O29" i="7"/>
  <c r="R29" i="7"/>
  <c r="U29" i="7"/>
  <c r="X29" i="7"/>
  <c r="AA29" i="7"/>
  <c r="AD29" i="7"/>
  <c r="D30" i="7"/>
  <c r="G30" i="7"/>
  <c r="D31" i="7"/>
  <c r="G31" i="7"/>
  <c r="D32" i="7"/>
  <c r="G32" i="7"/>
  <c r="C33" i="7"/>
  <c r="D33" i="7"/>
  <c r="F33" i="7"/>
  <c r="G33" i="7"/>
  <c r="I33" i="7"/>
  <c r="L33" i="7"/>
  <c r="O33" i="7"/>
  <c r="R33" i="7"/>
  <c r="U33" i="7"/>
  <c r="X33" i="7"/>
  <c r="AA33" i="7"/>
  <c r="AD33" i="7"/>
  <c r="C34" i="7"/>
  <c r="D34" i="7"/>
  <c r="F34" i="7"/>
  <c r="G34" i="7"/>
  <c r="I34" i="7"/>
  <c r="L34" i="7"/>
  <c r="O34" i="7"/>
  <c r="R34" i="7"/>
  <c r="U34" i="7"/>
  <c r="X34" i="7"/>
  <c r="AA34" i="7"/>
  <c r="AD34" i="7"/>
  <c r="D35" i="7"/>
  <c r="G35" i="7"/>
  <c r="C36" i="7"/>
  <c r="D36" i="7"/>
  <c r="F36" i="7"/>
  <c r="G36" i="7"/>
  <c r="I36" i="7"/>
  <c r="L36" i="7"/>
  <c r="O36" i="7"/>
  <c r="R36" i="7"/>
  <c r="U36" i="7"/>
  <c r="X36" i="7"/>
  <c r="AA36" i="7"/>
  <c r="AD36" i="7"/>
  <c r="D37" i="7"/>
  <c r="G37" i="7"/>
  <c r="C38" i="7"/>
  <c r="D38" i="7"/>
  <c r="F38" i="7"/>
  <c r="G38" i="7"/>
  <c r="I38" i="7"/>
  <c r="L38" i="7"/>
  <c r="O38" i="7"/>
  <c r="R38" i="7"/>
  <c r="U38" i="7"/>
  <c r="X38" i="7"/>
  <c r="AA38" i="7"/>
  <c r="AD38" i="7"/>
  <c r="D39" i="7"/>
  <c r="G39" i="7"/>
  <c r="D40" i="7"/>
  <c r="G40" i="7"/>
  <c r="G12" i="7"/>
  <c r="D12" i="7"/>
  <c r="C13" i="4"/>
  <c r="D13" i="4"/>
  <c r="E13" i="4"/>
  <c r="F13" i="4"/>
  <c r="G13" i="4"/>
  <c r="H13" i="4"/>
  <c r="I13" i="4"/>
  <c r="J13" i="4"/>
  <c r="K13" i="4"/>
  <c r="L13" i="4"/>
  <c r="C14" i="4"/>
  <c r="D14" i="4"/>
  <c r="E14" i="4"/>
  <c r="F14" i="4"/>
  <c r="G14" i="4"/>
  <c r="H14" i="4"/>
  <c r="I14" i="4"/>
  <c r="J14" i="4"/>
  <c r="K14" i="4"/>
  <c r="L14" i="4"/>
  <c r="C15" i="4"/>
  <c r="D15" i="4"/>
  <c r="E15" i="4"/>
  <c r="F15" i="4"/>
  <c r="G15" i="4"/>
  <c r="H15" i="4"/>
  <c r="I15" i="4"/>
  <c r="J15" i="4"/>
  <c r="K15" i="4"/>
  <c r="L15" i="4"/>
  <c r="C16" i="4"/>
  <c r="D16" i="4"/>
  <c r="E16" i="4"/>
  <c r="F16" i="4"/>
  <c r="G16" i="4"/>
  <c r="H16" i="4"/>
  <c r="I16" i="4"/>
  <c r="J16" i="4"/>
  <c r="K16" i="4"/>
  <c r="L16" i="4"/>
  <c r="C17" i="4"/>
  <c r="D17" i="4"/>
  <c r="E17" i="4"/>
  <c r="F17" i="4"/>
  <c r="G17" i="4"/>
  <c r="H17" i="4"/>
  <c r="I17" i="4"/>
  <c r="J17" i="4"/>
  <c r="K17" i="4"/>
  <c r="L17" i="4"/>
  <c r="C18" i="4"/>
  <c r="D18" i="4"/>
  <c r="E18" i="4"/>
  <c r="F18" i="4"/>
  <c r="G18" i="4"/>
  <c r="H18" i="4"/>
  <c r="I18" i="4"/>
  <c r="J18" i="4"/>
  <c r="K18" i="4"/>
  <c r="L18"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C29" i="4"/>
  <c r="D29" i="4"/>
  <c r="E29" i="4"/>
  <c r="F29" i="4"/>
  <c r="G29" i="4"/>
  <c r="H29" i="4"/>
  <c r="I29" i="4"/>
  <c r="J29" i="4"/>
  <c r="K29" i="4"/>
  <c r="L29" i="4"/>
  <c r="C30" i="4"/>
  <c r="D30" i="4"/>
  <c r="E30" i="4"/>
  <c r="F30" i="4"/>
  <c r="G30" i="4"/>
  <c r="H30" i="4"/>
  <c r="I30" i="4"/>
  <c r="J30" i="4"/>
  <c r="K30" i="4"/>
  <c r="L30" i="4"/>
  <c r="C31" i="4"/>
  <c r="D31" i="4"/>
  <c r="E31" i="4"/>
  <c r="F31" i="4"/>
  <c r="G31" i="4"/>
  <c r="H31" i="4"/>
  <c r="I31" i="4"/>
  <c r="J31" i="4"/>
  <c r="K31" i="4"/>
  <c r="L31" i="4"/>
  <c r="C32" i="4"/>
  <c r="D32" i="4"/>
  <c r="E32" i="4"/>
  <c r="F32" i="4"/>
  <c r="G32" i="4"/>
  <c r="H32" i="4"/>
  <c r="I32" i="4"/>
  <c r="J32" i="4"/>
  <c r="K32" i="4"/>
  <c r="L32"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D12" i="4"/>
  <c r="E12" i="4"/>
  <c r="F12" i="4"/>
  <c r="G12" i="4"/>
  <c r="H12" i="4"/>
  <c r="I12" i="4"/>
  <c r="J12" i="4"/>
  <c r="K12" i="4"/>
  <c r="L12" i="4"/>
  <c r="C12" i="4"/>
  <c r="C12" i="8"/>
  <c r="U14" i="5"/>
  <c r="V14" i="5"/>
  <c r="W14" i="5"/>
  <c r="X14" i="5"/>
  <c r="Y14" i="5"/>
  <c r="Z14" i="5"/>
  <c r="AA14" i="5"/>
  <c r="AB14" i="5"/>
  <c r="AC14" i="5"/>
  <c r="AD14" i="5"/>
  <c r="O14" i="5"/>
  <c r="P14" i="5"/>
  <c r="O15" i="5" l="1"/>
  <c r="P15" i="5"/>
  <c r="O16" i="5"/>
  <c r="P16" i="5"/>
  <c r="O17" i="5"/>
  <c r="P17" i="5"/>
  <c r="O18" i="5"/>
  <c r="P18" i="5"/>
  <c r="O19" i="5"/>
  <c r="P19" i="5"/>
  <c r="O20" i="5"/>
  <c r="P20" i="5"/>
  <c r="O21" i="5"/>
  <c r="P21" i="5"/>
  <c r="O22" i="5"/>
  <c r="P22" i="5"/>
  <c r="O23" i="5"/>
  <c r="P23" i="5"/>
  <c r="O24" i="5"/>
  <c r="P24" i="5"/>
  <c r="O25" i="5"/>
  <c r="P25" i="5"/>
  <c r="O26" i="5"/>
  <c r="P26" i="5"/>
  <c r="O27" i="5"/>
  <c r="P27" i="5"/>
  <c r="O28" i="5"/>
  <c r="P28" i="5"/>
  <c r="O29" i="5"/>
  <c r="P29" i="5"/>
  <c r="O30" i="5"/>
  <c r="P30" i="5"/>
  <c r="O31" i="5"/>
  <c r="P31" i="5"/>
  <c r="O32" i="5"/>
  <c r="P32" i="5"/>
  <c r="O33" i="5"/>
  <c r="P33" i="5"/>
  <c r="O34" i="5"/>
  <c r="P34" i="5"/>
  <c r="O35" i="5"/>
  <c r="P35" i="5"/>
  <c r="O36" i="5"/>
  <c r="P36" i="5"/>
  <c r="O37" i="5"/>
  <c r="P37" i="5"/>
  <c r="O38" i="5"/>
  <c r="P38" i="5"/>
  <c r="O39" i="5"/>
  <c r="P39" i="5"/>
  <c r="O40" i="5"/>
  <c r="P40" i="5"/>
  <c r="O41" i="5"/>
  <c r="P41" i="5"/>
  <c r="O42" i="5"/>
  <c r="P42" i="5"/>
  <c r="K4" i="9"/>
  <c r="K3" i="9"/>
  <c r="K2" i="9"/>
  <c r="W12" i="8"/>
  <c r="K4" i="8"/>
  <c r="E12" i="8" s="1"/>
  <c r="K3" i="8"/>
  <c r="K2" i="8"/>
  <c r="K2" i="7"/>
  <c r="F12" i="7"/>
  <c r="O12" i="7"/>
  <c r="X12" i="7"/>
  <c r="I12" i="7"/>
  <c r="R12" i="7"/>
  <c r="AA12" i="7"/>
  <c r="L12" i="7"/>
  <c r="U12" i="7"/>
  <c r="AD12" i="7"/>
  <c r="C12" i="7"/>
  <c r="K4" i="7"/>
  <c r="K3" i="7"/>
  <c r="K4" i="4"/>
  <c r="K3" i="4"/>
  <c r="K2" i="4"/>
  <c r="U12" i="3"/>
  <c r="AA12" i="3"/>
  <c r="AB12" i="3"/>
  <c r="S13" i="3"/>
  <c r="T13" i="3"/>
  <c r="Y14" i="3"/>
  <c r="Z14" i="3"/>
  <c r="AA14" i="3"/>
  <c r="W15" i="3"/>
  <c r="X15" i="3"/>
  <c r="Y15" i="3"/>
  <c r="Z15" i="3"/>
  <c r="AA15" i="3"/>
  <c r="W16" i="3"/>
  <c r="X16" i="3"/>
  <c r="Y16" i="3"/>
  <c r="Y17" i="3"/>
  <c r="Z17" i="3"/>
  <c r="U18" i="3"/>
  <c r="W18" i="3"/>
  <c r="S19" i="3"/>
  <c r="U19" i="3"/>
  <c r="V19" i="3"/>
  <c r="W19" i="3"/>
  <c r="X19" i="3"/>
  <c r="T20" i="3"/>
  <c r="U20" i="3"/>
  <c r="T21" i="3"/>
  <c r="U21" i="3"/>
  <c r="V21" i="3"/>
  <c r="AB21" i="3"/>
  <c r="S23" i="3"/>
  <c r="U23" i="3"/>
  <c r="Y23" i="3"/>
  <c r="Z23" i="3"/>
  <c r="AA23" i="3"/>
  <c r="Y24" i="3"/>
  <c r="AA24" i="3"/>
  <c r="AB24" i="3"/>
  <c r="S25" i="3"/>
  <c r="Y25" i="3"/>
  <c r="Y26" i="3"/>
  <c r="Z26" i="3"/>
  <c r="AA26" i="3"/>
  <c r="V27" i="3"/>
  <c r="W27" i="3"/>
  <c r="X27" i="3"/>
  <c r="Y27" i="3"/>
  <c r="Z27" i="3"/>
  <c r="V28" i="3"/>
  <c r="W28" i="3"/>
  <c r="X28" i="3"/>
  <c r="Y29" i="3"/>
  <c r="T30" i="3"/>
  <c r="U30" i="3"/>
  <c r="W30" i="3"/>
  <c r="S31" i="3"/>
  <c r="U31" i="3"/>
  <c r="V31" i="3"/>
  <c r="W31" i="3"/>
  <c r="AA31" i="3"/>
  <c r="S32" i="3"/>
  <c r="T32" i="3"/>
  <c r="T33" i="3"/>
  <c r="U33" i="3"/>
  <c r="AA33" i="3"/>
  <c r="AB33" i="3"/>
  <c r="S35" i="3"/>
  <c r="X35" i="3"/>
  <c r="Y35" i="3"/>
  <c r="Z35" i="3"/>
  <c r="AA35" i="3"/>
  <c r="Y36" i="3"/>
  <c r="AA36" i="3"/>
  <c r="AB36" i="3"/>
  <c r="W37" i="3"/>
  <c r="Y37" i="3"/>
  <c r="Y38" i="3"/>
  <c r="Z38" i="3"/>
  <c r="U39" i="3"/>
  <c r="V39" i="3"/>
  <c r="W39" i="3"/>
  <c r="X39" i="3"/>
  <c r="Y39" i="3"/>
  <c r="V11" i="3"/>
  <c r="W11" i="3"/>
  <c r="X11" i="3"/>
  <c r="Y11" i="3"/>
  <c r="N12" i="3"/>
  <c r="O12" i="3"/>
  <c r="N13" i="3"/>
  <c r="AB13" i="3" s="1"/>
  <c r="O13" i="3"/>
  <c r="N14" i="3"/>
  <c r="AB14" i="3" s="1"/>
  <c r="O14" i="3"/>
  <c r="N15" i="3"/>
  <c r="V15" i="3" s="1"/>
  <c r="O15" i="3"/>
  <c r="N16" i="3"/>
  <c r="O16" i="3"/>
  <c r="AA16" i="3" s="1"/>
  <c r="N17" i="3"/>
  <c r="W17" i="3" s="1"/>
  <c r="O17" i="3"/>
  <c r="N18" i="3"/>
  <c r="X18" i="3" s="1"/>
  <c r="O18" i="3"/>
  <c r="N19" i="3"/>
  <c r="AA19" i="3" s="1"/>
  <c r="O19" i="3"/>
  <c r="N20" i="3"/>
  <c r="Z20" i="3" s="1"/>
  <c r="O20" i="3"/>
  <c r="V20" i="3" s="1"/>
  <c r="N21" i="3"/>
  <c r="S21" i="3" s="1"/>
  <c r="O21" i="3"/>
  <c r="N22" i="3"/>
  <c r="U22" i="3" s="1"/>
  <c r="O22" i="3"/>
  <c r="N23" i="3"/>
  <c r="X23" i="3" s="1"/>
  <c r="O23" i="3"/>
  <c r="N24" i="3"/>
  <c r="O24" i="3"/>
  <c r="N25" i="3"/>
  <c r="AB25" i="3" s="1"/>
  <c r="O25" i="3"/>
  <c r="N26" i="3"/>
  <c r="O26" i="3"/>
  <c r="N27" i="3"/>
  <c r="U27" i="3" s="1"/>
  <c r="O27" i="3"/>
  <c r="N28" i="3"/>
  <c r="O28" i="3"/>
  <c r="N29" i="3"/>
  <c r="W29" i="3" s="1"/>
  <c r="O29" i="3"/>
  <c r="N30" i="3"/>
  <c r="X30" i="3" s="1"/>
  <c r="O30" i="3"/>
  <c r="N31" i="3"/>
  <c r="Z31" i="3" s="1"/>
  <c r="O31" i="3"/>
  <c r="N32" i="3"/>
  <c r="O32" i="3"/>
  <c r="N33" i="3"/>
  <c r="S33" i="3" s="1"/>
  <c r="O33" i="3"/>
  <c r="N34" i="3"/>
  <c r="S34" i="3" s="1"/>
  <c r="O34" i="3"/>
  <c r="N35" i="3"/>
  <c r="W35" i="3" s="1"/>
  <c r="O35" i="3"/>
  <c r="N36" i="3"/>
  <c r="O36" i="3"/>
  <c r="N37" i="3"/>
  <c r="O37" i="3"/>
  <c r="N38" i="3"/>
  <c r="W38" i="3" s="1"/>
  <c r="O38" i="3"/>
  <c r="N39" i="3"/>
  <c r="S39" i="3" s="1"/>
  <c r="O39" i="3"/>
  <c r="O11" i="3"/>
  <c r="N11" i="3"/>
  <c r="P15" i="2"/>
  <c r="Q15" i="2"/>
  <c r="P16" i="2"/>
  <c r="Q16" i="2"/>
  <c r="W16" i="2" s="1"/>
  <c r="P17" i="2"/>
  <c r="Q17" i="2"/>
  <c r="P18" i="2"/>
  <c r="Q18" i="2"/>
  <c r="Y18" i="2" s="1"/>
  <c r="P19" i="2"/>
  <c r="Q19" i="2"/>
  <c r="P20" i="2"/>
  <c r="Q20" i="2"/>
  <c r="P21" i="2"/>
  <c r="Q21" i="2"/>
  <c r="P22" i="2"/>
  <c r="Q22" i="2"/>
  <c r="P23" i="2"/>
  <c r="Q23" i="2"/>
  <c r="P24" i="2"/>
  <c r="Q24" i="2"/>
  <c r="P25" i="2"/>
  <c r="Q25" i="2"/>
  <c r="P26" i="2"/>
  <c r="Q26" i="2"/>
  <c r="P27" i="2"/>
  <c r="Q27" i="2"/>
  <c r="P28" i="2"/>
  <c r="Q28" i="2"/>
  <c r="AA28" i="2" s="1"/>
  <c r="P29" i="2"/>
  <c r="Q29" i="2"/>
  <c r="P30" i="2"/>
  <c r="Q30" i="2"/>
  <c r="P31" i="2"/>
  <c r="Q31" i="2"/>
  <c r="P32" i="2"/>
  <c r="Q32" i="2"/>
  <c r="W32" i="2" s="1"/>
  <c r="P33" i="2"/>
  <c r="Q33" i="2"/>
  <c r="P34" i="2"/>
  <c r="Q34" i="2"/>
  <c r="P35" i="2"/>
  <c r="Q35" i="2"/>
  <c r="P36" i="2"/>
  <c r="Q36" i="2"/>
  <c r="AB36" i="2" s="1"/>
  <c r="P37" i="2"/>
  <c r="Q37" i="2"/>
  <c r="P38" i="2"/>
  <c r="Q38" i="2"/>
  <c r="P39" i="2"/>
  <c r="Q39" i="2"/>
  <c r="P40" i="2"/>
  <c r="Q40" i="2"/>
  <c r="X40" i="2" s="1"/>
  <c r="P41" i="2"/>
  <c r="Q41" i="2"/>
  <c r="P42" i="2"/>
  <c r="Q42" i="2"/>
  <c r="P43" i="2"/>
  <c r="Q43" i="2"/>
  <c r="P44" i="2"/>
  <c r="Q44" i="2"/>
  <c r="X44" i="2" s="1"/>
  <c r="P47" i="2"/>
  <c r="Q47" i="2"/>
  <c r="P48" i="2"/>
  <c r="Q48" i="2"/>
  <c r="Q14" i="2"/>
  <c r="P14" i="2"/>
  <c r="X24" i="1"/>
  <c r="Y24" i="1"/>
  <c r="Z24" i="1"/>
  <c r="AA24" i="1"/>
  <c r="W36" i="1"/>
  <c r="AB36" i="1"/>
  <c r="AC36" i="1"/>
  <c r="V44" i="1"/>
  <c r="W44" i="1"/>
  <c r="AB44" i="1"/>
  <c r="U48" i="1"/>
  <c r="Z48" i="1"/>
  <c r="N17" i="1"/>
  <c r="O17" i="1"/>
  <c r="N18" i="1"/>
  <c r="O18" i="1"/>
  <c r="N19" i="1"/>
  <c r="O19" i="1"/>
  <c r="N20" i="1"/>
  <c r="O20" i="1"/>
  <c r="N21" i="1"/>
  <c r="O21" i="1"/>
  <c r="N22" i="1"/>
  <c r="O22" i="1"/>
  <c r="N23" i="1"/>
  <c r="O23" i="1"/>
  <c r="N24" i="1"/>
  <c r="W24" i="1" s="1"/>
  <c r="O24" i="1"/>
  <c r="N25" i="1"/>
  <c r="O25" i="1"/>
  <c r="N26" i="1"/>
  <c r="O26" i="1"/>
  <c r="N27" i="1"/>
  <c r="O27" i="1"/>
  <c r="N28" i="1"/>
  <c r="O28" i="1"/>
  <c r="N29" i="1"/>
  <c r="O29" i="1"/>
  <c r="V29" i="1" s="1"/>
  <c r="N30" i="1"/>
  <c r="O30" i="1"/>
  <c r="N31" i="1"/>
  <c r="O31" i="1"/>
  <c r="N32" i="1"/>
  <c r="O32" i="1"/>
  <c r="N33" i="1"/>
  <c r="O33" i="1"/>
  <c r="N34" i="1"/>
  <c r="W34" i="1" s="1"/>
  <c r="O34" i="1"/>
  <c r="N35" i="1"/>
  <c r="O35" i="1"/>
  <c r="N36" i="1"/>
  <c r="O36" i="1"/>
  <c r="N37" i="1"/>
  <c r="O37" i="1"/>
  <c r="N38" i="1"/>
  <c r="O38" i="1"/>
  <c r="N39" i="1"/>
  <c r="O39" i="1"/>
  <c r="N40" i="1"/>
  <c r="O40" i="1"/>
  <c r="N41" i="1"/>
  <c r="O41" i="1"/>
  <c r="Y41" i="1" s="1"/>
  <c r="N42" i="1"/>
  <c r="O42" i="1"/>
  <c r="N43" i="1"/>
  <c r="O43" i="1"/>
  <c r="N44" i="1"/>
  <c r="O44" i="1"/>
  <c r="N45" i="1"/>
  <c r="O45" i="1"/>
  <c r="N46" i="1"/>
  <c r="O46" i="1"/>
  <c r="N47" i="1"/>
  <c r="O47" i="1"/>
  <c r="N48" i="1"/>
  <c r="O48" i="1"/>
  <c r="N49" i="1"/>
  <c r="O49" i="1"/>
  <c r="N50" i="1"/>
  <c r="O50" i="1"/>
  <c r="N51" i="1"/>
  <c r="O51" i="1"/>
  <c r="N52" i="1"/>
  <c r="O52" i="1"/>
  <c r="N53" i="1"/>
  <c r="O53" i="1"/>
  <c r="O16" i="1"/>
  <c r="N16" i="1"/>
  <c r="S13" i="7" l="1"/>
  <c r="M14" i="7"/>
  <c r="AE15" i="7"/>
  <c r="Y16" i="7"/>
  <c r="S17" i="7"/>
  <c r="M18" i="7"/>
  <c r="AE19" i="7"/>
  <c r="Y20" i="7"/>
  <c r="S21" i="7"/>
  <c r="M22" i="7"/>
  <c r="AE23" i="7"/>
  <c r="Y24" i="7"/>
  <c r="S25" i="7"/>
  <c r="M26" i="7"/>
  <c r="AE27" i="7"/>
  <c r="Y28" i="7"/>
  <c r="S29" i="7"/>
  <c r="M30" i="7"/>
  <c r="AE31" i="7"/>
  <c r="Y32" i="7"/>
  <c r="S33" i="7"/>
  <c r="M34" i="7"/>
  <c r="AE35" i="7"/>
  <c r="Y36" i="7"/>
  <c r="S37" i="7"/>
  <c r="M38" i="7"/>
  <c r="AE39" i="7"/>
  <c r="Y40" i="7"/>
  <c r="AE12" i="7"/>
  <c r="AB13" i="7"/>
  <c r="V14" i="7"/>
  <c r="P15" i="7"/>
  <c r="J16" i="7"/>
  <c r="AB17" i="7"/>
  <c r="V18" i="7"/>
  <c r="P19" i="7"/>
  <c r="J20" i="7"/>
  <c r="AB21" i="7"/>
  <c r="V22" i="7"/>
  <c r="P23" i="7"/>
  <c r="J24" i="7"/>
  <c r="AB25" i="7"/>
  <c r="V26" i="7"/>
  <c r="P27" i="7"/>
  <c r="J28" i="7"/>
  <c r="AB29" i="7"/>
  <c r="V30" i="7"/>
  <c r="P31" i="7"/>
  <c r="J32" i="7"/>
  <c r="AB33" i="7"/>
  <c r="V34" i="7"/>
  <c r="P35" i="7"/>
  <c r="J36" i="7"/>
  <c r="AB37" i="7"/>
  <c r="V38" i="7"/>
  <c r="P39" i="7"/>
  <c r="J40" i="7"/>
  <c r="J12" i="7"/>
  <c r="AH12" i="7"/>
  <c r="AE18" i="7"/>
  <c r="M13" i="7"/>
  <c r="AE14" i="7"/>
  <c r="Y15" i="7"/>
  <c r="S16" i="7"/>
  <c r="M17" i="7"/>
  <c r="Y19" i="7"/>
  <c r="S20" i="7"/>
  <c r="M21" i="7"/>
  <c r="V13" i="7"/>
  <c r="P13" i="7"/>
  <c r="J14" i="7"/>
  <c r="AB15" i="7"/>
  <c r="V16" i="7"/>
  <c r="P17" i="7"/>
  <c r="J18" i="7"/>
  <c r="AB19" i="7"/>
  <c r="V20" i="7"/>
  <c r="P21" i="7"/>
  <c r="J22" i="7"/>
  <c r="AB23" i="7"/>
  <c r="V24" i="7"/>
  <c r="P25" i="7"/>
  <c r="J26" i="7"/>
  <c r="AB27" i="7"/>
  <c r="V28" i="7"/>
  <c r="P29" i="7"/>
  <c r="J30" i="7"/>
  <c r="AB31" i="7"/>
  <c r="V32" i="7"/>
  <c r="P33" i="7"/>
  <c r="J34" i="7"/>
  <c r="AB35" i="7"/>
  <c r="V36" i="7"/>
  <c r="P37" i="7"/>
  <c r="J38" i="7"/>
  <c r="AB39" i="7"/>
  <c r="V40" i="7"/>
  <c r="V12" i="7"/>
  <c r="Y13" i="7"/>
  <c r="S14" i="7"/>
  <c r="M15" i="7"/>
  <c r="P14" i="7"/>
  <c r="AB14" i="7"/>
  <c r="J15" i="7"/>
  <c r="V15" i="7"/>
  <c r="P16" i="7"/>
  <c r="V17" i="7"/>
  <c r="P20" i="7"/>
  <c r="Y21" i="7"/>
  <c r="S26" i="7"/>
  <c r="M28" i="7"/>
  <c r="Y29" i="7"/>
  <c r="S30" i="7"/>
  <c r="Y31" i="7"/>
  <c r="S36" i="7"/>
  <c r="J37" i="7"/>
  <c r="M40" i="7"/>
  <c r="S12" i="7"/>
  <c r="M24" i="7"/>
  <c r="P28" i="7"/>
  <c r="Y33" i="7"/>
  <c r="S38" i="7"/>
  <c r="S35" i="7"/>
  <c r="AE38" i="7"/>
  <c r="Y39" i="7"/>
  <c r="AE34" i="7"/>
  <c r="AB36" i="7"/>
  <c r="M19" i="7"/>
  <c r="AB26" i="7"/>
  <c r="V31" i="7"/>
  <c r="V33" i="7"/>
  <c r="M35" i="7"/>
  <c r="J17" i="7"/>
  <c r="S18" i="7"/>
  <c r="AB22" i="7"/>
  <c r="S23" i="7"/>
  <c r="AE26" i="7"/>
  <c r="J27" i="7"/>
  <c r="V27" i="7"/>
  <c r="M31" i="7"/>
  <c r="M33" i="7"/>
  <c r="P34" i="7"/>
  <c r="Y34" i="7"/>
  <c r="AE36" i="7"/>
  <c r="M37" i="7"/>
  <c r="Y37" i="7"/>
  <c r="AB38" i="7"/>
  <c r="S39" i="7"/>
  <c r="AB40" i="7"/>
  <c r="Y12" i="7"/>
  <c r="Y27" i="7"/>
  <c r="AB28" i="7"/>
  <c r="P40" i="7"/>
  <c r="AB34" i="7"/>
  <c r="V39" i="7"/>
  <c r="M36" i="7"/>
  <c r="P36" i="7"/>
  <c r="AE13" i="7"/>
  <c r="AE24" i="7"/>
  <c r="J33" i="7"/>
  <c r="AE16" i="7"/>
  <c r="S19" i="7"/>
  <c r="S22" i="7"/>
  <c r="AB12" i="7"/>
  <c r="P22" i="7"/>
  <c r="M25" i="7"/>
  <c r="J31" i="7"/>
  <c r="Y17" i="7"/>
  <c r="AE22" i="7"/>
  <c r="J23" i="7"/>
  <c r="V23" i="7"/>
  <c r="AE25" i="7"/>
  <c r="M27" i="7"/>
  <c r="J39" i="7"/>
  <c r="S40" i="7"/>
  <c r="AE40" i="7"/>
  <c r="J35" i="7"/>
  <c r="S27" i="7"/>
  <c r="M29" i="7"/>
  <c r="AE30" i="7"/>
  <c r="Y18" i="7"/>
  <c r="V19" i="7"/>
  <c r="Y23" i="7"/>
  <c r="P24" i="7"/>
  <c r="AB24" i="7"/>
  <c r="S28" i="7"/>
  <c r="Y30" i="7"/>
  <c r="M32" i="7"/>
  <c r="S34" i="7"/>
  <c r="AE37" i="7"/>
  <c r="M39" i="7"/>
  <c r="M12" i="7"/>
  <c r="AE17" i="7"/>
  <c r="AE20" i="7"/>
  <c r="Y25" i="7"/>
  <c r="S32" i="7"/>
  <c r="J13" i="7"/>
  <c r="J19" i="7"/>
  <c r="AB20" i="7"/>
  <c r="V21" i="7"/>
  <c r="AE21" i="7"/>
  <c r="M23" i="7"/>
  <c r="V25" i="7"/>
  <c r="P26" i="7"/>
  <c r="Y26" i="7"/>
  <c r="AE28" i="7"/>
  <c r="J29" i="7"/>
  <c r="V29" i="7"/>
  <c r="AE29" i="7"/>
  <c r="S31" i="7"/>
  <c r="AB32" i="7"/>
  <c r="V35" i="7"/>
  <c r="AB16" i="7"/>
  <c r="P18" i="7"/>
  <c r="Y22" i="7"/>
  <c r="AE33" i="7"/>
  <c r="Y14" i="7"/>
  <c r="S15" i="7"/>
  <c r="M16" i="7"/>
  <c r="AB18" i="7"/>
  <c r="M20" i="7"/>
  <c r="J21" i="7"/>
  <c r="S24" i="7"/>
  <c r="J25" i="7"/>
  <c r="P30" i="7"/>
  <c r="AB30" i="7"/>
  <c r="P32" i="7"/>
  <c r="Y35" i="7"/>
  <c r="AE32" i="7"/>
  <c r="P12" i="7"/>
  <c r="Y38" i="7"/>
  <c r="V37" i="7"/>
  <c r="P38" i="7"/>
  <c r="K13" i="7"/>
  <c r="E14" i="7"/>
  <c r="AC14" i="7"/>
  <c r="W15" i="7"/>
  <c r="Q16" i="7"/>
  <c r="K17" i="7"/>
  <c r="E18" i="7"/>
  <c r="AC18" i="7"/>
  <c r="W19" i="7"/>
  <c r="Q20" i="7"/>
  <c r="K21" i="7"/>
  <c r="E22" i="7"/>
  <c r="AC22" i="7"/>
  <c r="W23" i="7"/>
  <c r="Q24" i="7"/>
  <c r="K25" i="7"/>
  <c r="E26" i="7"/>
  <c r="AC26" i="7"/>
  <c r="W27" i="7"/>
  <c r="Q28" i="7"/>
  <c r="K29" i="7"/>
  <c r="E30" i="7"/>
  <c r="AC30" i="7"/>
  <c r="W31" i="7"/>
  <c r="Q32" i="7"/>
  <c r="K33" i="7"/>
  <c r="E34" i="7"/>
  <c r="AC34" i="7"/>
  <c r="W35" i="7"/>
  <c r="Q36" i="7"/>
  <c r="K37" i="7"/>
  <c r="E38" i="7"/>
  <c r="AC38" i="7"/>
  <c r="W39" i="7"/>
  <c r="Q40" i="7"/>
  <c r="Q19" i="7"/>
  <c r="K20" i="7"/>
  <c r="E21" i="7"/>
  <c r="T13" i="7"/>
  <c r="N14" i="7"/>
  <c r="H15" i="7"/>
  <c r="AF15" i="7"/>
  <c r="Z16" i="7"/>
  <c r="T17" i="7"/>
  <c r="N18" i="7"/>
  <c r="H19" i="7"/>
  <c r="AF19" i="7"/>
  <c r="Z20" i="7"/>
  <c r="T21" i="7"/>
  <c r="N22" i="7"/>
  <c r="H23" i="7"/>
  <c r="AF23" i="7"/>
  <c r="Z24" i="7"/>
  <c r="T25" i="7"/>
  <c r="N26" i="7"/>
  <c r="H27" i="7"/>
  <c r="AF27" i="7"/>
  <c r="Z28" i="7"/>
  <c r="T29" i="7"/>
  <c r="N30" i="7"/>
  <c r="H31" i="7"/>
  <c r="AF31" i="7"/>
  <c r="Z32" i="7"/>
  <c r="T33" i="7"/>
  <c r="N34" i="7"/>
  <c r="H35" i="7"/>
  <c r="AF35" i="7"/>
  <c r="Z36" i="7"/>
  <c r="T37" i="7"/>
  <c r="N38" i="7"/>
  <c r="H39" i="7"/>
  <c r="AF39" i="7"/>
  <c r="Z40" i="7"/>
  <c r="AC17" i="7"/>
  <c r="E13" i="7"/>
  <c r="AC13" i="7"/>
  <c r="W14" i="7"/>
  <c r="Q15" i="7"/>
  <c r="K16" i="7"/>
  <c r="E17" i="7"/>
  <c r="W18" i="7"/>
  <c r="N13" i="7"/>
  <c r="H13" i="7"/>
  <c r="AF13" i="7"/>
  <c r="Z14" i="7"/>
  <c r="T15" i="7"/>
  <c r="N16" i="7"/>
  <c r="H17" i="7"/>
  <c r="AF17" i="7"/>
  <c r="Z18" i="7"/>
  <c r="T19" i="7"/>
  <c r="N20" i="7"/>
  <c r="H21" i="7"/>
  <c r="AF21" i="7"/>
  <c r="Z22" i="7"/>
  <c r="T23" i="7"/>
  <c r="N24" i="7"/>
  <c r="H25" i="7"/>
  <c r="AF25" i="7"/>
  <c r="Z26" i="7"/>
  <c r="T27" i="7"/>
  <c r="N28" i="7"/>
  <c r="H29" i="7"/>
  <c r="AF29" i="7"/>
  <c r="Z30" i="7"/>
  <c r="T31" i="7"/>
  <c r="N32" i="7"/>
  <c r="H33" i="7"/>
  <c r="AF33" i="7"/>
  <c r="Z34" i="7"/>
  <c r="T35" i="7"/>
  <c r="N36" i="7"/>
  <c r="H37" i="7"/>
  <c r="AF37" i="7"/>
  <c r="Z38" i="7"/>
  <c r="T39" i="7"/>
  <c r="N40" i="7"/>
  <c r="K14" i="7"/>
  <c r="E15" i="7"/>
  <c r="Q13" i="7"/>
  <c r="E16" i="7"/>
  <c r="AC16" i="7"/>
  <c r="Q18" i="7"/>
  <c r="N19" i="7"/>
  <c r="AF20" i="7"/>
  <c r="N21" i="7"/>
  <c r="Q22" i="7"/>
  <c r="K24" i="7"/>
  <c r="AF24" i="7"/>
  <c r="N25" i="7"/>
  <c r="Z25" i="7"/>
  <c r="H26" i="7"/>
  <c r="N29" i="7"/>
  <c r="AF30" i="7"/>
  <c r="K31" i="7"/>
  <c r="T32" i="7"/>
  <c r="AF32" i="7"/>
  <c r="W33" i="7"/>
  <c r="N35" i="7"/>
  <c r="H36" i="7"/>
  <c r="W37" i="7"/>
  <c r="Q38" i="7"/>
  <c r="K26" i="7"/>
  <c r="K27" i="7"/>
  <c r="W30" i="7"/>
  <c r="K36" i="7"/>
  <c r="AC40" i="7"/>
  <c r="E33" i="7"/>
  <c r="AC37" i="7"/>
  <c r="E40" i="7"/>
  <c r="K38" i="7"/>
  <c r="H40" i="7"/>
  <c r="K35" i="7"/>
  <c r="K40" i="7"/>
  <c r="T24" i="7"/>
  <c r="W28" i="7"/>
  <c r="Q30" i="7"/>
  <c r="Q14" i="7"/>
  <c r="K15" i="7"/>
  <c r="W17" i="7"/>
  <c r="T20" i="7"/>
  <c r="Z21" i="7"/>
  <c r="W24" i="7"/>
  <c r="AC25" i="7"/>
  <c r="T26" i="7"/>
  <c r="E28" i="7"/>
  <c r="E29" i="7"/>
  <c r="Z29" i="7"/>
  <c r="H30" i="7"/>
  <c r="T30" i="7"/>
  <c r="Z31" i="7"/>
  <c r="H32" i="7"/>
  <c r="E35" i="7"/>
  <c r="Q35" i="7"/>
  <c r="AC35" i="7"/>
  <c r="T36" i="7"/>
  <c r="E25" i="7"/>
  <c r="Q29" i="7"/>
  <c r="N31" i="7"/>
  <c r="W32" i="7"/>
  <c r="N33" i="7"/>
  <c r="Q34" i="7"/>
  <c r="AF36" i="7"/>
  <c r="Z37" i="7"/>
  <c r="H38" i="7"/>
  <c r="Z33" i="7"/>
  <c r="T38" i="7"/>
  <c r="Q37" i="7"/>
  <c r="K39" i="7"/>
  <c r="T40" i="7"/>
  <c r="T34" i="7"/>
  <c r="AF34" i="7"/>
  <c r="Q23" i="7"/>
  <c r="W13" i="7"/>
  <c r="AF14" i="7"/>
  <c r="Z15" i="7"/>
  <c r="T16" i="7"/>
  <c r="T18" i="7"/>
  <c r="E19" i="7"/>
  <c r="E20" i="7"/>
  <c r="Q21" i="7"/>
  <c r="H22" i="7"/>
  <c r="Q25" i="7"/>
  <c r="AF26" i="7"/>
  <c r="K32" i="7"/>
  <c r="N37" i="7"/>
  <c r="E36" i="7"/>
  <c r="Z39" i="7"/>
  <c r="K34" i="7"/>
  <c r="T14" i="7"/>
  <c r="N15" i="7"/>
  <c r="H16" i="7"/>
  <c r="AF16" i="7"/>
  <c r="N17" i="7"/>
  <c r="H18" i="7"/>
  <c r="W20" i="7"/>
  <c r="AC21" i="7"/>
  <c r="T22" i="7"/>
  <c r="E24" i="7"/>
  <c r="W26" i="7"/>
  <c r="Z27" i="7"/>
  <c r="AC28" i="7"/>
  <c r="AC29" i="7"/>
  <c r="K30" i="7"/>
  <c r="E31" i="7"/>
  <c r="Q31" i="7"/>
  <c r="AC31" i="7"/>
  <c r="W36" i="7"/>
  <c r="E37" i="7"/>
  <c r="AF38" i="7"/>
  <c r="AF40" i="7"/>
  <c r="W38" i="7"/>
  <c r="AC19" i="7"/>
  <c r="AC23" i="7"/>
  <c r="E32" i="7"/>
  <c r="W34" i="7"/>
  <c r="Z35" i="7"/>
  <c r="AC36" i="7"/>
  <c r="Z13" i="7"/>
  <c r="H14" i="7"/>
  <c r="AC15" i="7"/>
  <c r="W16" i="7"/>
  <c r="Z17" i="7"/>
  <c r="H20" i="7"/>
  <c r="K22" i="7"/>
  <c r="AF22" i="7"/>
  <c r="K23" i="7"/>
  <c r="N27" i="7"/>
  <c r="H28" i="7"/>
  <c r="Q33" i="7"/>
  <c r="H34" i="7"/>
  <c r="E23" i="7"/>
  <c r="Q17" i="7"/>
  <c r="K18" i="7"/>
  <c r="Z19" i="7"/>
  <c r="W22" i="7"/>
  <c r="Z23" i="7"/>
  <c r="AC24" i="7"/>
  <c r="E27" i="7"/>
  <c r="Q27" i="7"/>
  <c r="AC27" i="7"/>
  <c r="T28" i="7"/>
  <c r="AC33" i="7"/>
  <c r="W40" i="7"/>
  <c r="K19" i="7"/>
  <c r="AC20" i="7"/>
  <c r="W21" i="7"/>
  <c r="N23" i="7"/>
  <c r="H24" i="7"/>
  <c r="W25" i="7"/>
  <c r="Q26" i="7"/>
  <c r="K28" i="7"/>
  <c r="AF28" i="7"/>
  <c r="W29" i="7"/>
  <c r="AC32" i="7"/>
  <c r="N39" i="7"/>
  <c r="AF18" i="7"/>
  <c r="AC39" i="7"/>
  <c r="Q39" i="7"/>
  <c r="E39" i="7"/>
  <c r="U18" i="7"/>
  <c r="O19" i="7"/>
  <c r="I20" i="7"/>
  <c r="O23" i="7"/>
  <c r="C25" i="7"/>
  <c r="AA25" i="7"/>
  <c r="O27" i="7"/>
  <c r="U30" i="7"/>
  <c r="O31" i="7"/>
  <c r="I32" i="7"/>
  <c r="O35" i="7"/>
  <c r="C37" i="7"/>
  <c r="AA37" i="7"/>
  <c r="O39" i="7"/>
  <c r="I40" i="7"/>
  <c r="F18" i="7"/>
  <c r="AD18" i="7"/>
  <c r="X19" i="7"/>
  <c r="R20" i="7"/>
  <c r="X23" i="7"/>
  <c r="L25" i="7"/>
  <c r="X27" i="7"/>
  <c r="F30" i="7"/>
  <c r="AD30" i="7"/>
  <c r="X31" i="7"/>
  <c r="R32" i="7"/>
  <c r="X35" i="7"/>
  <c r="L37" i="7"/>
  <c r="X39" i="7"/>
  <c r="R40" i="7"/>
  <c r="I19" i="7"/>
  <c r="C20" i="7"/>
  <c r="AA20" i="7"/>
  <c r="O18" i="7"/>
  <c r="R18" i="7"/>
  <c r="L19" i="7"/>
  <c r="F20" i="7"/>
  <c r="AD20" i="7"/>
  <c r="L23" i="7"/>
  <c r="X25" i="7"/>
  <c r="L27" i="7"/>
  <c r="R30" i="7"/>
  <c r="L31" i="7"/>
  <c r="F32" i="7"/>
  <c r="AD32" i="7"/>
  <c r="L35" i="7"/>
  <c r="X37" i="7"/>
  <c r="L39" i="7"/>
  <c r="F40" i="7"/>
  <c r="AD40" i="7"/>
  <c r="C18" i="7"/>
  <c r="C19" i="7"/>
  <c r="AD19" i="7"/>
  <c r="F23" i="7"/>
  <c r="R23" i="7"/>
  <c r="AD23" i="7"/>
  <c r="I27" i="7"/>
  <c r="U27" i="7"/>
  <c r="AA35" i="7"/>
  <c r="F39" i="7"/>
  <c r="R39" i="7"/>
  <c r="AD39" i="7"/>
  <c r="AA40" i="7"/>
  <c r="AD25" i="7"/>
  <c r="AA31" i="7"/>
  <c r="F35" i="7"/>
  <c r="AD35" i="7"/>
  <c r="R19" i="7"/>
  <c r="O25" i="7"/>
  <c r="C31" i="7"/>
  <c r="U32" i="7"/>
  <c r="C40" i="7"/>
  <c r="O40" i="7"/>
  <c r="I30" i="7"/>
  <c r="U39" i="7"/>
  <c r="X32" i="7"/>
  <c r="O37" i="7"/>
  <c r="U20" i="7"/>
  <c r="I23" i="7"/>
  <c r="U23" i="7"/>
  <c r="R35" i="7"/>
  <c r="I39" i="7"/>
  <c r="AD37" i="7"/>
  <c r="R37" i="7"/>
  <c r="U37" i="7"/>
  <c r="AA39" i="7"/>
  <c r="X18" i="7"/>
  <c r="F19" i="7"/>
  <c r="U19" i="7"/>
  <c r="F25" i="7"/>
  <c r="R25" i="7"/>
  <c r="C27" i="7"/>
  <c r="X30" i="7"/>
  <c r="L32" i="7"/>
  <c r="U40" i="7"/>
  <c r="I18" i="7"/>
  <c r="X20" i="7"/>
  <c r="U25" i="7"/>
  <c r="AA27" i="7"/>
  <c r="L30" i="7"/>
  <c r="F31" i="7"/>
  <c r="R31" i="7"/>
  <c r="AD31" i="7"/>
  <c r="AA32" i="7"/>
  <c r="I35" i="7"/>
  <c r="U35" i="7"/>
  <c r="F37" i="7"/>
  <c r="C35" i="7"/>
  <c r="AA18" i="7"/>
  <c r="L20" i="7"/>
  <c r="C23" i="7"/>
  <c r="I25" i="7"/>
  <c r="O30" i="7"/>
  <c r="AA30" i="7"/>
  <c r="C32" i="7"/>
  <c r="O32" i="7"/>
  <c r="C39" i="7"/>
  <c r="O20" i="7"/>
  <c r="L18" i="7"/>
  <c r="AA19" i="7"/>
  <c r="AA23" i="7"/>
  <c r="F27" i="7"/>
  <c r="R27" i="7"/>
  <c r="AD27" i="7"/>
  <c r="C30" i="7"/>
  <c r="I31" i="7"/>
  <c r="U31" i="7"/>
  <c r="I37" i="7"/>
  <c r="L40" i="7"/>
  <c r="X40" i="7"/>
  <c r="Y26" i="2"/>
  <c r="W24" i="2"/>
  <c r="AE20" i="2"/>
  <c r="X48" i="2"/>
  <c r="AB42" i="2"/>
  <c r="W38" i="2"/>
  <c r="AE30" i="2"/>
  <c r="AD26" i="2"/>
  <c r="AD22" i="2"/>
  <c r="AC18" i="2"/>
  <c r="Z26" i="2"/>
  <c r="X32" i="2"/>
  <c r="X43" i="2"/>
  <c r="X39" i="2"/>
  <c r="X35" i="2"/>
  <c r="W31" i="2"/>
  <c r="W27" i="2"/>
  <c r="AA23" i="2"/>
  <c r="W19" i="2"/>
  <c r="Y15" i="2"/>
  <c r="AB48" i="2"/>
  <c r="X30" i="2"/>
  <c r="AC48" i="2"/>
  <c r="Z38" i="2"/>
  <c r="Y34" i="2"/>
  <c r="Y30" i="2"/>
  <c r="AA26" i="2"/>
  <c r="Z22" i="2"/>
  <c r="AD18" i="2"/>
  <c r="AA48" i="2"/>
  <c r="W30" i="2"/>
  <c r="Y41" i="2"/>
  <c r="Z37" i="2"/>
  <c r="AA33" i="2"/>
  <c r="AA29" i="2"/>
  <c r="Z25" i="2"/>
  <c r="X21" i="2"/>
  <c r="AE17" i="2"/>
  <c r="AD42" i="2"/>
  <c r="AE42" i="2"/>
  <c r="AB44" i="2"/>
  <c r="X20" i="2"/>
  <c r="X34" i="2"/>
  <c r="Y22" i="2"/>
  <c r="AA35" i="2"/>
  <c r="X26" i="2"/>
  <c r="Z14" i="2"/>
  <c r="AC43" i="2"/>
  <c r="Y39" i="2"/>
  <c r="X31" i="2"/>
  <c r="W23" i="2"/>
  <c r="AE19" i="2"/>
  <c r="W15" i="2"/>
  <c r="Z32" i="2"/>
  <c r="X22" i="2"/>
  <c r="AB47" i="2"/>
  <c r="Z18" i="2"/>
  <c r="AA40" i="2"/>
  <c r="AA32" i="2"/>
  <c r="W43" i="2"/>
  <c r="Y40" i="2"/>
  <c r="AB35" i="2"/>
  <c r="Z35" i="2"/>
  <c r="AC14" i="2"/>
  <c r="Z48" i="2"/>
  <c r="Z42" i="2"/>
  <c r="AC38" i="2"/>
  <c r="Y35" i="2"/>
  <c r="W22" i="2"/>
  <c r="AA27" i="2"/>
  <c r="AA42" i="2"/>
  <c r="AD34" i="2"/>
  <c r="AC22" i="2"/>
  <c r="AC44" i="2"/>
  <c r="AB38" i="2"/>
  <c r="AB31" i="2"/>
  <c r="Z19" i="2"/>
  <c r="AE47" i="2"/>
  <c r="AE41" i="2"/>
  <c r="Y37" i="2"/>
  <c r="X29" i="2"/>
  <c r="AE25" i="2"/>
  <c r="W21" i="2"/>
  <c r="AD17" i="2"/>
  <c r="AA14" i="2"/>
  <c r="X42" i="2"/>
  <c r="AB34" i="2"/>
  <c r="Y27" i="2"/>
  <c r="AE23" i="2"/>
  <c r="Y19" i="2"/>
  <c r="AE15" i="2"/>
  <c r="AC39" i="2"/>
  <c r="X18" i="2"/>
  <c r="W48" i="2"/>
  <c r="AE38" i="2"/>
  <c r="AD30" i="2"/>
  <c r="AC26" i="2"/>
  <c r="AB18" i="2"/>
  <c r="AB14" i="2"/>
  <c r="Y42" i="2"/>
  <c r="Z27" i="2"/>
  <c r="X24" i="2"/>
  <c r="Y43" i="2"/>
  <c r="W42" i="2"/>
  <c r="Y38" i="2"/>
  <c r="AA34" i="2"/>
  <c r="AB30" i="2"/>
  <c r="X27" i="2"/>
  <c r="X19" i="2"/>
  <c r="AD15" i="2"/>
  <c r="AD48" i="2"/>
  <c r="Z40" i="2"/>
  <c r="X38" i="2"/>
  <c r="Z34" i="2"/>
  <c r="Z30" i="2"/>
  <c r="AE22" i="2"/>
  <c r="O12" i="8"/>
  <c r="R12" i="8"/>
  <c r="L12" i="8"/>
  <c r="AC12" i="8"/>
  <c r="Q12" i="8"/>
  <c r="N12" i="8"/>
  <c r="AF12" i="8"/>
  <c r="H12" i="8"/>
  <c r="I12" i="8"/>
  <c r="F12" i="8"/>
  <c r="AG12" i="8"/>
  <c r="AA12" i="8"/>
  <c r="U12" i="8"/>
  <c r="X12" i="8"/>
  <c r="AD12" i="8"/>
  <c r="W35" i="5"/>
  <c r="Z39" i="5"/>
  <c r="V35" i="5"/>
  <c r="Z31" i="5"/>
  <c r="V27" i="5"/>
  <c r="Z23" i="5"/>
  <c r="V19" i="5"/>
  <c r="Z15" i="5"/>
  <c r="AA18" i="5"/>
  <c r="AA38" i="5"/>
  <c r="AA34" i="5"/>
  <c r="AA30" i="5"/>
  <c r="AA26" i="5"/>
  <c r="AA22" i="5"/>
  <c r="V41" i="5"/>
  <c r="Z37" i="5"/>
  <c r="V33" i="5"/>
  <c r="Z29" i="5"/>
  <c r="V25" i="5"/>
  <c r="Z21" i="5"/>
  <c r="V17" i="5"/>
  <c r="V36" i="5"/>
  <c r="AD31" i="5"/>
  <c r="AD23" i="5"/>
  <c r="W15" i="5"/>
  <c r="X34" i="5"/>
  <c r="X26" i="5"/>
  <c r="X18" i="5"/>
  <c r="Z24" i="5"/>
  <c r="AC33" i="5"/>
  <c r="AA32" i="5"/>
  <c r="AA16" i="5"/>
  <c r="X41" i="5"/>
  <c r="V37" i="5"/>
  <c r="X33" i="5"/>
  <c r="V29" i="5"/>
  <c r="X25" i="5"/>
  <c r="V21" i="5"/>
  <c r="X17" i="5"/>
  <c r="U33" i="5"/>
  <c r="X37" i="5"/>
  <c r="W27" i="5"/>
  <c r="AD35" i="5"/>
  <c r="AC25" i="5"/>
  <c r="U29" i="5"/>
  <c r="Y17" i="5"/>
  <c r="AD33" i="5"/>
  <c r="U25" i="5"/>
  <c r="AD21" i="5"/>
  <c r="U17" i="5"/>
  <c r="Y33" i="5"/>
  <c r="AC41" i="5"/>
  <c r="AD29" i="5"/>
  <c r="AD19" i="5"/>
  <c r="AA28" i="5"/>
  <c r="X39" i="5"/>
  <c r="U35" i="5"/>
  <c r="X31" i="5"/>
  <c r="U27" i="5"/>
  <c r="X23" i="5"/>
  <c r="U19" i="5"/>
  <c r="X15" i="5"/>
  <c r="Y41" i="5"/>
  <c r="W31" i="5"/>
  <c r="Y21" i="5"/>
  <c r="AD39" i="5"/>
  <c r="AC29" i="5"/>
  <c r="AD17" i="5"/>
  <c r="AA36" i="5"/>
  <c r="AA20" i="5"/>
  <c r="U21" i="5"/>
  <c r="AC21" i="5"/>
  <c r="W23" i="5"/>
  <c r="U41" i="5"/>
  <c r="W39" i="5"/>
  <c r="Y29" i="5"/>
  <c r="X21" i="5"/>
  <c r="AD37" i="5"/>
  <c r="AD27" i="5"/>
  <c r="AC17" i="5"/>
  <c r="Y25" i="5"/>
  <c r="AA40" i="5"/>
  <c r="AA24" i="5"/>
  <c r="AD41" i="5"/>
  <c r="U37" i="5"/>
  <c r="Y37" i="5"/>
  <c r="X29" i="5"/>
  <c r="W19" i="5"/>
  <c r="AC37" i="5"/>
  <c r="AD25" i="5"/>
  <c r="AD15" i="5"/>
  <c r="Z40" i="5"/>
  <c r="Z32" i="5"/>
  <c r="Z16" i="5"/>
  <c r="U32" i="5"/>
  <c r="U16" i="5"/>
  <c r="V39" i="5"/>
  <c r="Z35" i="5"/>
  <c r="Y32" i="5"/>
  <c r="Z27" i="5"/>
  <c r="Y24" i="5"/>
  <c r="W18" i="5"/>
  <c r="V15" i="5"/>
  <c r="AC39" i="5"/>
  <c r="AC35" i="5"/>
  <c r="AC31" i="5"/>
  <c r="AC27" i="5"/>
  <c r="AC23" i="5"/>
  <c r="AC19" i="5"/>
  <c r="AC15" i="5"/>
  <c r="U39" i="5"/>
  <c r="U31" i="5"/>
  <c r="U23" i="5"/>
  <c r="U15" i="5"/>
  <c r="X40" i="5"/>
  <c r="Z38" i="5"/>
  <c r="W37" i="5"/>
  <c r="Y35" i="5"/>
  <c r="V34" i="5"/>
  <c r="X32" i="5"/>
  <c r="Z30" i="5"/>
  <c r="W29" i="5"/>
  <c r="Y27" i="5"/>
  <c r="V26" i="5"/>
  <c r="X24" i="5"/>
  <c r="Z22" i="5"/>
  <c r="W21" i="5"/>
  <c r="Y19" i="5"/>
  <c r="V18" i="5"/>
  <c r="X16" i="5"/>
  <c r="AB41" i="5"/>
  <c r="AB39" i="5"/>
  <c r="AB37" i="5"/>
  <c r="AB35" i="5"/>
  <c r="AB33" i="5"/>
  <c r="AB31" i="5"/>
  <c r="AB29" i="5"/>
  <c r="AB27" i="5"/>
  <c r="AB25" i="5"/>
  <c r="AB23" i="5"/>
  <c r="AB21" i="5"/>
  <c r="AB19" i="5"/>
  <c r="AB17" i="5"/>
  <c r="AB15" i="5"/>
  <c r="V28" i="5"/>
  <c r="V20" i="5"/>
  <c r="U40" i="5"/>
  <c r="U24" i="5"/>
  <c r="Y40" i="5"/>
  <c r="W34" i="5"/>
  <c r="V31" i="5"/>
  <c r="W26" i="5"/>
  <c r="V23" i="5"/>
  <c r="Z19" i="5"/>
  <c r="Y16" i="5"/>
  <c r="U38" i="5"/>
  <c r="U30" i="5"/>
  <c r="U22" i="5"/>
  <c r="Z41" i="5"/>
  <c r="W40" i="5"/>
  <c r="Y38" i="5"/>
  <c r="X35" i="5"/>
  <c r="Z33" i="5"/>
  <c r="W32" i="5"/>
  <c r="Y30" i="5"/>
  <c r="X27" i="5"/>
  <c r="Z25" i="5"/>
  <c r="W24" i="5"/>
  <c r="Y22" i="5"/>
  <c r="X19" i="5"/>
  <c r="Z17" i="5"/>
  <c r="W16" i="5"/>
  <c r="AA41" i="5"/>
  <c r="AA39" i="5"/>
  <c r="AA37" i="5"/>
  <c r="AA35" i="5"/>
  <c r="AA33" i="5"/>
  <c r="AA31" i="5"/>
  <c r="AA29" i="5"/>
  <c r="AA27" i="5"/>
  <c r="AA25" i="5"/>
  <c r="AA23" i="5"/>
  <c r="AA21" i="5"/>
  <c r="AA19" i="5"/>
  <c r="AA17" i="5"/>
  <c r="AA15" i="5"/>
  <c r="V40" i="5"/>
  <c r="Z36" i="5"/>
  <c r="X30" i="5"/>
  <c r="X22" i="5"/>
  <c r="Z20" i="5"/>
  <c r="AD38" i="5"/>
  <c r="AD34" i="5"/>
  <c r="AD30" i="5"/>
  <c r="AD26" i="5"/>
  <c r="AD22" i="5"/>
  <c r="AD18" i="5"/>
  <c r="U36" i="5"/>
  <c r="U28" i="5"/>
  <c r="U20" i="5"/>
  <c r="W38" i="5"/>
  <c r="Y36" i="5"/>
  <c r="W30" i="5"/>
  <c r="Y28" i="5"/>
  <c r="W22" i="5"/>
  <c r="Y20" i="5"/>
  <c r="AC40" i="5"/>
  <c r="AC38" i="5"/>
  <c r="AC36" i="5"/>
  <c r="AC34" i="5"/>
  <c r="AC32" i="5"/>
  <c r="AC30" i="5"/>
  <c r="AC28" i="5"/>
  <c r="AC26" i="5"/>
  <c r="AC24" i="5"/>
  <c r="AC22" i="5"/>
  <c r="AC20" i="5"/>
  <c r="AC18" i="5"/>
  <c r="AC16" i="5"/>
  <c r="W41" i="5"/>
  <c r="Y39" i="5"/>
  <c r="V38" i="5"/>
  <c r="X36" i="5"/>
  <c r="Z34" i="5"/>
  <c r="W33" i="5"/>
  <c r="Y31" i="5"/>
  <c r="V30" i="5"/>
  <c r="X28" i="5"/>
  <c r="Z26" i="5"/>
  <c r="W25" i="5"/>
  <c r="Y23" i="5"/>
  <c r="V22" i="5"/>
  <c r="X20" i="5"/>
  <c r="Z18" i="5"/>
  <c r="W17" i="5"/>
  <c r="Y15" i="5"/>
  <c r="AB40" i="5"/>
  <c r="AB38" i="5"/>
  <c r="AB36" i="5"/>
  <c r="AB34" i="5"/>
  <c r="AB32" i="5"/>
  <c r="AB30" i="5"/>
  <c r="AB28" i="5"/>
  <c r="AB26" i="5"/>
  <c r="AB24" i="5"/>
  <c r="AB22" i="5"/>
  <c r="AB20" i="5"/>
  <c r="AB18" i="5"/>
  <c r="AB16" i="5"/>
  <c r="X38" i="5"/>
  <c r="V32" i="5"/>
  <c r="Z28" i="5"/>
  <c r="V24" i="5"/>
  <c r="V16" i="5"/>
  <c r="AD40" i="5"/>
  <c r="AD36" i="5"/>
  <c r="AD32" i="5"/>
  <c r="AD28" i="5"/>
  <c r="AD24" i="5"/>
  <c r="AD20" i="5"/>
  <c r="AD16" i="5"/>
  <c r="U34" i="5"/>
  <c r="U26" i="5"/>
  <c r="U18" i="5"/>
  <c r="W36" i="5"/>
  <c r="Y34" i="5"/>
  <c r="W28" i="5"/>
  <c r="Y26" i="5"/>
  <c r="W20" i="5"/>
  <c r="Y18" i="5"/>
  <c r="Z12" i="8"/>
  <c r="K12" i="8"/>
  <c r="T12" i="8"/>
  <c r="Q12" i="7"/>
  <c r="T12" i="7"/>
  <c r="W12" i="7"/>
  <c r="E12" i="7"/>
  <c r="Z12" i="7"/>
  <c r="AF12" i="7"/>
  <c r="H12" i="7"/>
  <c r="AC12" i="7"/>
  <c r="K12" i="7"/>
  <c r="N12" i="7"/>
  <c r="AC47" i="2"/>
  <c r="Z41" i="2"/>
  <c r="Z20" i="2"/>
  <c r="AA34" i="1"/>
  <c r="Y44" i="2"/>
  <c r="Z44" i="2"/>
  <c r="AA44" i="2"/>
  <c r="AC36" i="2"/>
  <c r="AD36" i="2"/>
  <c r="AE36" i="2"/>
  <c r="W36" i="2"/>
  <c r="AC28" i="2"/>
  <c r="AB28" i="2"/>
  <c r="AD28" i="2"/>
  <c r="AE28" i="2"/>
  <c r="Y24" i="2"/>
  <c r="AB24" i="2"/>
  <c r="AC24" i="2"/>
  <c r="AD24" i="2"/>
  <c r="Y16" i="2"/>
  <c r="AA16" i="2"/>
  <c r="AB16" i="2"/>
  <c r="AC16" i="2"/>
  <c r="W44" i="2"/>
  <c r="Y34" i="1"/>
  <c r="Z22" i="1"/>
  <c r="X41" i="1"/>
  <c r="W29" i="1"/>
  <c r="AD44" i="2"/>
  <c r="Y29" i="2"/>
  <c r="Z24" i="2"/>
  <c r="X16" i="2"/>
  <c r="Z36" i="3"/>
  <c r="T36" i="3"/>
  <c r="U36" i="3"/>
  <c r="V36" i="3"/>
  <c r="W36" i="3"/>
  <c r="Z32" i="3"/>
  <c r="W32" i="3"/>
  <c r="X32" i="3"/>
  <c r="Y32" i="3"/>
  <c r="AA32" i="3"/>
  <c r="Z28" i="3"/>
  <c r="AA28" i="3"/>
  <c r="S28" i="3"/>
  <c r="AB28" i="3"/>
  <c r="T28" i="3"/>
  <c r="U28" i="3"/>
  <c r="Z24" i="3"/>
  <c r="U24" i="3"/>
  <c r="V24" i="3"/>
  <c r="W24" i="3"/>
  <c r="X24" i="3"/>
  <c r="U32" i="3"/>
  <c r="Y28" i="3"/>
  <c r="S22" i="3"/>
  <c r="X47" i="2"/>
  <c r="Y47" i="2"/>
  <c r="Z47" i="2"/>
  <c r="AB41" i="2"/>
  <c r="AC41" i="2"/>
  <c r="AD41" i="2"/>
  <c r="AB37" i="2"/>
  <c r="AD37" i="2"/>
  <c r="AE37" i="2"/>
  <c r="W37" i="2"/>
  <c r="X33" i="2"/>
  <c r="AC33" i="2"/>
  <c r="AD33" i="2"/>
  <c r="AE33" i="2"/>
  <c r="X25" i="2"/>
  <c r="AB25" i="2"/>
  <c r="AC25" i="2"/>
  <c r="AD25" i="2"/>
  <c r="AB21" i="2"/>
  <c r="AA21" i="2"/>
  <c r="AC21" i="2"/>
  <c r="AD21" i="2"/>
  <c r="X17" i="2"/>
  <c r="AA17" i="2"/>
  <c r="AB17" i="2"/>
  <c r="AC17" i="2"/>
  <c r="AD47" i="2"/>
  <c r="AA41" i="2"/>
  <c r="X37" i="2"/>
  <c r="AB33" i="2"/>
  <c r="W29" i="2"/>
  <c r="AA25" i="2"/>
  <c r="Z17" i="2"/>
  <c r="X22" i="1"/>
  <c r="AB22" i="1"/>
  <c r="Y20" i="2"/>
  <c r="W17" i="2"/>
  <c r="V34" i="3"/>
  <c r="U34" i="3"/>
  <c r="W34" i="3"/>
  <c r="X34" i="3"/>
  <c r="Y34" i="3"/>
  <c r="V26" i="3"/>
  <c r="S26" i="3"/>
  <c r="AB26" i="3"/>
  <c r="T26" i="3"/>
  <c r="U26" i="3"/>
  <c r="W26" i="3"/>
  <c r="V14" i="3"/>
  <c r="T14" i="3"/>
  <c r="U14" i="3"/>
  <c r="W14" i="3"/>
  <c r="X14" i="3"/>
  <c r="X38" i="3"/>
  <c r="X26" i="3"/>
  <c r="AB22" i="3"/>
  <c r="V30" i="3"/>
  <c r="Y30" i="3"/>
  <c r="Z30" i="3"/>
  <c r="AA30" i="3"/>
  <c r="S30" i="3"/>
  <c r="AB30" i="3"/>
  <c r="V18" i="3"/>
  <c r="Z18" i="3"/>
  <c r="AA18" i="3"/>
  <c r="S18" i="3"/>
  <c r="AB18" i="3"/>
  <c r="T18" i="3"/>
  <c r="AB34" i="3"/>
  <c r="Y48" i="1"/>
  <c r="T48" i="1"/>
  <c r="AA44" i="1"/>
  <c r="AC44" i="1"/>
  <c r="AA36" i="1"/>
  <c r="T36" i="1"/>
  <c r="U36" i="1"/>
  <c r="V36" i="1"/>
  <c r="AC48" i="1"/>
  <c r="U44" i="1"/>
  <c r="Z34" i="1"/>
  <c r="AE14" i="2"/>
  <c r="X14" i="2"/>
  <c r="W14" i="2"/>
  <c r="Y14" i="2"/>
  <c r="AA47" i="2"/>
  <c r="AE43" i="2"/>
  <c r="X41" i="2"/>
  <c r="AB39" i="2"/>
  <c r="Z36" i="2"/>
  <c r="Y33" i="2"/>
  <c r="AA31" i="2"/>
  <c r="Y28" i="2"/>
  <c r="W25" i="2"/>
  <c r="Y23" i="2"/>
  <c r="AE21" i="2"/>
  <c r="AE16" i="2"/>
  <c r="X15" i="2"/>
  <c r="X36" i="3"/>
  <c r="AA34" i="3"/>
  <c r="T24" i="3"/>
  <c r="AA22" i="3"/>
  <c r="Y17" i="2"/>
  <c r="AA22" i="1"/>
  <c r="AC40" i="2"/>
  <c r="AD40" i="2"/>
  <c r="W40" i="2"/>
  <c r="AE40" i="2"/>
  <c r="Y32" i="2"/>
  <c r="AC32" i="2"/>
  <c r="AD32" i="2"/>
  <c r="AE32" i="2"/>
  <c r="AC20" i="2"/>
  <c r="AA20" i="2"/>
  <c r="AB20" i="2"/>
  <c r="AD20" i="2"/>
  <c r="AA36" i="2"/>
  <c r="AC29" i="1"/>
  <c r="Z43" i="2"/>
  <c r="W47" i="2"/>
  <c r="AD43" i="2"/>
  <c r="W41" i="2"/>
  <c r="AA39" i="2"/>
  <c r="AC37" i="2"/>
  <c r="Y36" i="2"/>
  <c r="W33" i="2"/>
  <c r="Y31" i="2"/>
  <c r="X28" i="2"/>
  <c r="AE24" i="2"/>
  <c r="X23" i="2"/>
  <c r="Z21" i="2"/>
  <c r="W20" i="2"/>
  <c r="AD16" i="2"/>
  <c r="X37" i="3"/>
  <c r="S37" i="3"/>
  <c r="AB37" i="3"/>
  <c r="T37" i="3"/>
  <c r="U37" i="3"/>
  <c r="V37" i="3"/>
  <c r="X33" i="3"/>
  <c r="V33" i="3"/>
  <c r="W33" i="3"/>
  <c r="Y33" i="3"/>
  <c r="Z33" i="3"/>
  <c r="X29" i="3"/>
  <c r="Z29" i="3"/>
  <c r="AA29" i="3"/>
  <c r="S29" i="3"/>
  <c r="AB29" i="3"/>
  <c r="T29" i="3"/>
  <c r="X25" i="3"/>
  <c r="T25" i="3"/>
  <c r="U25" i="3"/>
  <c r="V25" i="3"/>
  <c r="W25" i="3"/>
  <c r="X21" i="3"/>
  <c r="W21" i="3"/>
  <c r="Y21" i="3"/>
  <c r="Z21" i="3"/>
  <c r="AA21" i="3"/>
  <c r="X17" i="3"/>
  <c r="AA17" i="3"/>
  <c r="S17" i="3"/>
  <c r="AB17" i="3"/>
  <c r="T17" i="3"/>
  <c r="U17" i="3"/>
  <c r="X13" i="3"/>
  <c r="U13" i="3"/>
  <c r="V13" i="3"/>
  <c r="W13" i="3"/>
  <c r="Y13" i="3"/>
  <c r="AA37" i="3"/>
  <c r="S36" i="3"/>
  <c r="Z34" i="3"/>
  <c r="AB32" i="3"/>
  <c r="V29" i="3"/>
  <c r="AA25" i="3"/>
  <c r="S24" i="3"/>
  <c r="W20" i="3"/>
  <c r="V17" i="3"/>
  <c r="AA13" i="3"/>
  <c r="AB29" i="2"/>
  <c r="AC29" i="2"/>
  <c r="AD29" i="2"/>
  <c r="AE29" i="2"/>
  <c r="Z33" i="2"/>
  <c r="Z28" i="2"/>
  <c r="Y25" i="2"/>
  <c r="V38" i="3"/>
  <c r="AA38" i="3"/>
  <c r="S38" i="3"/>
  <c r="AB38" i="3"/>
  <c r="T38" i="3"/>
  <c r="U38" i="3"/>
  <c r="V22" i="3"/>
  <c r="W22" i="3"/>
  <c r="X22" i="3"/>
  <c r="Y22" i="3"/>
  <c r="Z22" i="3"/>
  <c r="S14" i="3"/>
  <c r="AB48" i="1"/>
  <c r="T44" i="1"/>
  <c r="W43" i="1"/>
  <c r="X43" i="1"/>
  <c r="AA39" i="1"/>
  <c r="U35" i="1"/>
  <c r="Y31" i="1"/>
  <c r="U27" i="1"/>
  <c r="X23" i="1"/>
  <c r="AA48" i="1"/>
  <c r="AB29" i="1"/>
  <c r="AD14" i="2"/>
  <c r="AE44" i="2"/>
  <c r="AB40" i="2"/>
  <c r="AA37" i="2"/>
  <c r="X36" i="2"/>
  <c r="AB32" i="2"/>
  <c r="Z29" i="2"/>
  <c r="W28" i="2"/>
  <c r="AA24" i="2"/>
  <c r="Y21" i="2"/>
  <c r="Z16" i="2"/>
  <c r="AA11" i="3"/>
  <c r="Z11" i="3"/>
  <c r="AB11" i="3"/>
  <c r="T11" i="3"/>
  <c r="S11" i="3"/>
  <c r="U11" i="3"/>
  <c r="Z37" i="3"/>
  <c r="T34" i="3"/>
  <c r="V32" i="3"/>
  <c r="U29" i="3"/>
  <c r="Z25" i="3"/>
  <c r="T22" i="3"/>
  <c r="Y18" i="3"/>
  <c r="Z13" i="3"/>
  <c r="Z16" i="3"/>
  <c r="Z12" i="3"/>
  <c r="S12" i="3"/>
  <c r="T12" i="3"/>
  <c r="AB20" i="3"/>
  <c r="S20" i="3"/>
  <c r="V16" i="3"/>
  <c r="Y12" i="3"/>
  <c r="Z39" i="2"/>
  <c r="AD35" i="2"/>
  <c r="Z31" i="2"/>
  <c r="AD27" i="2"/>
  <c r="Z23" i="2"/>
  <c r="AD19" i="2"/>
  <c r="Z15" i="2"/>
  <c r="Y48" i="2"/>
  <c r="AB43" i="2"/>
  <c r="AC42" i="2"/>
  <c r="W39" i="2"/>
  <c r="W35" i="2"/>
  <c r="AE31" i="2"/>
  <c r="AE27" i="2"/>
  <c r="AD23" i="2"/>
  <c r="AC19" i="2"/>
  <c r="AC15" i="2"/>
  <c r="AA20" i="3"/>
  <c r="U16" i="3"/>
  <c r="X12" i="3"/>
  <c r="AA29" i="1"/>
  <c r="U29" i="1"/>
  <c r="AA43" i="2"/>
  <c r="AE39" i="2"/>
  <c r="AE35" i="2"/>
  <c r="AD31" i="2"/>
  <c r="AC27" i="2"/>
  <c r="AC23" i="2"/>
  <c r="AB19" i="2"/>
  <c r="AB15" i="2"/>
  <c r="T39" i="3"/>
  <c r="AB39" i="3"/>
  <c r="T35" i="3"/>
  <c r="AB35" i="3"/>
  <c r="T31" i="3"/>
  <c r="AB31" i="3"/>
  <c r="T27" i="3"/>
  <c r="AB27" i="3"/>
  <c r="T23" i="3"/>
  <c r="AB23" i="3"/>
  <c r="T19" i="3"/>
  <c r="AB19" i="3"/>
  <c r="T15" i="3"/>
  <c r="AB15" i="3"/>
  <c r="AA39" i="3"/>
  <c r="V35" i="3"/>
  <c r="Y31" i="3"/>
  <c r="S27" i="3"/>
  <c r="W23" i="3"/>
  <c r="Y20" i="3"/>
  <c r="Z19" i="3"/>
  <c r="T16" i="3"/>
  <c r="U15" i="3"/>
  <c r="W12" i="3"/>
  <c r="W41" i="1"/>
  <c r="AA41" i="1"/>
  <c r="Z41" i="1"/>
  <c r="T29" i="1"/>
  <c r="AA38" i="2"/>
  <c r="W34" i="2"/>
  <c r="AE34" i="2"/>
  <c r="AA30" i="2"/>
  <c r="W26" i="2"/>
  <c r="AE26" i="2"/>
  <c r="AA22" i="2"/>
  <c r="W18" i="2"/>
  <c r="AE18" i="2"/>
  <c r="AE48" i="2"/>
  <c r="AD39" i="2"/>
  <c r="AD38" i="2"/>
  <c r="AC35" i="2"/>
  <c r="AC34" i="2"/>
  <c r="AC31" i="2"/>
  <c r="AC30" i="2"/>
  <c r="AB27" i="2"/>
  <c r="AB26" i="2"/>
  <c r="AB23" i="2"/>
  <c r="AB22" i="2"/>
  <c r="AA19" i="2"/>
  <c r="AA18" i="2"/>
  <c r="AA15" i="2"/>
  <c r="Z39" i="3"/>
  <c r="U35" i="3"/>
  <c r="X31" i="3"/>
  <c r="AA27" i="3"/>
  <c r="V23" i="3"/>
  <c r="X20" i="3"/>
  <c r="Y19" i="3"/>
  <c r="AB16" i="3"/>
  <c r="S16" i="3"/>
  <c r="S15" i="3"/>
  <c r="V12" i="3"/>
  <c r="AB39" i="1"/>
  <c r="Z31" i="1"/>
  <c r="V27" i="1"/>
  <c r="W22" i="1"/>
  <c r="X48" i="1"/>
  <c r="Z44" i="1"/>
  <c r="AB43" i="1"/>
  <c r="T43" i="1"/>
  <c r="V41" i="1"/>
  <c r="X39" i="1"/>
  <c r="Z36" i="1"/>
  <c r="AB35" i="1"/>
  <c r="T35" i="1"/>
  <c r="V34" i="1"/>
  <c r="X31" i="1"/>
  <c r="Z29" i="1"/>
  <c r="AB27" i="1"/>
  <c r="T27" i="1"/>
  <c r="V24" i="1"/>
  <c r="T22" i="1"/>
  <c r="V22" i="1"/>
  <c r="W48" i="1"/>
  <c r="Y44" i="1"/>
  <c r="AA43" i="1"/>
  <c r="AC41" i="1"/>
  <c r="U41" i="1"/>
  <c r="W39" i="1"/>
  <c r="Y36" i="1"/>
  <c r="AA35" i="1"/>
  <c r="AC34" i="1"/>
  <c r="U34" i="1"/>
  <c r="W31" i="1"/>
  <c r="Y29" i="1"/>
  <c r="AA27" i="1"/>
  <c r="AC24" i="1"/>
  <c r="U24" i="1"/>
  <c r="W23" i="1"/>
  <c r="T39" i="1"/>
  <c r="AB31" i="1"/>
  <c r="X27" i="1"/>
  <c r="Y22" i="1"/>
  <c r="Z39" i="1"/>
  <c r="X34" i="1"/>
  <c r="AC22" i="1"/>
  <c r="U22" i="1"/>
  <c r="V48" i="1"/>
  <c r="X44" i="1"/>
  <c r="Z43" i="1"/>
  <c r="AB41" i="1"/>
  <c r="T41" i="1"/>
  <c r="V39" i="1"/>
  <c r="X36" i="1"/>
  <c r="Z35" i="1"/>
  <c r="AB34" i="1"/>
  <c r="T34" i="1"/>
  <c r="V31" i="1"/>
  <c r="X29" i="1"/>
  <c r="Z27" i="1"/>
  <c r="AB24" i="1"/>
  <c r="T24" i="1"/>
  <c r="V23" i="1"/>
  <c r="Y43" i="1"/>
  <c r="AC39" i="1"/>
  <c r="U39" i="1"/>
  <c r="Y35" i="1"/>
  <c r="AC31" i="1"/>
  <c r="U31" i="1"/>
  <c r="Y27" i="1"/>
  <c r="AC23" i="1"/>
  <c r="U23" i="1"/>
  <c r="T23" i="1"/>
  <c r="X35" i="1"/>
  <c r="T31" i="1"/>
  <c r="AB23" i="1"/>
  <c r="AA23" i="1"/>
  <c r="W35" i="1"/>
  <c r="AA31" i="1"/>
  <c r="W27" i="1"/>
  <c r="V35" i="1"/>
  <c r="V43" i="1"/>
  <c r="Z23" i="1"/>
  <c r="AC43" i="1"/>
  <c r="U43" i="1"/>
  <c r="Y39" i="1"/>
  <c r="AC35" i="1"/>
  <c r="AC27" i="1"/>
  <c r="Y23" i="1"/>
</calcChain>
</file>

<file path=xl/sharedStrings.xml><?xml version="1.0" encoding="utf-8"?>
<sst xmlns="http://schemas.openxmlformats.org/spreadsheetml/2006/main" count="1271" uniqueCount="115">
  <si>
    <t xml:space="preserve">Dataset: </t>
  </si>
  <si>
    <t xml:space="preserve">Last updated: </t>
  </si>
  <si>
    <t>19/07/2024 11:00</t>
  </si>
  <si>
    <t>Time frequency</t>
  </si>
  <si>
    <t>Quarterly</t>
  </si>
  <si>
    <t>Unit of measure</t>
  </si>
  <si>
    <t>Seasonal adjustment</t>
  </si>
  <si>
    <t>Unadjusted data (i.e. neither seasonally adjusted nor calendar adjusted data)</t>
  </si>
  <si>
    <t>Statistical classification of economic activities in the European Community (NACE Rev. 2)</t>
  </si>
  <si>
    <t>National accounts indicator (ESA 2010)</t>
  </si>
  <si>
    <t>Value added, gross</t>
  </si>
  <si>
    <t>TIME</t>
  </si>
  <si>
    <t>2021-Q4</t>
  </si>
  <si>
    <t/>
  </si>
  <si>
    <t>2022-Q1</t>
  </si>
  <si>
    <t>2022-Q2</t>
  </si>
  <si>
    <t>2022-Q3</t>
  </si>
  <si>
    <t>2022-Q4</t>
  </si>
  <si>
    <t>2023-Q1</t>
  </si>
  <si>
    <t>2023-Q2</t>
  </si>
  <si>
    <t>2023-Q3</t>
  </si>
  <si>
    <t>2023-Q4</t>
  </si>
  <si>
    <t>2024-Q1</t>
  </si>
  <si>
    <t>GEO (Labels)</t>
  </si>
  <si>
    <t>European Union - 27 countries (from 2020)</t>
  </si>
  <si>
    <t>:</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</si>
  <si>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</si>
  <si>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</si>
  <si>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</si>
  <si>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</si>
  <si>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</si>
  <si>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</si>
  <si>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</si>
  <si>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</si>
  <si>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</si>
  <si>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</si>
  <si>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</si>
  <si>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</si>
  <si>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</si>
  <si>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</si>
  <si>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</si>
  <si>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</si>
  <si>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</si>
  <si>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</si>
  <si>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</si>
  <si>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</si>
  <si>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</si>
  <si>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</si>
  <si>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</si>
  <si>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</si>
  <si>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</si>
  <si>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</si>
  <si>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</si>
  <si>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Norway</t>
  </si>
  <si>
    <t>Switzerland</t>
  </si>
  <si>
    <t>United Kingdom</t>
  </si>
  <si>
    <t>Bosnia and Herzegovina</t>
  </si>
  <si>
    <t>Montenegro</t>
  </si>
  <si>
    <t>North Macedonia</t>
  </si>
  <si>
    <t>Albania</t>
  </si>
  <si>
    <t>Serbia</t>
  </si>
  <si>
    <t>Türkiye</t>
  </si>
  <si>
    <t>Kosovo*</t>
  </si>
  <si>
    <t>Special value</t>
  </si>
  <si>
    <t>not available</t>
  </si>
  <si>
    <t>Data extracted on 28/07/2024 12:37:58 from [ESTAT]</t>
  </si>
  <si>
    <t>Gross fixed capital formation with AN_F6 asset breakdowns [namq_10_an6__custom_12342292]</t>
  </si>
  <si>
    <t>20/07/2024 11:00</t>
  </si>
  <si>
    <t>Percentage of total</t>
  </si>
  <si>
    <t>Assets (ESA 2010)</t>
  </si>
  <si>
    <t>ICT equipment (gross)</t>
  </si>
  <si>
    <t>Iceland</t>
  </si>
  <si>
    <t>Description:</t>
  </si>
  <si>
    <t>Percentage of total GFC of all industrial sectors</t>
  </si>
  <si>
    <t>Data extracted on 28/07/2024 12:19:36 from [ESTAT]</t>
  </si>
  <si>
    <t>Employment A*10 industry breakdowns [namq_10_a10_e__custom_12342067]</t>
  </si>
  <si>
    <t>26/07/2024 23:00</t>
  </si>
  <si>
    <t>Percentage of total (based on persons)</t>
  </si>
  <si>
    <t>Information and communication</t>
  </si>
  <si>
    <t>Total employment domestic concept</t>
  </si>
  <si>
    <t>2024-Q2</t>
  </si>
  <si>
    <t>Description</t>
  </si>
  <si>
    <t>Data extracted on 28/07/2024 12:14:50 from [ESTAT]</t>
  </si>
  <si>
    <t>Labour market demand for ICT specialists in online job advertisements, by NUTS 2 regions - % of online job advertisements - experimental statistics [isoc_sk_oja1__custom_12342004]</t>
  </si>
  <si>
    <t>26/03/2024 23:00</t>
  </si>
  <si>
    <t>Percentage</t>
  </si>
  <si>
    <t>2021-Q3</t>
  </si>
  <si>
    <t>Online ICT jobs advertisement expressed as percentage of total online job advertisements. This is a proxy for demand of ICT labor.</t>
  </si>
  <si>
    <t xml:space="preserve">Employment in the ICT sector expressed as percentage of total employment in the country, Total employment is considered as number of people employed, therefore we have the percentage of total people employed. </t>
  </si>
  <si>
    <r>
      <t xml:space="preserve">GFCF refers to the net investment in physical assets within an economy, representing the value of acquisitions of new or existing fixed assets minus disposals. It measures the increase in an economy’s capital stock, indicating investment in productive capacity. AN_F6 categorizes fixed assets used in production processes lasting more than one year, such as buildings, machinery, vehicles, software, and research and development. This category (N1132G = ICT) includes all information and communication technology equipment used in production. It covers computers, servers, telecommunication devices, and other digital hardware. Gross investment refers to total investment without accounting for depreciation. It represents the total amount spent on acquiring ICT equipment in a given period.
</t>
    </r>
    <r>
      <rPr>
        <b/>
        <sz val="12"/>
        <color rgb="FFFF0000"/>
        <rFont val="Aptos Narrow (Body)"/>
      </rPr>
      <t>Proxy for investments in ICT by companies in a country.</t>
    </r>
  </si>
  <si>
    <t>Min</t>
  </si>
  <si>
    <t>Max</t>
  </si>
  <si>
    <t>Normalized values</t>
  </si>
  <si>
    <t>Index created by simply summing the normalized values giving weights in the cells to the righ</t>
  </si>
  <si>
    <t>w_GFC</t>
  </si>
  <si>
    <t>w_Empl_ICT</t>
  </si>
  <si>
    <t>w_ICT_lab_dem</t>
  </si>
  <si>
    <t>Data extracted on 28/07/2024 17:29:48 from [ESTAT]</t>
  </si>
  <si>
    <t>Gross value added and income A*10 industry breakdowns [namq_10_a10__custom_12345497]</t>
  </si>
  <si>
    <t>Gross Value Added (GVA) is a key measure of economic productivity. It represents the value of goods and services produced in an area, industry, or sector of an economy. Essentially, GVA measures the contribution to the economy of each individual producer, industry, or sector. Here we have the GVA given by ICT activities (NACE Rev 2 Section J) as percentage of total GVA of each country. 
Note that the relation between GDP and GVA is:
GDP = sum (GVA of each sector)  + Taxes on Products - Subsidies on Products</t>
  </si>
  <si>
    <t>ICT GVA as percentage of total GVA</t>
  </si>
  <si>
    <t>Link Eurostat</t>
  </si>
  <si>
    <t>https://ec.europa.eu/eurostat/databrowser/view/isoc_sk_oja1__custom_12342004/default/table?lang=en</t>
  </si>
  <si>
    <t xml:space="preserve">Link Eurostat </t>
  </si>
  <si>
    <t>https://ec.europa.eu/eurostat/databrowser/view/namq_10_a10_e__custom_12342067/default/table?lang=en</t>
  </si>
  <si>
    <t>https://ec.europa.eu/eurostat/databrowser/view/namq_10_an6__custom_12342292/default/table?lang=en</t>
  </si>
  <si>
    <t>Norwegian data</t>
  </si>
  <si>
    <t>https://www.ssb.no/en/statbank/table/09183/tableViewLayout1/</t>
  </si>
  <si>
    <t>GFC normalized</t>
  </si>
  <si>
    <t>Employment ICT Normalized</t>
  </si>
  <si>
    <t>ICT labor demand normalized</t>
  </si>
  <si>
    <t>NA</t>
  </si>
  <si>
    <t>w_GVA</t>
  </si>
  <si>
    <t>GVA normalized</t>
  </si>
  <si>
    <t>w_GVA_ICT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</si>
</sst>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Aptos Narrow"/>
      <family val="2"/>
      <scheme val="minor"/>
    </font>
    <font>
      <sz val="9"/>
      <name val="Arial"/>
      <family val="2"/>
    </font>
    <font>
      <b/>
      <sz val="9"/>
      <name val="Arial"/>
      <family val="2"/>
    </font>
    <font>
      <b/>
      <sz val="9"/>
      <color indexed="9"/>
      <name val="Arial"/>
      <family val="2"/>
    </font>
    <font>
      <b/>
      <sz val="12"/>
      <color theme="1"/>
      <name val="Aptos Narrow"/>
      <scheme val="minor"/>
    </font>
    <font>
      <b/>
      <sz val="12"/>
      <color rgb="FFFF0000"/>
      <name val="Aptos Narrow (Body)"/>
    </font>
    <font>
      <b/>
      <sz val="12"/>
      <color indexed="9"/>
      <name val="Arial"/>
      <family val="2"/>
    </font>
    <font>
      <b/>
      <sz val="12"/>
      <name val="Arial"/>
      <family val="2"/>
    </font>
    <font>
      <sz val="12"/>
      <name val="Arial"/>
      <family val="2"/>
    </font>
    <font>
      <u/>
      <sz val="12"/>
      <color theme="10"/>
      <name val="Aptos Narrow"/>
      <family val="2"/>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rgb="FFFFFF00"/>
        <bgColor indexed="64"/>
      </patternFill>
    </fill>
  </fills>
  <borders count="5">
    <border>
      <left/>
      <right/>
      <top/>
      <bottom/>
      <diagonal/>
    </border>
    <border>
      <left style="thin">
        <color rgb="FFB0B0B0"/>
      </left>
      <right style="thin">
        <color rgb="FFB0B0B0"/>
      </right>
      <top style="thin">
        <color rgb="FFB0B0B0"/>
      </top>
      <bottom style="thin">
        <color rgb="FFB0B0B0"/>
      </bottom>
      <diagonal/>
    </border>
    <border>
      <left style="thin">
        <color rgb="FFB0B0B0"/>
      </left>
      <right/>
      <top/>
      <bottom/>
      <diagonal/>
    </border>
    <border>
      <left/>
      <right/>
      <top/>
      <bottom style="thin">
        <color rgb="FFB0B0B0"/>
      </bottom>
      <diagonal/>
    </border>
    <border>
      <left/>
      <right style="thin">
        <color rgb="FFB0B0B0"/>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2" fillId="3" borderId="1" xfId="0" applyFont="1" applyFill="1" applyBorder="1" applyAlignment="1">
      <alignment horizontal="left" vertical="center"/>
    </xf>
    <xf numFmtId="0" fontId="0" fillId="4" borderId="0" xfId="0" applyFill="1"/>
    <xf numFmtId="0" fontId="2" fillId="5" borderId="1" xfId="0" applyFont="1" applyFill="1" applyBorder="1" applyAlignment="1">
      <alignment horizontal="left" vertical="center"/>
    </xf>
    <xf numFmtId="164" fontId="1" fillId="0" borderId="0" xfId="0" applyNumberFormat="1" applyFont="1" applyAlignment="1">
      <alignment horizontal="right" vertical="center" shrinkToFit="1"/>
    </xf>
    <xf numFmtId="3" fontId="1" fillId="0" borderId="0" xfId="0" applyNumberFormat="1" applyFont="1" applyAlignment="1">
      <alignment horizontal="right" vertical="center" shrinkToFit="1"/>
    </xf>
    <xf numFmtId="165" fontId="1" fillId="0" borderId="0" xfId="0" applyNumberFormat="1" applyFont="1" applyAlignment="1">
      <alignment horizontal="right" vertical="center" shrinkToFit="1"/>
    </xf>
    <xf numFmtId="3" fontId="1" fillId="6" borderId="0" xfId="0" applyNumberFormat="1" applyFont="1" applyFill="1" applyAlignment="1">
      <alignment horizontal="right" vertical="center" shrinkToFit="1"/>
    </xf>
    <xf numFmtId="165" fontId="1" fillId="6" borderId="0" xfId="0" applyNumberFormat="1" applyFont="1" applyFill="1" applyAlignment="1">
      <alignment horizontal="right" vertical="center" shrinkToFit="1"/>
    </xf>
    <xf numFmtId="164" fontId="1" fillId="6" borderId="0" xfId="0" applyNumberFormat="1" applyFont="1" applyFill="1" applyAlignment="1">
      <alignment horizontal="right" vertical="center" shrinkToFit="1"/>
    </xf>
    <xf numFmtId="0" fontId="4" fillId="7" borderId="0" xfId="0" applyFont="1" applyFill="1"/>
    <xf numFmtId="0" fontId="3" fillId="2" borderId="1" xfId="0" applyFont="1" applyFill="1" applyBorder="1" applyAlignment="1">
      <alignment vertical="center"/>
    </xf>
    <xf numFmtId="0" fontId="3" fillId="2" borderId="2" xfId="0" applyFont="1" applyFill="1" applyBorder="1" applyAlignment="1">
      <alignment vertical="center"/>
    </xf>
    <xf numFmtId="164" fontId="0" fillId="0" borderId="0" xfId="0" applyNumberFormat="1"/>
    <xf numFmtId="165" fontId="0" fillId="0" borderId="0" xfId="0" applyNumberFormat="1"/>
    <xf numFmtId="0" fontId="6" fillId="2" borderId="1" xfId="0" applyFont="1" applyFill="1" applyBorder="1" applyAlignment="1">
      <alignment horizontal="right" vertical="center"/>
    </xf>
    <xf numFmtId="0" fontId="6" fillId="2" borderId="1" xfId="0" applyFont="1" applyFill="1" applyBorder="1" applyAlignment="1">
      <alignmen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165" fontId="8" fillId="0" borderId="0" xfId="0" applyNumberFormat="1" applyFont="1" applyAlignment="1">
      <alignment horizontal="right" vertical="center" shrinkToFit="1"/>
    </xf>
    <xf numFmtId="3" fontId="8" fillId="0" borderId="0" xfId="0" applyNumberFormat="1" applyFont="1" applyAlignment="1">
      <alignment horizontal="right" vertical="center" shrinkToFit="1"/>
    </xf>
    <xf numFmtId="165" fontId="8" fillId="6" borderId="0" xfId="0" applyNumberFormat="1" applyFont="1" applyFill="1" applyAlignment="1">
      <alignment horizontal="right" vertical="center" shrinkToFit="1"/>
    </xf>
    <xf numFmtId="3" fontId="8" fillId="6" borderId="0" xfId="0" applyNumberFormat="1" applyFont="1" applyFill="1" applyAlignment="1">
      <alignment horizontal="right" vertical="center" shrinkToFit="1"/>
    </xf>
    <xf numFmtId="164" fontId="8" fillId="0" borderId="0" xfId="0" applyNumberFormat="1" applyFont="1" applyAlignment="1">
      <alignment horizontal="right" vertical="center" shrinkToFit="1"/>
    </xf>
    <xf numFmtId="164" fontId="8" fillId="6" borderId="0" xfId="0" applyNumberFormat="1" applyFont="1" applyFill="1" applyAlignment="1">
      <alignment horizontal="right" vertical="center" shrinkToFit="1"/>
    </xf>
    <xf numFmtId="0" fontId="8" fillId="0" borderId="0" xfId="0" applyFont="1" applyAlignment="1">
      <alignment horizontal="left" vertical="center"/>
    </xf>
    <xf numFmtId="0" fontId="7" fillId="0" borderId="0" xfId="0" applyFont="1" applyAlignment="1">
      <alignment horizontal="lef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2" fontId="8" fillId="0" borderId="0" xfId="0" applyNumberFormat="1" applyFont="1" applyAlignment="1">
      <alignment horizontal="right" vertical="center" shrinkToFit="1"/>
    </xf>
    <xf numFmtId="2" fontId="8" fillId="6" borderId="0" xfId="0" applyNumberFormat="1" applyFont="1" applyFill="1" applyAlignment="1">
      <alignment horizontal="right" vertical="center" shrinkToFit="1"/>
    </xf>
    <xf numFmtId="0" fontId="6" fillId="2" borderId="0" xfId="0" applyFont="1" applyFill="1" applyAlignment="1">
      <alignment horizontal="center" vertical="center"/>
    </xf>
    <xf numFmtId="0" fontId="9" fillId="0" borderId="0" xfId="1"/>
    <xf numFmtId="0" fontId="0" fillId="7" borderId="0" xfId="0" applyFill="1" applyAlignment="1">
      <alignment horizontal="center"/>
    </xf>
    <xf numFmtId="0" fontId="0" fillId="0" borderId="3" xfId="0" applyBorder="1" applyAlignment="1">
      <alignment horizontal="center"/>
    </xf>
    <xf numFmtId="0" fontId="0" fillId="7" borderId="0" xfId="0" applyFill="1" applyAlignment="1">
      <alignment horizontal="center" vertical="center" wrapText="1"/>
    </xf>
    <xf numFmtId="0" fontId="0" fillId="0" borderId="0" xfId="0" applyAlignment="1">
      <alignment horizontal="center" vertical="center" wrapText="1"/>
    </xf>
    <xf numFmtId="0" fontId="6" fillId="2" borderId="2"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Index!$B$31</c:f>
              <c:strCache>
                <c:ptCount val="1"/>
                <c:pt idx="0">
                  <c:v>Netherlands</c:v>
                </c:pt>
              </c:strCache>
            </c:strRef>
          </c:tx>
          <c:spPr>
            <a:solidFill>
              <a:schemeClr val="accent1"/>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Index!$C$31:$K$31</c:f>
              <c:numCache>
                <c:formatCode>0.00</c:formatCode>
                <c:ptCount val="9"/>
                <c:pt idx="0">
                  <c:v>0</c:v>
                </c:pt>
                <c:pt idx="1">
                  <c:v>0</c:v>
                </c:pt>
                <c:pt idx="2">
                  <c:v>0.34901960784313713</c:v>
                </c:pt>
                <c:pt idx="3">
                  <c:v>0.25490196078431371</c:v>
                </c:pt>
                <c:pt idx="4">
                  <c:v>0.38333333333333314</c:v>
                </c:pt>
                <c:pt idx="5">
                  <c:v>0.50882352941176456</c:v>
                </c:pt>
                <c:pt idx="6">
                  <c:v>0.6147058823529411</c:v>
                </c:pt>
                <c:pt idx="7">
                  <c:v>0.63137254901960771</c:v>
                </c:pt>
                <c:pt idx="8">
                  <c:v>0.80784313725490187</c:v>
                </c:pt>
              </c:numCache>
            </c:numRef>
          </c:val>
          <c:extLst>
            <c:ext xmlns:c16="http://schemas.microsoft.com/office/drawing/2014/chart" uri="{C3380CC4-5D6E-409C-BE32-E72D297353CC}">
              <c16:uniqueId val="{00000000-FE7E-F048-A924-0755F8FAE32E}"/>
            </c:ext>
          </c:extLst>
        </c:ser>
        <c:ser>
          <c:idx val="1"/>
          <c:order val="1"/>
          <c:tx>
            <c:strRef>
              <c:f>Index!$B$39</c:f>
              <c:strCache>
                <c:ptCount val="1"/>
                <c:pt idx="0">
                  <c:v>Sweden</c:v>
                </c:pt>
              </c:strCache>
            </c:strRef>
          </c:tx>
          <c:spPr>
            <a:solidFill>
              <a:schemeClr val="accent2"/>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extLst>
            <c:ext xmlns:c16="http://schemas.microsoft.com/office/drawing/2014/chart" uri="{C3380CC4-5D6E-409C-BE32-E72D297353CC}">
              <c16:uniqueId val="{00000001-FE7E-F048-A924-0755F8FAE32E}"/>
            </c:ext>
          </c:extLst>
        </c:ser>
        <c:ser>
          <c:idx val="2"/>
          <c:order val="2"/>
          <c:tx>
            <c:strRef>
              <c:f>Index!$B$40</c:f>
              <c:strCache>
                <c:ptCount val="1"/>
                <c:pt idx="0">
                  <c:v>United Kingdom</c:v>
                </c:pt>
              </c:strCache>
            </c:strRef>
          </c:tx>
          <c:spPr>
            <a:solidFill>
              <a:srgbClr val="92D050"/>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Index!$C$40:$K$40</c:f>
              <c:numCache>
                <c:formatCode>0.00</c:formatCode>
                <c:ptCount val="9"/>
                <c:pt idx="0">
                  <c:v>0</c:v>
                </c:pt>
                <c:pt idx="1">
                  <c:v>0</c:v>
                </c:pt>
                <c:pt idx="2">
                  <c:v>0.51724137931034475</c:v>
                </c:pt>
                <c:pt idx="3">
                  <c:v>0.43437152391546141</c:v>
                </c:pt>
                <c:pt idx="4">
                  <c:v>0.62356321839080409</c:v>
                </c:pt>
                <c:pt idx="5">
                  <c:v>0.6526696329254722</c:v>
                </c:pt>
                <c:pt idx="6">
                  <c:v>0.59547645532072668</c:v>
                </c:pt>
                <c:pt idx="7">
                  <c:v>0.34176863181312528</c:v>
                </c:pt>
                <c:pt idx="8">
                  <c:v>0.29551353355580257</c:v>
                </c:pt>
              </c:numCache>
            </c:numRef>
          </c:val>
          <c:extLst>
            <c:ext xmlns:c16="http://schemas.microsoft.com/office/drawing/2014/chart" uri="{C3380CC4-5D6E-409C-BE32-E72D297353CC}">
              <c16:uniqueId val="{00000002-FE7E-F048-A924-0755F8FAE32E}"/>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 v2'!$B$31</c:f>
              <c:strCache>
                <c:ptCount val="1"/>
                <c:pt idx="0">
                  <c:v>Netherlands</c:v>
                </c:pt>
              </c:strCache>
            </c:strRef>
          </c:tx>
          <c:spPr>
            <a:solidFill>
              <a:schemeClr val="accent1"/>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v2'!$C$31:$K$31</c:f>
              <c:numCache>
                <c:formatCode>0.00</c:formatCode>
                <c:ptCount val="9"/>
                <c:pt idx="0">
                  <c:v>0</c:v>
                </c:pt>
                <c:pt idx="1">
                  <c:v>0</c:v>
                </c:pt>
                <c:pt idx="2">
                  <c:v>0.19999999999999957</c:v>
                </c:pt>
                <c:pt idx="3">
                  <c:v>0.33333333333333331</c:v>
                </c:pt>
                <c:pt idx="4">
                  <c:v>0.24999999999999969</c:v>
                </c:pt>
                <c:pt idx="5">
                  <c:v>0.6499999999999998</c:v>
                </c:pt>
                <c:pt idx="6">
                  <c:v>0.51666666666666661</c:v>
                </c:pt>
                <c:pt idx="7">
                  <c:v>0.76666666666666627</c:v>
                </c:pt>
                <c:pt idx="8">
                  <c:v>0.6666666666666663</c:v>
                </c:pt>
              </c:numCache>
            </c:numRef>
          </c:val>
          <c:extLst>
            <c:ext xmlns:c16="http://schemas.microsoft.com/office/drawing/2014/chart" uri="{C3380CC4-5D6E-409C-BE32-E72D297353CC}">
              <c16:uniqueId val="{00000000-546F-8441-BDBE-AE8C89880841}"/>
            </c:ext>
          </c:extLst>
        </c:ser>
        <c:ser>
          <c:idx val="1"/>
          <c:order val="1"/>
          <c:tx>
            <c:strRef>
              <c:f>'Index v2'!$B$39</c:f>
              <c:strCache>
                <c:ptCount val="1"/>
                <c:pt idx="0">
                  <c:v>Sweden</c:v>
                </c:pt>
              </c:strCache>
            </c:strRef>
          </c:tx>
          <c:spPr>
            <a:solidFill>
              <a:schemeClr val="accent2"/>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v2'!$C$39:$K$39</c:f>
              <c:numCache>
                <c:formatCode>0.00</c:formatCode>
                <c:ptCount val="9"/>
                <c:pt idx="0">
                  <c:v>0</c:v>
                </c:pt>
                <c:pt idx="1">
                  <c:v>0</c:v>
                </c:pt>
                <c:pt idx="2">
                  <c:v>0.32323232323232298</c:v>
                </c:pt>
                <c:pt idx="3">
                  <c:v>0.17929292929292925</c:v>
                </c:pt>
                <c:pt idx="4">
                  <c:v>0.12121212121212135</c:v>
                </c:pt>
                <c:pt idx="5">
                  <c:v>0.47979797979797989</c:v>
                </c:pt>
                <c:pt idx="6">
                  <c:v>0.56313131313131337</c:v>
                </c:pt>
                <c:pt idx="7">
                  <c:v>0.3131313131313132</c:v>
                </c:pt>
                <c:pt idx="8">
                  <c:v>8.8383838383838106E-2</c:v>
                </c:pt>
              </c:numCache>
            </c:numRef>
          </c:val>
          <c:extLst>
            <c:ext xmlns:c16="http://schemas.microsoft.com/office/drawing/2014/chart" uri="{C3380CC4-5D6E-409C-BE32-E72D297353CC}">
              <c16:uniqueId val="{00000001-546F-8441-BDBE-AE8C89880841}"/>
            </c:ext>
          </c:extLst>
        </c:ser>
        <c:ser>
          <c:idx val="2"/>
          <c:order val="2"/>
          <c:tx>
            <c:strRef>
              <c:f>'Index v2'!$B$40</c:f>
              <c:strCache>
                <c:ptCount val="1"/>
                <c:pt idx="0">
                  <c:v>United Kingdom</c:v>
                </c:pt>
              </c:strCache>
            </c:strRef>
          </c:tx>
          <c:spPr>
            <a:solidFill>
              <a:srgbClr val="92D050"/>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v2'!$C$40:$K$40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46F-8441-BDBE-AE8C89880841}"/>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2021-Q4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details'!$F$10:$F$11</c:f>
              <c:strCache>
                <c:ptCount val="2"/>
                <c:pt idx="0">
                  <c:v>2021-Q4</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details'!$F$12:$F$40</c:f>
              <c:numCache>
                <c:formatCode>0.00</c:formatCode>
                <c:ptCount val="29"/>
                <c:pt idx="0">
                  <c:v>0.33333333333333331</c:v>
                </c:pt>
                <c:pt idx="1">
                  <c:v>0.23809523809523803</c:v>
                </c:pt>
                <c:pt idx="2">
                  <c:v>0.31111111111111117</c:v>
                </c:pt>
                <c:pt idx="3">
                  <c:v>0.33333333333333331</c:v>
                </c:pt>
                <c:pt idx="4">
                  <c:v>0.22222222222222221</c:v>
                </c:pt>
                <c:pt idx="5">
                  <c:v>0.19999999999999987</c:v>
                </c:pt>
                <c:pt idx="6">
                  <c:v>1.7543859649122903E-2</c:v>
                </c:pt>
                <c:pt idx="7">
                  <c:v>0.29251700680272119</c:v>
                </c:pt>
                <c:pt idx="8">
                  <c:v>0.29999999999999993</c:v>
                </c:pt>
                <c:pt idx="9">
                  <c:v>0.33333333333333331</c:v>
                </c:pt>
                <c:pt idx="10">
                  <c:v>0.33333333333333331</c:v>
                </c:pt>
                <c:pt idx="11">
                  <c:v>0.23809523809523808</c:v>
                </c:pt>
                <c:pt idx="12">
                  <c:v>0.33333333333333331</c:v>
                </c:pt>
                <c:pt idx="13">
                  <c:v>6.6666666666666818E-2</c:v>
                </c:pt>
                <c:pt idx="14">
                  <c:v>8.3333333333333509E-2</c:v>
                </c:pt>
                <c:pt idx="15">
                  <c:v>2.5641025641025553E-2</c:v>
                </c:pt>
                <c:pt idx="16">
                  <c:v>0.25000000000000006</c:v>
                </c:pt>
                <c:pt idx="17">
                  <c:v>0.23333333333333339</c:v>
                </c:pt>
                <c:pt idx="18">
                  <c:v>0.22222222222222221</c:v>
                </c:pt>
                <c:pt idx="19">
                  <c:v>0.13333333333333314</c:v>
                </c:pt>
                <c:pt idx="20">
                  <c:v>0.33333333333333331</c:v>
                </c:pt>
                <c:pt idx="21">
                  <c:v>0.24242424242424235</c:v>
                </c:pt>
                <c:pt idx="22">
                  <c:v>0.19999999999999987</c:v>
                </c:pt>
                <c:pt idx="23">
                  <c:v>0</c:v>
                </c:pt>
                <c:pt idx="24">
                  <c:v>0.33333333333333331</c:v>
                </c:pt>
                <c:pt idx="25">
                  <c:v>0.23809523809523803</c:v>
                </c:pt>
                <c:pt idx="26">
                  <c:v>0.33333333333333331</c:v>
                </c:pt>
                <c:pt idx="27">
                  <c:v>0.33333333333333331</c:v>
                </c:pt>
                <c:pt idx="28">
                  <c:v>0</c:v>
                </c:pt>
              </c:numCache>
            </c:numRef>
          </c:val>
          <c:extLst>
            <c:ext xmlns:c16="http://schemas.microsoft.com/office/drawing/2014/chart" uri="{C3380CC4-5D6E-409C-BE32-E72D297353CC}">
              <c16:uniqueId val="{00000000-BCDC-774E-882D-5213601169A5}"/>
            </c:ext>
          </c:extLst>
        </c:ser>
        <c:ser>
          <c:idx val="1"/>
          <c:order val="1"/>
          <c:tx>
            <c:strRef>
              <c:f>'Index v2 - details'!$G$10:$G$11</c:f>
              <c:strCache>
                <c:ptCount val="2"/>
                <c:pt idx="0">
                  <c:v>2021-Q4</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details'!$G$12:$G$40</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details'!$H$10:$H$11</c:f>
              <c:strCache>
                <c:ptCount val="2"/>
                <c:pt idx="0">
                  <c:v>2021-Q4</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details'!$H$12:$H$40</c:f>
              <c:numCache>
                <c:formatCode>0.00</c:formatCode>
                <c:ptCount val="29"/>
                <c:pt idx="0">
                  <c:v>0.27999999999999992</c:v>
                </c:pt>
                <c:pt idx="1">
                  <c:v>0.31578947368421056</c:v>
                </c:pt>
                <c:pt idx="2">
                  <c:v>0.22222222222222227</c:v>
                </c:pt>
                <c:pt idx="3">
                  <c:v>8.547008547008593E-3</c:v>
                </c:pt>
                <c:pt idx="4">
                  <c:v>1.9607843137255002E-2</c:v>
                </c:pt>
                <c:pt idx="5">
                  <c:v>0.17460317460317457</c:v>
                </c:pt>
                <c:pt idx="6">
                  <c:v>0.30303030303030293</c:v>
                </c:pt>
                <c:pt idx="7">
                  <c:v>0.26241134751773038</c:v>
                </c:pt>
                <c:pt idx="8">
                  <c:v>0.296875</c:v>
                </c:pt>
                <c:pt idx="9">
                  <c:v>0.27586206896551724</c:v>
                </c:pt>
                <c:pt idx="10">
                  <c:v>0.24242424242424243</c:v>
                </c:pt>
                <c:pt idx="11">
                  <c:v>0.16666666666666641</c:v>
                </c:pt>
                <c:pt idx="12">
                  <c:v>0.2020202020202021</c:v>
                </c:pt>
                <c:pt idx="13">
                  <c:v>0.29166666666666646</c:v>
                </c:pt>
                <c:pt idx="14">
                  <c:v>0.26190476190476197</c:v>
                </c:pt>
                <c:pt idx="15">
                  <c:v>0.22222222222222232</c:v>
                </c:pt>
                <c:pt idx="16">
                  <c:v>0.1505376344086021</c:v>
                </c:pt>
                <c:pt idx="17">
                  <c:v>6.6666666666666818E-2</c:v>
                </c:pt>
                <c:pt idx="18">
                  <c:v>0.20987654320987659</c:v>
                </c:pt>
                <c:pt idx="19">
                  <c:v>0.25</c:v>
                </c:pt>
                <c:pt idx="20">
                  <c:v>2.6666666666666811E-2</c:v>
                </c:pt>
                <c:pt idx="21">
                  <c:v>0.27222222222222214</c:v>
                </c:pt>
                <c:pt idx="22">
                  <c:v>0.29292929292929304</c:v>
                </c:pt>
                <c:pt idx="23">
                  <c:v>0.29761904761904762</c:v>
                </c:pt>
                <c:pt idx="24">
                  <c:v>0.29629629629629611</c:v>
                </c:pt>
                <c:pt idx="25">
                  <c:v>0.10416666666666669</c:v>
                </c:pt>
                <c:pt idx="26">
                  <c:v>0.15686274509803924</c:v>
                </c:pt>
                <c:pt idx="27">
                  <c:v>0.33333333333333331</c:v>
                </c:pt>
                <c:pt idx="28">
                  <c:v>0.20689655172413779</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details'!$AA$10:$AA$11</c:f>
              <c:strCache>
                <c:ptCount val="2"/>
                <c:pt idx="0">
                  <c:v>2023-Q3</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details'!$AA$12:$AA$40</c:f>
              <c:numCache>
                <c:formatCode>0.00</c:formatCode>
                <c:ptCount val="29"/>
                <c:pt idx="0">
                  <c:v>8.3333333333333148E-2</c:v>
                </c:pt>
                <c:pt idx="1">
                  <c:v>0.19047619047619016</c:v>
                </c:pt>
                <c:pt idx="2">
                  <c:v>0.1111111111111111</c:v>
                </c:pt>
                <c:pt idx="3">
                  <c:v>7.4074074074074098E-2</c:v>
                </c:pt>
                <c:pt idx="4">
                  <c:v>0.18518518518518529</c:v>
                </c:pt>
                <c:pt idx="5">
                  <c:v>0.19999999999999987</c:v>
                </c:pt>
                <c:pt idx="6">
                  <c:v>0.28070175438596506</c:v>
                </c:pt>
                <c:pt idx="7">
                  <c:v>0.19047619047619058</c:v>
                </c:pt>
                <c:pt idx="8">
                  <c:v>0</c:v>
                </c:pt>
                <c:pt idx="9">
                  <c:v>0.1666666666666663</c:v>
                </c:pt>
                <c:pt idx="10">
                  <c:v>0</c:v>
                </c:pt>
                <c:pt idx="11">
                  <c:v>9.5238095238095732E-3</c:v>
                </c:pt>
                <c:pt idx="12">
                  <c:v>0</c:v>
                </c:pt>
                <c:pt idx="13">
                  <c:v>0.28888888888888903</c:v>
                </c:pt>
                <c:pt idx="14">
                  <c:v>0.19444444444444445</c:v>
                </c:pt>
                <c:pt idx="15">
                  <c:v>0.17948717948717954</c:v>
                </c:pt>
                <c:pt idx="16">
                  <c:v>8.3333333333333259E-2</c:v>
                </c:pt>
                <c:pt idx="17">
                  <c:v>3.3333333333333215E-2</c:v>
                </c:pt>
                <c:pt idx="18">
                  <c:v>0</c:v>
                </c:pt>
                <c:pt idx="19">
                  <c:v>0.13333333333333314</c:v>
                </c:pt>
                <c:pt idx="20">
                  <c:v>0</c:v>
                </c:pt>
                <c:pt idx="21">
                  <c:v>0.22727272727272724</c:v>
                </c:pt>
                <c:pt idx="22">
                  <c:v>0</c:v>
                </c:pt>
                <c:pt idx="23">
                  <c:v>0.16190476190476191</c:v>
                </c:pt>
                <c:pt idx="24">
                  <c:v>0.16666666666666666</c:v>
                </c:pt>
                <c:pt idx="25">
                  <c:v>0</c:v>
                </c:pt>
                <c:pt idx="26">
                  <c:v>0.12499999999999994</c:v>
                </c:pt>
                <c:pt idx="27">
                  <c:v>2.7777777777777696E-2</c:v>
                </c:pt>
                <c:pt idx="28">
                  <c:v>0</c:v>
                </c:pt>
              </c:numCache>
            </c:numRef>
          </c:val>
          <c:extLst>
            <c:ext xmlns:c16="http://schemas.microsoft.com/office/drawing/2014/chart" uri="{C3380CC4-5D6E-409C-BE32-E72D297353CC}">
              <c16:uniqueId val="{00000000-BCDC-774E-882D-5213601169A5}"/>
            </c:ext>
          </c:extLst>
        </c:ser>
        <c:ser>
          <c:idx val="1"/>
          <c:order val="1"/>
          <c:tx>
            <c:strRef>
              <c:f>'Index v2 - details'!$AB$10:$AB$11</c:f>
              <c:strCache>
                <c:ptCount val="2"/>
                <c:pt idx="0">
                  <c:v>2023-Q3</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details'!$AB$12:$AB$40</c:f>
              <c:numCache>
                <c:formatCode>0.00</c:formatCode>
                <c:ptCount val="29"/>
                <c:pt idx="0">
                  <c:v>0.33333333333333331</c:v>
                </c:pt>
                <c:pt idx="1">
                  <c:v>0</c:v>
                </c:pt>
                <c:pt idx="2">
                  <c:v>8.3333333333333329E-2</c:v>
                </c:pt>
                <c:pt idx="3">
                  <c:v>0</c:v>
                </c:pt>
                <c:pt idx="4">
                  <c:v>0</c:v>
                </c:pt>
                <c:pt idx="5">
                  <c:v>0.33333333333333331</c:v>
                </c:pt>
                <c:pt idx="6">
                  <c:v>0.17777777777777792</c:v>
                </c:pt>
                <c:pt idx="7">
                  <c:v>0.33333333333333331</c:v>
                </c:pt>
                <c:pt idx="8">
                  <c:v>0</c:v>
                </c:pt>
                <c:pt idx="9">
                  <c:v>0.22222222222222221</c:v>
                </c:pt>
                <c:pt idx="10">
                  <c:v>0.1666666666666663</c:v>
                </c:pt>
                <c:pt idx="11">
                  <c:v>0.14814814814814811</c:v>
                </c:pt>
                <c:pt idx="12">
                  <c:v>0.22222222222222254</c:v>
                </c:pt>
                <c:pt idx="13">
                  <c:v>0.16666666666666666</c:v>
                </c:pt>
                <c:pt idx="14">
                  <c:v>0</c:v>
                </c:pt>
                <c:pt idx="15">
                  <c:v>0</c:v>
                </c:pt>
                <c:pt idx="16">
                  <c:v>0</c:v>
                </c:pt>
                <c:pt idx="17">
                  <c:v>0.33333333333333331</c:v>
                </c:pt>
                <c:pt idx="18">
                  <c:v>0.33333333333333331</c:v>
                </c:pt>
                <c:pt idx="19">
                  <c:v>0.33333333333333331</c:v>
                </c:pt>
                <c:pt idx="20">
                  <c:v>0.16666666666666702</c:v>
                </c:pt>
                <c:pt idx="21">
                  <c:v>0.29629629629629622</c:v>
                </c:pt>
                <c:pt idx="22">
                  <c:v>0.33333333333333331</c:v>
                </c:pt>
                <c:pt idx="23">
                  <c:v>0.16666666666666652</c:v>
                </c:pt>
                <c:pt idx="24">
                  <c:v>0.22222222222222221</c:v>
                </c:pt>
                <c:pt idx="25">
                  <c:v>0.1666666666666663</c:v>
                </c:pt>
                <c:pt idx="26">
                  <c:v>0.33333333333333331</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details'!$AC$10:$AC$11</c:f>
              <c:strCache>
                <c:ptCount val="2"/>
                <c:pt idx="0">
                  <c:v>2023-Q3</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details'!$AC$12:$AC$40</c:f>
              <c:numCache>
                <c:formatCode>0.00</c:formatCode>
                <c:ptCount val="29"/>
                <c:pt idx="0">
                  <c:v>3.9999999999999855E-2</c:v>
                </c:pt>
                <c:pt idx="1">
                  <c:v>8.7719298245614002E-2</c:v>
                </c:pt>
                <c:pt idx="2">
                  <c:v>9.2592592592592587E-2</c:v>
                </c:pt>
                <c:pt idx="3">
                  <c:v>0.33333333333333331</c:v>
                </c:pt>
                <c:pt idx="4">
                  <c:v>0.33333333333333331</c:v>
                </c:pt>
                <c:pt idx="5">
                  <c:v>6.3492063492063558E-2</c:v>
                </c:pt>
                <c:pt idx="6">
                  <c:v>4.5454545454545477E-2</c:v>
                </c:pt>
                <c:pt idx="7">
                  <c:v>3.5460992907801407E-2</c:v>
                </c:pt>
                <c:pt idx="8">
                  <c:v>2.6041666666666664E-2</c:v>
                </c:pt>
                <c:pt idx="9">
                  <c:v>0</c:v>
                </c:pt>
                <c:pt idx="10">
                  <c:v>3.0303030303030207E-2</c:v>
                </c:pt>
                <c:pt idx="11">
                  <c:v>0.1111111111111111</c:v>
                </c:pt>
                <c:pt idx="12">
                  <c:v>1.0101010101010069E-2</c:v>
                </c:pt>
                <c:pt idx="13">
                  <c:v>8.3333333333333329E-2</c:v>
                </c:pt>
                <c:pt idx="14">
                  <c:v>0</c:v>
                </c:pt>
                <c:pt idx="15">
                  <c:v>0.33333333333333331</c:v>
                </c:pt>
                <c:pt idx="16">
                  <c:v>2.1505376344085961E-2</c:v>
                </c:pt>
                <c:pt idx="17">
                  <c:v>0.24444444444444435</c:v>
                </c:pt>
                <c:pt idx="18">
                  <c:v>2.4691358024691482E-2</c:v>
                </c:pt>
                <c:pt idx="19">
                  <c:v>0.19999999999999987</c:v>
                </c:pt>
                <c:pt idx="20">
                  <c:v>0.33333333333333331</c:v>
                </c:pt>
                <c:pt idx="21">
                  <c:v>8.8888888888888906E-2</c:v>
                </c:pt>
                <c:pt idx="22">
                  <c:v>5.5555555555555552E-2</c:v>
                </c:pt>
                <c:pt idx="23">
                  <c:v>0</c:v>
                </c:pt>
                <c:pt idx="24">
                  <c:v>0</c:v>
                </c:pt>
                <c:pt idx="25">
                  <c:v>0.25000000000000028</c:v>
                </c:pt>
                <c:pt idx="26">
                  <c:v>0</c:v>
                </c:pt>
                <c:pt idx="27">
                  <c:v>6.0606060606060413E-2</c:v>
                </c:pt>
                <c:pt idx="28">
                  <c:v>8.045977011494243E-2</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Sweden</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Austria</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Index!$C$32:$K$32</c:f>
              <c:numCache>
                <c:formatCode>0.00</c:formatCode>
                <c:ptCount val="9"/>
                <c:pt idx="0">
                  <c:v>0</c:v>
                </c:pt>
                <c:pt idx="1">
                  <c:v>0</c:v>
                </c:pt>
                <c:pt idx="2">
                  <c:v>3.3333333333333215E-2</c:v>
                </c:pt>
                <c:pt idx="3">
                  <c:v>0.21333333333333332</c:v>
                </c:pt>
                <c:pt idx="4">
                  <c:v>0.39333333333333353</c:v>
                </c:pt>
                <c:pt idx="5">
                  <c:v>0.48666666666666686</c:v>
                </c:pt>
                <c:pt idx="6">
                  <c:v>0.54666666666666708</c:v>
                </c:pt>
                <c:pt idx="7">
                  <c:v>0.50000000000000033</c:v>
                </c:pt>
                <c:pt idx="8">
                  <c:v>0.60000000000000031</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ICT_GVA_perc_of_total!$D$34:$M$34</c:f>
              <c:numCache>
                <c:formatCode>0.00</c:formatCode>
                <c:ptCount val="10"/>
                <c:pt idx="0">
                  <c:v>4.0999999999999996</c:v>
                </c:pt>
                <c:pt idx="1">
                  <c:v>3.9</c:v>
                </c:pt>
                <c:pt idx="2">
                  <c:v>3.4</c:v>
                </c:pt>
                <c:pt idx="3">
                  <c:v>3.5</c:v>
                </c:pt>
                <c:pt idx="4">
                  <c:v>3.8</c:v>
                </c:pt>
                <c:pt idx="5">
                  <c:v>3.8</c:v>
                </c:pt>
                <c:pt idx="6">
                  <c:v>3.4</c:v>
                </c:pt>
                <c:pt idx="7">
                  <c:v>3.4</c:v>
                </c:pt>
                <c:pt idx="8">
                  <c:v>3.9</c:v>
                </c:pt>
                <c:pt idx="9">
                  <c:v>4</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details'!$I$46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details'!$I$47:$I$59</c:f>
              <c:numCache>
                <c:formatCode>0.00</c:formatCode>
                <c:ptCount val="13"/>
                <c:pt idx="0">
                  <c:v>0.2166666666666667</c:v>
                </c:pt>
                <c:pt idx="1">
                  <c:v>0.27450980392156865</c:v>
                </c:pt>
                <c:pt idx="2">
                  <c:v>0.33333333333333331</c:v>
                </c:pt>
                <c:pt idx="3">
                  <c:v>9.0909090909090939E-2</c:v>
                </c:pt>
                <c:pt idx="4">
                  <c:v>0</c:v>
                </c:pt>
                <c:pt idx="5">
                  <c:v>0.14666666666666661</c:v>
                </c:pt>
                <c:pt idx="6">
                  <c:v>5.5555555555555469E-2</c:v>
                </c:pt>
                <c:pt idx="7">
                  <c:v>0.21568627450980396</c:v>
                </c:pt>
                <c:pt idx="8">
                  <c:v>3.3333333333333215E-2</c:v>
                </c:pt>
                <c:pt idx="9">
                  <c:v>0.33333333333333331</c:v>
                </c:pt>
                <c:pt idx="10">
                  <c:v>0.17948717948717946</c:v>
                </c:pt>
                <c:pt idx="11">
                  <c:v>6.6666666666666638E-2</c:v>
                </c:pt>
                <c:pt idx="12">
                  <c:v>0</c:v>
                </c:pt>
              </c:numCache>
            </c:numRef>
          </c:val>
          <c:extLst>
            <c:ext xmlns:c16="http://schemas.microsoft.com/office/drawing/2014/chart" uri="{C3380CC4-5D6E-409C-BE32-E72D297353CC}">
              <c16:uniqueId val="{00000000-16C7-6442-9ADE-7BBFAED77FE4}"/>
            </c:ext>
          </c:extLst>
        </c:ser>
        <c:ser>
          <c:idx val="1"/>
          <c:order val="1"/>
          <c:tx>
            <c:strRef>
              <c:f>'Index - details'!$J$46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details'!$J$47:$J$59</c:f>
              <c:numCache>
                <c:formatCode>0.00</c:formatCode>
                <c:ptCount val="13"/>
                <c:pt idx="0">
                  <c:v>6.6666666666666818E-2</c:v>
                </c:pt>
                <c:pt idx="1">
                  <c:v>0.24999999999999961</c:v>
                </c:pt>
                <c:pt idx="2">
                  <c:v>0.16666666666666702</c:v>
                </c:pt>
                <c:pt idx="3">
                  <c:v>0.11111111111111105</c:v>
                </c:pt>
                <c:pt idx="4">
                  <c:v>0</c:v>
                </c:pt>
                <c:pt idx="5">
                  <c:v>0</c:v>
                </c:pt>
                <c:pt idx="6">
                  <c:v>0</c:v>
                </c:pt>
                <c:pt idx="7">
                  <c:v>0</c:v>
                </c:pt>
                <c:pt idx="8">
                  <c:v>0</c:v>
                </c:pt>
                <c:pt idx="9">
                  <c:v>0.11111111111111119</c:v>
                </c:pt>
                <c:pt idx="10">
                  <c:v>0.33333333333333331</c:v>
                </c:pt>
                <c:pt idx="11">
                  <c:v>0</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details'!$K$46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details'!$K$47:$K$59</c:f>
              <c:numCache>
                <c:formatCode>0.00</c:formatCode>
                <c:ptCount val="13"/>
                <c:pt idx="0">
                  <c:v>0.31818181818181812</c:v>
                </c:pt>
                <c:pt idx="1">
                  <c:v>0.20567375886524819</c:v>
                </c:pt>
                <c:pt idx="2">
                  <c:v>0.25</c:v>
                </c:pt>
                <c:pt idx="3">
                  <c:v>0.27777777777777751</c:v>
                </c:pt>
                <c:pt idx="4">
                  <c:v>0.22916666666666674</c:v>
                </c:pt>
                <c:pt idx="5">
                  <c:v>3.7037037037037215E-2</c:v>
                </c:pt>
                <c:pt idx="6">
                  <c:v>0.12345679012345674</c:v>
                </c:pt>
                <c:pt idx="7">
                  <c:v>0.13333333333333314</c:v>
                </c:pt>
                <c:pt idx="8">
                  <c:v>0</c:v>
                </c:pt>
                <c:pt idx="9">
                  <c:v>0.26190476190476186</c:v>
                </c:pt>
                <c:pt idx="10">
                  <c:v>8.3333333333333426E-2</c:v>
                </c:pt>
                <c:pt idx="11">
                  <c:v>0.21212121212121196</c:v>
                </c:pt>
                <c:pt idx="12">
                  <c:v>0.18390804597701141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details'!$L$46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details'!$L$47:$L$59</c:f>
              <c:numCache>
                <c:formatCode>0.00</c:formatCode>
                <c:ptCount val="13"/>
                <c:pt idx="0">
                  <c:v>0.2166666666666667</c:v>
                </c:pt>
                <c:pt idx="1">
                  <c:v>0.1372549019607843</c:v>
                </c:pt>
                <c:pt idx="2">
                  <c:v>0.24603174603174605</c:v>
                </c:pt>
                <c:pt idx="3">
                  <c:v>0.13636363636363635</c:v>
                </c:pt>
                <c:pt idx="4">
                  <c:v>0.13725490196078433</c:v>
                </c:pt>
                <c:pt idx="5">
                  <c:v>0.12000000000000005</c:v>
                </c:pt>
                <c:pt idx="6">
                  <c:v>0</c:v>
                </c:pt>
                <c:pt idx="7">
                  <c:v>0.25490196078431371</c:v>
                </c:pt>
                <c:pt idx="8">
                  <c:v>0.13333333333333314</c:v>
                </c:pt>
                <c:pt idx="9">
                  <c:v>0.33333333333333331</c:v>
                </c:pt>
                <c:pt idx="10">
                  <c:v>0</c:v>
                </c:pt>
                <c:pt idx="11">
                  <c:v>0.13333333333333339</c:v>
                </c:pt>
                <c:pt idx="12">
                  <c:v>0.11827956989247308</c:v>
                </c:pt>
              </c:numCache>
            </c:numRef>
          </c:val>
          <c:extLst>
            <c:ext xmlns:c16="http://schemas.microsoft.com/office/drawing/2014/chart" uri="{C3380CC4-5D6E-409C-BE32-E72D297353CC}">
              <c16:uniqueId val="{00000000-16C7-6442-9ADE-7BBFAED77FE4}"/>
            </c:ext>
          </c:extLst>
        </c:ser>
        <c:ser>
          <c:idx val="1"/>
          <c:order val="1"/>
          <c:tx>
            <c:strRef>
              <c:f>'Index - details'!$M$46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details'!$M$47:$M$59</c:f>
              <c:numCache>
                <c:formatCode>0.00</c:formatCode>
                <c:ptCount val="13"/>
                <c:pt idx="0">
                  <c:v>0.13333333333333344</c:v>
                </c:pt>
                <c:pt idx="1">
                  <c:v>0.16666666666666666</c:v>
                </c:pt>
                <c:pt idx="2">
                  <c:v>0.33333333333333331</c:v>
                </c:pt>
                <c:pt idx="3">
                  <c:v>0.25925925925925919</c:v>
                </c:pt>
                <c:pt idx="4">
                  <c:v>0.16666666666666666</c:v>
                </c:pt>
                <c:pt idx="5">
                  <c:v>4.7619047619047436E-2</c:v>
                </c:pt>
                <c:pt idx="6">
                  <c:v>0.16666666666666741</c:v>
                </c:pt>
                <c:pt idx="7">
                  <c:v>0</c:v>
                </c:pt>
                <c:pt idx="8">
                  <c:v>0</c:v>
                </c:pt>
                <c:pt idx="9">
                  <c:v>0.16666666666666652</c:v>
                </c:pt>
                <c:pt idx="10">
                  <c:v>0.33333333333333331</c:v>
                </c:pt>
                <c:pt idx="11">
                  <c:v>0</c:v>
                </c:pt>
                <c:pt idx="12">
                  <c:v>0.16666666666666666</c:v>
                </c:pt>
              </c:numCache>
            </c:numRef>
          </c:val>
          <c:extLst>
            <c:ext xmlns:c16="http://schemas.microsoft.com/office/drawing/2014/chart" uri="{C3380CC4-5D6E-409C-BE32-E72D297353CC}">
              <c16:uniqueId val="{00000001-16C7-6442-9ADE-7BBFAED77FE4}"/>
            </c:ext>
          </c:extLst>
        </c:ser>
        <c:ser>
          <c:idx val="2"/>
          <c:order val="2"/>
          <c:tx>
            <c:strRef>
              <c:f>'Index - details'!$N$46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details'!$N$47:$N$59</c:f>
              <c:numCache>
                <c:formatCode>0.00</c:formatCode>
                <c:ptCount val="13"/>
                <c:pt idx="0">
                  <c:v>0.33333333333333331</c:v>
                </c:pt>
                <c:pt idx="1">
                  <c:v>0.1631205673758864</c:v>
                </c:pt>
                <c:pt idx="2">
                  <c:v>0.19270833333333337</c:v>
                </c:pt>
                <c:pt idx="3">
                  <c:v>0.27777777777777751</c:v>
                </c:pt>
                <c:pt idx="4">
                  <c:v>8.3333333333333329E-2</c:v>
                </c:pt>
                <c:pt idx="5">
                  <c:v>0</c:v>
                </c:pt>
                <c:pt idx="6">
                  <c:v>0.13580246913580235</c:v>
                </c:pt>
                <c:pt idx="7">
                  <c:v>0</c:v>
                </c:pt>
                <c:pt idx="8">
                  <c:v>8.0000000000000182E-2</c:v>
                </c:pt>
                <c:pt idx="9">
                  <c:v>0.22023809523809523</c:v>
                </c:pt>
                <c:pt idx="10">
                  <c:v>0.18750000000000011</c:v>
                </c:pt>
                <c:pt idx="11">
                  <c:v>0.15151515151515155</c:v>
                </c:pt>
                <c:pt idx="12">
                  <c:v>0.14942528735632168</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details'!$O$46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details'!$O$47:$O$59</c:f>
              <c:numCache>
                <c:formatCode>0.00</c:formatCode>
                <c:ptCount val="13"/>
                <c:pt idx="0">
                  <c:v>0.2416666666666667</c:v>
                </c:pt>
                <c:pt idx="1">
                  <c:v>0.1372549019607843</c:v>
                </c:pt>
                <c:pt idx="2">
                  <c:v>0.11904761904761907</c:v>
                </c:pt>
                <c:pt idx="3">
                  <c:v>0.19696969696969702</c:v>
                </c:pt>
                <c:pt idx="4">
                  <c:v>0.33333333333333331</c:v>
                </c:pt>
                <c:pt idx="5">
                  <c:v>0.25333333333333335</c:v>
                </c:pt>
                <c:pt idx="6">
                  <c:v>2.7777777777777672E-2</c:v>
                </c:pt>
                <c:pt idx="7">
                  <c:v>0.33333333333333331</c:v>
                </c:pt>
                <c:pt idx="8">
                  <c:v>0.23333333333333339</c:v>
                </c:pt>
                <c:pt idx="9">
                  <c:v>0.33333333333333331</c:v>
                </c:pt>
                <c:pt idx="10">
                  <c:v>0.17948717948717946</c:v>
                </c:pt>
                <c:pt idx="11">
                  <c:v>4.4444444444444398E-2</c:v>
                </c:pt>
                <c:pt idx="12">
                  <c:v>0.33333333333333331</c:v>
                </c:pt>
              </c:numCache>
            </c:numRef>
          </c:val>
          <c:extLst>
            <c:ext xmlns:c16="http://schemas.microsoft.com/office/drawing/2014/chart" uri="{C3380CC4-5D6E-409C-BE32-E72D297353CC}">
              <c16:uniqueId val="{00000000-16C7-6442-9ADE-7BBFAED77FE4}"/>
            </c:ext>
          </c:extLst>
        </c:ser>
        <c:ser>
          <c:idx val="1"/>
          <c:order val="1"/>
          <c:tx>
            <c:strRef>
              <c:f>'Index - details'!$P$46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details'!$P$47:$P$59</c:f>
              <c:numCache>
                <c:formatCode>0.00</c:formatCode>
                <c:ptCount val="13"/>
                <c:pt idx="0">
                  <c:v>0.24444444444444458</c:v>
                </c:pt>
                <c:pt idx="1">
                  <c:v>0</c:v>
                </c:pt>
                <c:pt idx="2">
                  <c:v>0.33333333333333331</c:v>
                </c:pt>
                <c:pt idx="3">
                  <c:v>0.14814814814814811</c:v>
                </c:pt>
                <c:pt idx="4">
                  <c:v>0.16666666666666666</c:v>
                </c:pt>
                <c:pt idx="5">
                  <c:v>9.5238095238095302E-2</c:v>
                </c:pt>
                <c:pt idx="6">
                  <c:v>0.16666666666666741</c:v>
                </c:pt>
                <c:pt idx="7">
                  <c:v>0</c:v>
                </c:pt>
                <c:pt idx="8">
                  <c:v>0</c:v>
                </c:pt>
                <c:pt idx="9">
                  <c:v>0.22222222222222213</c:v>
                </c:pt>
                <c:pt idx="10">
                  <c:v>0.1666666666666663</c:v>
                </c:pt>
                <c:pt idx="11">
                  <c:v>0</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details'!$Q$46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details'!$Q$47:$Q$59</c:f>
              <c:numCache>
                <c:formatCode>0.00</c:formatCode>
                <c:ptCount val="13"/>
                <c:pt idx="0">
                  <c:v>0.31313131313131315</c:v>
                </c:pt>
                <c:pt idx="1">
                  <c:v>0.15602836879432613</c:v>
                </c:pt>
                <c:pt idx="2">
                  <c:v>0.17187500000000003</c:v>
                </c:pt>
                <c:pt idx="3">
                  <c:v>0.27777777777777751</c:v>
                </c:pt>
                <c:pt idx="4">
                  <c:v>2.083333333333361E-2</c:v>
                </c:pt>
                <c:pt idx="5">
                  <c:v>0</c:v>
                </c:pt>
                <c:pt idx="6">
                  <c:v>8.6419753086419859E-2</c:v>
                </c:pt>
                <c:pt idx="7">
                  <c:v>4.9999999999999822E-2</c:v>
                </c:pt>
                <c:pt idx="8">
                  <c:v>0.16000000000000014</c:v>
                </c:pt>
                <c:pt idx="9">
                  <c:v>0.1785714285714286</c:v>
                </c:pt>
                <c:pt idx="10">
                  <c:v>0.18750000000000011</c:v>
                </c:pt>
                <c:pt idx="11">
                  <c:v>0.12121212121212135</c:v>
                </c:pt>
                <c:pt idx="12">
                  <c:v>0.20689655172413779</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details'!$R$46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details'!$R$47:$R$59</c:f>
              <c:numCache>
                <c:formatCode>0.00</c:formatCode>
                <c:ptCount val="13"/>
                <c:pt idx="0">
                  <c:v>0.1</c:v>
                </c:pt>
                <c:pt idx="1">
                  <c:v>0.33333333333333331</c:v>
                </c:pt>
                <c:pt idx="2">
                  <c:v>0.21428571428571425</c:v>
                </c:pt>
                <c:pt idx="3">
                  <c:v>0.10606060606060604</c:v>
                </c:pt>
                <c:pt idx="4">
                  <c:v>0</c:v>
                </c:pt>
                <c:pt idx="5">
                  <c:v>0.24</c:v>
                </c:pt>
                <c:pt idx="6">
                  <c:v>0.33333333333333331</c:v>
                </c:pt>
                <c:pt idx="7">
                  <c:v>5.8823529411764677E-2</c:v>
                </c:pt>
                <c:pt idx="8">
                  <c:v>0.13333333333333314</c:v>
                </c:pt>
                <c:pt idx="9">
                  <c:v>0.26356589147286824</c:v>
                </c:pt>
                <c:pt idx="10">
                  <c:v>0.33333333333333331</c:v>
                </c:pt>
                <c:pt idx="11">
                  <c:v>0.22222222222222215</c:v>
                </c:pt>
                <c:pt idx="12">
                  <c:v>0.1612903225806451</c:v>
                </c:pt>
              </c:numCache>
            </c:numRef>
          </c:val>
          <c:extLst>
            <c:ext xmlns:c16="http://schemas.microsoft.com/office/drawing/2014/chart" uri="{C3380CC4-5D6E-409C-BE32-E72D297353CC}">
              <c16:uniqueId val="{00000000-16C7-6442-9ADE-7BBFAED77FE4}"/>
            </c:ext>
          </c:extLst>
        </c:ser>
        <c:ser>
          <c:idx val="1"/>
          <c:order val="1"/>
          <c:tx>
            <c:strRef>
              <c:f>'Index - details'!$S$46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details'!$S$47:$S$59</c:f>
              <c:numCache>
                <c:formatCode>0.00</c:formatCode>
                <c:ptCount val="13"/>
                <c:pt idx="0">
                  <c:v>0.31111111111111117</c:v>
                </c:pt>
                <c:pt idx="1">
                  <c:v>0.16666666666666666</c:v>
                </c:pt>
                <c:pt idx="2">
                  <c:v>0.16666666666666702</c:v>
                </c:pt>
                <c:pt idx="3">
                  <c:v>0</c:v>
                </c:pt>
                <c:pt idx="4">
                  <c:v>0.33333333333333331</c:v>
                </c:pt>
                <c:pt idx="5">
                  <c:v>9.5238095238095302E-2</c:v>
                </c:pt>
                <c:pt idx="6">
                  <c:v>0.33333333333333331</c:v>
                </c:pt>
                <c:pt idx="7">
                  <c:v>0.33333333333333331</c:v>
                </c:pt>
                <c:pt idx="8">
                  <c:v>0.16666666666666702</c:v>
                </c:pt>
                <c:pt idx="9">
                  <c:v>0.16666666666666652</c:v>
                </c:pt>
                <c:pt idx="10">
                  <c:v>0</c:v>
                </c:pt>
                <c:pt idx="11">
                  <c:v>0.16666666666666666</c:v>
                </c:pt>
                <c:pt idx="12">
                  <c:v>0.24999999999999961</c:v>
                </c:pt>
              </c:numCache>
            </c:numRef>
          </c:val>
          <c:extLst>
            <c:ext xmlns:c16="http://schemas.microsoft.com/office/drawing/2014/chart" uri="{C3380CC4-5D6E-409C-BE32-E72D297353CC}">
              <c16:uniqueId val="{00000001-16C7-6442-9ADE-7BBFAED77FE4}"/>
            </c:ext>
          </c:extLst>
        </c:ser>
        <c:ser>
          <c:idx val="2"/>
          <c:order val="2"/>
          <c:tx>
            <c:strRef>
              <c:f>'Index - details'!$T$46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details'!$T$47:$T$59</c:f>
              <c:numCache>
                <c:formatCode>0.00</c:formatCode>
                <c:ptCount val="13"/>
                <c:pt idx="0">
                  <c:v>0.14646464646464646</c:v>
                </c:pt>
                <c:pt idx="1">
                  <c:v>0.14893617021276589</c:v>
                </c:pt>
                <c:pt idx="2">
                  <c:v>0.13020833333333331</c:v>
                </c:pt>
                <c:pt idx="3">
                  <c:v>0.33333333333333331</c:v>
                </c:pt>
                <c:pt idx="4">
                  <c:v>4.1666666666666852E-2</c:v>
                </c:pt>
                <c:pt idx="5">
                  <c:v>9.259259259259256E-2</c:v>
                </c:pt>
                <c:pt idx="6">
                  <c:v>7.4074074074074001E-2</c:v>
                </c:pt>
                <c:pt idx="7">
                  <c:v>0.11666666666666654</c:v>
                </c:pt>
                <c:pt idx="8">
                  <c:v>0.1866666666666667</c:v>
                </c:pt>
                <c:pt idx="9">
                  <c:v>0.1130952380952381</c:v>
                </c:pt>
                <c:pt idx="10">
                  <c:v>0.10416666666666669</c:v>
                </c:pt>
                <c:pt idx="11">
                  <c:v>9.0909090909091161E-2</c:v>
                </c:pt>
                <c:pt idx="12">
                  <c:v>0.24137931034482751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details'!$U$46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details'!$U$47:$U$59</c:f>
              <c:numCache>
                <c:formatCode>0.00</c:formatCode>
                <c:ptCount val="13"/>
                <c:pt idx="0">
                  <c:v>0.2</c:v>
                </c:pt>
                <c:pt idx="1">
                  <c:v>0.27450980392156865</c:v>
                </c:pt>
                <c:pt idx="2">
                  <c:v>9.5238095238095191E-2</c:v>
                </c:pt>
                <c:pt idx="3">
                  <c:v>1.5151515151515166E-2</c:v>
                </c:pt>
                <c:pt idx="4">
                  <c:v>0.19607843137254899</c:v>
                </c:pt>
                <c:pt idx="5">
                  <c:v>3.9999999999999973E-2</c:v>
                </c:pt>
                <c:pt idx="6">
                  <c:v>0.30555555555555536</c:v>
                </c:pt>
                <c:pt idx="7">
                  <c:v>9.8039215686274522E-2</c:v>
                </c:pt>
                <c:pt idx="8">
                  <c:v>9.9999999999999936E-2</c:v>
                </c:pt>
                <c:pt idx="9">
                  <c:v>0.32558139534883723</c:v>
                </c:pt>
                <c:pt idx="10">
                  <c:v>0.12820512820512817</c:v>
                </c:pt>
                <c:pt idx="11">
                  <c:v>0.15555555555555553</c:v>
                </c:pt>
                <c:pt idx="12">
                  <c:v>3.2258064516129031E-2</c:v>
                </c:pt>
              </c:numCache>
            </c:numRef>
          </c:val>
          <c:extLst>
            <c:ext xmlns:c16="http://schemas.microsoft.com/office/drawing/2014/chart" uri="{C3380CC4-5D6E-409C-BE32-E72D297353CC}">
              <c16:uniqueId val="{00000000-16C7-6442-9ADE-7BBFAED77FE4}"/>
            </c:ext>
          </c:extLst>
        </c:ser>
        <c:ser>
          <c:idx val="1"/>
          <c:order val="1"/>
          <c:tx>
            <c:strRef>
              <c:f>'Index - details'!$V$46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details'!$V$47:$V$59</c:f>
              <c:numCache>
                <c:formatCode>0.00</c:formatCode>
                <c:ptCount val="13"/>
                <c:pt idx="0">
                  <c:v>0.1111111111111111</c:v>
                </c:pt>
                <c:pt idx="1">
                  <c:v>0.16666666666666666</c:v>
                </c:pt>
                <c:pt idx="2">
                  <c:v>0.33333333333333331</c:v>
                </c:pt>
                <c:pt idx="3">
                  <c:v>0.18518518518518517</c:v>
                </c:pt>
                <c:pt idx="4">
                  <c:v>0.33333333333333331</c:v>
                </c:pt>
                <c:pt idx="5">
                  <c:v>0.14285714285714274</c:v>
                </c:pt>
                <c:pt idx="6">
                  <c:v>0.16666666666666741</c:v>
                </c:pt>
                <c:pt idx="7">
                  <c:v>0.33333333333333331</c:v>
                </c:pt>
                <c:pt idx="8">
                  <c:v>0.16666666666666702</c:v>
                </c:pt>
                <c:pt idx="9">
                  <c:v>0</c:v>
                </c:pt>
                <c:pt idx="10">
                  <c:v>0.1666666666666663</c:v>
                </c:pt>
                <c:pt idx="11">
                  <c:v>0.33333333333333331</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details'!$W$46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details'!$W$47:$W$59</c:f>
              <c:numCache>
                <c:formatCode>0.00</c:formatCode>
                <c:ptCount val="13"/>
                <c:pt idx="0">
                  <c:v>9.0909090909090856E-2</c:v>
                </c:pt>
                <c:pt idx="1">
                  <c:v>9.9290780141843962E-2</c:v>
                </c:pt>
                <c:pt idx="2">
                  <c:v>6.770833333333337E-2</c:v>
                </c:pt>
                <c:pt idx="3">
                  <c:v>0.22222222222222221</c:v>
                </c:pt>
                <c:pt idx="4">
                  <c:v>4.1666666666666852E-2</c:v>
                </c:pt>
                <c:pt idx="5">
                  <c:v>0.20370370370370355</c:v>
                </c:pt>
                <c:pt idx="6">
                  <c:v>0.12345679012345674</c:v>
                </c:pt>
                <c:pt idx="7">
                  <c:v>0.18333333333333326</c:v>
                </c:pt>
                <c:pt idx="8">
                  <c:v>0.28000000000000014</c:v>
                </c:pt>
                <c:pt idx="9">
                  <c:v>6.5476190476190493E-2</c:v>
                </c:pt>
                <c:pt idx="10">
                  <c:v>0</c:v>
                </c:pt>
                <c:pt idx="11">
                  <c:v>9.0909090909091161E-2</c:v>
                </c:pt>
                <c:pt idx="12">
                  <c:v>0.22988505747126434</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details'!$X$46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details'!$X$47:$X$59</c:f>
              <c:numCache>
                <c:formatCode>0.00</c:formatCode>
                <c:ptCount val="13"/>
                <c:pt idx="0">
                  <c:v>0</c:v>
                </c:pt>
                <c:pt idx="1">
                  <c:v>0.29411764705882348</c:v>
                </c:pt>
                <c:pt idx="2">
                  <c:v>5.5555555555555504E-2</c:v>
                </c:pt>
                <c:pt idx="3">
                  <c:v>0</c:v>
                </c:pt>
                <c:pt idx="4">
                  <c:v>9.8039215686274495E-2</c:v>
                </c:pt>
                <c:pt idx="5">
                  <c:v>0</c:v>
                </c:pt>
                <c:pt idx="6">
                  <c:v>0.24999999999999981</c:v>
                </c:pt>
                <c:pt idx="7">
                  <c:v>9.8039215686274522E-2</c:v>
                </c:pt>
                <c:pt idx="8">
                  <c:v>0</c:v>
                </c:pt>
                <c:pt idx="9">
                  <c:v>0.2558139534883721</c:v>
                </c:pt>
                <c:pt idx="10">
                  <c:v>5.1282051282051308E-2</c:v>
                </c:pt>
                <c:pt idx="11">
                  <c:v>0.22222222222222215</c:v>
                </c:pt>
                <c:pt idx="12">
                  <c:v>8.6021505376344079E-2</c:v>
                </c:pt>
              </c:numCache>
            </c:numRef>
          </c:val>
          <c:extLst>
            <c:ext xmlns:c16="http://schemas.microsoft.com/office/drawing/2014/chart" uri="{C3380CC4-5D6E-409C-BE32-E72D297353CC}">
              <c16:uniqueId val="{00000000-16C7-6442-9ADE-7BBFAED77FE4}"/>
            </c:ext>
          </c:extLst>
        </c:ser>
        <c:ser>
          <c:idx val="1"/>
          <c:order val="1"/>
          <c:tx>
            <c:strRef>
              <c:f>'Index - details'!$Y$46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details'!$Y$47:$Y$59</c:f>
              <c:numCache>
                <c:formatCode>0.00</c:formatCode>
                <c:ptCount val="13"/>
                <c:pt idx="0">
                  <c:v>0</c:v>
                </c:pt>
                <c:pt idx="1">
                  <c:v>0.24999999999999961</c:v>
                </c:pt>
                <c:pt idx="2">
                  <c:v>0.16666666666666702</c:v>
                </c:pt>
                <c:pt idx="3">
                  <c:v>0.25925925925925919</c:v>
                </c:pt>
                <c:pt idx="4">
                  <c:v>0.16666666666666666</c:v>
                </c:pt>
                <c:pt idx="5">
                  <c:v>9.5238095238095302E-2</c:v>
                </c:pt>
                <c:pt idx="6">
                  <c:v>0.16666666666666741</c:v>
                </c:pt>
                <c:pt idx="7">
                  <c:v>0.33333333333333331</c:v>
                </c:pt>
                <c:pt idx="8">
                  <c:v>0.16666666666666702</c:v>
                </c:pt>
                <c:pt idx="9">
                  <c:v>5.5555555555555594E-2</c:v>
                </c:pt>
                <c:pt idx="10">
                  <c:v>0.33333333333333331</c:v>
                </c:pt>
                <c:pt idx="11">
                  <c:v>0.16666666666666666</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details'!$Z$46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details'!$Z$47:$Z$59</c:f>
              <c:numCache>
                <c:formatCode>0.00</c:formatCode>
                <c:ptCount val="13"/>
                <c:pt idx="0">
                  <c:v>4.5454545454545477E-2</c:v>
                </c:pt>
                <c:pt idx="1">
                  <c:v>6.3829787234042562E-2</c:v>
                </c:pt>
                <c:pt idx="2">
                  <c:v>2.6041666666666664E-2</c:v>
                </c:pt>
                <c:pt idx="3">
                  <c:v>0.16666666666666641</c:v>
                </c:pt>
                <c:pt idx="4">
                  <c:v>0.10416666666666657</c:v>
                </c:pt>
                <c:pt idx="5">
                  <c:v>0.33333333333333331</c:v>
                </c:pt>
                <c:pt idx="6">
                  <c:v>8.6419753086419859E-2</c:v>
                </c:pt>
                <c:pt idx="7">
                  <c:v>0.19999999999999987</c:v>
                </c:pt>
                <c:pt idx="8">
                  <c:v>0.33333333333333331</c:v>
                </c:pt>
                <c:pt idx="9">
                  <c:v>5.9523809523809833E-3</c:v>
                </c:pt>
                <c:pt idx="10">
                  <c:v>0.14583333333333359</c:v>
                </c:pt>
                <c:pt idx="11">
                  <c:v>9.0909090909091161E-2</c:v>
                </c:pt>
                <c:pt idx="12">
                  <c:v>0.17241379310344823</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details'!$AA$46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details'!$AA$47:$AA$59</c:f>
              <c:numCache>
                <c:formatCode>0.00</c:formatCode>
                <c:ptCount val="13"/>
                <c:pt idx="0">
                  <c:v>0.15833333333333335</c:v>
                </c:pt>
                <c:pt idx="1">
                  <c:v>0</c:v>
                </c:pt>
                <c:pt idx="2">
                  <c:v>0</c:v>
                </c:pt>
                <c:pt idx="3">
                  <c:v>0.24242424242424246</c:v>
                </c:pt>
                <c:pt idx="4">
                  <c:v>0.33333333333333331</c:v>
                </c:pt>
                <c:pt idx="5">
                  <c:v>0.16000000000000003</c:v>
                </c:pt>
                <c:pt idx="6">
                  <c:v>0.30555555555555536</c:v>
                </c:pt>
                <c:pt idx="7">
                  <c:v>0.27450980392156865</c:v>
                </c:pt>
                <c:pt idx="8">
                  <c:v>9.9999999999999936E-2</c:v>
                </c:pt>
                <c:pt idx="9">
                  <c:v>0.24806201550387599</c:v>
                </c:pt>
                <c:pt idx="10">
                  <c:v>0.15384615384615383</c:v>
                </c:pt>
                <c:pt idx="11">
                  <c:v>0.22222222222222215</c:v>
                </c:pt>
                <c:pt idx="12">
                  <c:v>0.21505376344086016</c:v>
                </c:pt>
              </c:numCache>
            </c:numRef>
          </c:val>
          <c:extLst>
            <c:ext xmlns:c16="http://schemas.microsoft.com/office/drawing/2014/chart" uri="{C3380CC4-5D6E-409C-BE32-E72D297353CC}">
              <c16:uniqueId val="{00000000-16C7-6442-9ADE-7BBFAED77FE4}"/>
            </c:ext>
          </c:extLst>
        </c:ser>
        <c:ser>
          <c:idx val="1"/>
          <c:order val="1"/>
          <c:tx>
            <c:strRef>
              <c:f>'Index - details'!$AB$46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details'!$AB$47:$AB$59</c:f>
              <c:numCache>
                <c:formatCode>0.00</c:formatCode>
                <c:ptCount val="13"/>
                <c:pt idx="0">
                  <c:v>0.17777777777777792</c:v>
                </c:pt>
                <c:pt idx="1">
                  <c:v>0.33333333333333331</c:v>
                </c:pt>
                <c:pt idx="2">
                  <c:v>0</c:v>
                </c:pt>
                <c:pt idx="3">
                  <c:v>0.14814814814814811</c:v>
                </c:pt>
                <c:pt idx="4">
                  <c:v>0.16666666666666666</c:v>
                </c:pt>
                <c:pt idx="5">
                  <c:v>0</c:v>
                </c:pt>
                <c:pt idx="6">
                  <c:v>0.33333333333333331</c:v>
                </c:pt>
                <c:pt idx="7">
                  <c:v>0.33333333333333331</c:v>
                </c:pt>
                <c:pt idx="8">
                  <c:v>0.16666666666666702</c:v>
                </c:pt>
                <c:pt idx="9">
                  <c:v>0.16666666666666652</c:v>
                </c:pt>
                <c:pt idx="10">
                  <c:v>0.1666666666666663</c:v>
                </c:pt>
                <c:pt idx="11">
                  <c:v>0</c:v>
                </c:pt>
                <c:pt idx="12">
                  <c:v>0</c:v>
                </c:pt>
              </c:numCache>
            </c:numRef>
          </c:val>
          <c:extLst>
            <c:ext xmlns:c16="http://schemas.microsoft.com/office/drawing/2014/chart" uri="{C3380CC4-5D6E-409C-BE32-E72D297353CC}">
              <c16:uniqueId val="{00000001-16C7-6442-9ADE-7BBFAED77FE4}"/>
            </c:ext>
          </c:extLst>
        </c:ser>
        <c:ser>
          <c:idx val="2"/>
          <c:order val="2"/>
          <c:tx>
            <c:strRef>
              <c:f>'Index - details'!$AC$46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details'!$AC$47:$AC$59</c:f>
              <c:numCache>
                <c:formatCode>0.00</c:formatCode>
                <c:ptCount val="13"/>
                <c:pt idx="0">
                  <c:v>4.5454545454545477E-2</c:v>
                </c:pt>
                <c:pt idx="1">
                  <c:v>3.5460992907801407E-2</c:v>
                </c:pt>
                <c:pt idx="2">
                  <c:v>2.6041666666666664E-2</c:v>
                </c:pt>
                <c:pt idx="3">
                  <c:v>0.1111111111111111</c:v>
                </c:pt>
                <c:pt idx="4">
                  <c:v>8.3333333333333329E-2</c:v>
                </c:pt>
                <c:pt idx="5">
                  <c:v>0.33333333333333331</c:v>
                </c:pt>
                <c:pt idx="6">
                  <c:v>2.4691358024691482E-2</c:v>
                </c:pt>
                <c:pt idx="7">
                  <c:v>0.19999999999999987</c:v>
                </c:pt>
                <c:pt idx="8">
                  <c:v>0.33333333333333331</c:v>
                </c:pt>
                <c:pt idx="9">
                  <c:v>0</c:v>
                </c:pt>
                <c:pt idx="10">
                  <c:v>0.25000000000000028</c:v>
                </c:pt>
                <c:pt idx="11">
                  <c:v>6.0606060606060413E-2</c:v>
                </c:pt>
                <c:pt idx="12">
                  <c:v>8.045977011494243E-2</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ICT GVA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lineChart>
        <c:grouping val="standard"/>
        <c:varyColors val="0"/>
        <c:ser>
          <c:idx val="0"/>
          <c:order val="0"/>
          <c:tx>
            <c:strRef>
              <c:f>ICT_GVA_perc_of_total!$B$33</c:f>
              <c:strCache>
                <c:ptCount val="1"/>
                <c:pt idx="0">
                  <c:v>Netherlands</c:v>
                </c:pt>
              </c:strCache>
            </c:strRef>
          </c:tx>
          <c:spPr>
            <a:ln w="28575" cap="rnd">
              <a:solidFill>
                <a:schemeClr val="accent1"/>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ICT_GVA_perc_of_total!$D$33:$M$33</c:f>
              <c:numCache>
                <c:formatCode>0.00</c:formatCode>
                <c:ptCount val="10"/>
                <c:pt idx="0">
                  <c:v>4.8</c:v>
                </c:pt>
                <c:pt idx="1">
                  <c:v>4.5999999999999996</c:v>
                </c:pt>
                <c:pt idx="2">
                  <c:v>5.4</c:v>
                </c:pt>
                <c:pt idx="3">
                  <c:v>5</c:v>
                </c:pt>
                <c:pt idx="4">
                  <c:v>5</c:v>
                </c:pt>
                <c:pt idx="5">
                  <c:v>4.4000000000000004</c:v>
                </c:pt>
                <c:pt idx="6">
                  <c:v>5.0999999999999996</c:v>
                </c:pt>
                <c:pt idx="7">
                  <c:v>4.8</c:v>
                </c:pt>
                <c:pt idx="8">
                  <c:v>5</c:v>
                </c:pt>
                <c:pt idx="9">
                  <c:v>4.5</c:v>
                </c:pt>
              </c:numCache>
            </c:numRef>
          </c:val>
          <c:smooth val="0"/>
          <c:extLst>
            <c:ext xmlns:c16="http://schemas.microsoft.com/office/drawing/2014/chart" uri="{C3380CC4-5D6E-409C-BE32-E72D297353CC}">
              <c16:uniqueId val="{00000000-EA55-7043-B955-353BA8E8A3B4}"/>
            </c:ext>
          </c:extLst>
        </c:ser>
        <c:ser>
          <c:idx val="1"/>
          <c:order val="1"/>
          <c:tx>
            <c:strRef>
              <c:f>ICT_GVA_perc_of_total!$B$41</c:f>
              <c:strCache>
                <c:ptCount val="1"/>
                <c:pt idx="0">
                  <c:v>Sweden</c:v>
                </c:pt>
              </c:strCache>
            </c:strRef>
          </c:tx>
          <c:spPr>
            <a:ln w="28575" cap="rnd">
              <a:solidFill>
                <a:schemeClr val="accent2"/>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EA55-7043-B955-353BA8E8A3B4}"/>
            </c:ext>
          </c:extLst>
        </c:ser>
        <c:dLbls>
          <c:showLegendKey val="0"/>
          <c:showVal val="0"/>
          <c:showCatName val="0"/>
          <c:showSerName val="0"/>
          <c:showPercent val="0"/>
          <c:showBubbleSize val="0"/>
        </c:dLbls>
        <c:smooth val="0"/>
        <c:axId val="731485519"/>
        <c:axId val="1475893808"/>
      </c:lineChart>
      <c:catAx>
        <c:axId val="731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475893808"/>
        <c:crosses val="autoZero"/>
        <c:auto val="1"/>
        <c:lblAlgn val="ctr"/>
        <c:lblOffset val="100"/>
        <c:noMultiLvlLbl val="0"/>
      </c:catAx>
      <c:valAx>
        <c:axId val="1475893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7314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98624B82-E59F-2517-B482-DB3C3563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5" name="TextBox 4">
          <a:extLst>
            <a:ext uri="{FF2B5EF4-FFF2-40B4-BE49-F238E27FC236}">
              <a16:creationId xmlns:a16="http://schemas.microsoft.com/office/drawing/2014/main" id="{9CA01984-D837-D8C1-1C8F-1394EE58DC35}"/>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2</xdr:col>
      <xdr:colOff>76200</xdr:colOff>
      <xdr:row>46</xdr:row>
      <xdr:rowOff>50800</xdr:rowOff>
    </xdr:from>
    <xdr:to>
      <xdr:col>7</xdr:col>
      <xdr:colOff>190500</xdr:colOff>
      <xdr:row>66</xdr:row>
      <xdr:rowOff>165100</xdr:rowOff>
    </xdr:to>
    <xdr:sp macro="" textlink="">
      <xdr:nvSpPr>
        <xdr:cNvPr id="6" name="TextBox 5">
          <a:extLst>
            <a:ext uri="{FF2B5EF4-FFF2-40B4-BE49-F238E27FC236}">
              <a16:creationId xmlns:a16="http://schemas.microsoft.com/office/drawing/2014/main" id="{E7DC7A96-AB6F-21E5-E196-759F5F645F7E}"/>
            </a:ext>
          </a:extLst>
        </xdr:cNvPr>
        <xdr:cNvSpPr txBox="1"/>
      </xdr:nvSpPr>
      <xdr:spPr>
        <a:xfrm>
          <a:off x="4127500" y="9398000"/>
          <a:ext cx="4241800" cy="417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t>Double check year start of Employment ICT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3" name="TextBox 2">
          <a:extLst>
            <a:ext uri="{FF2B5EF4-FFF2-40B4-BE49-F238E27FC236}">
              <a16:creationId xmlns:a16="http://schemas.microsoft.com/office/drawing/2014/main" id="{4A07C9F7-EAF6-D549-AB34-59A133839802}"/>
            </a:ext>
          </a:extLst>
        </xdr:cNvPr>
        <xdr:cNvSpPr txBox="1"/>
      </xdr:nvSpPr>
      <xdr:spPr>
        <a:xfrm>
          <a:off x="30556200" y="21082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8</xdr:col>
      <xdr:colOff>12700</xdr:colOff>
      <xdr:row>61</xdr:row>
      <xdr:rowOff>101600</xdr:rowOff>
    </xdr:from>
    <xdr:to>
      <xdr:col>10</xdr:col>
      <xdr:colOff>1981200</xdr:colOff>
      <xdr:row>80</xdr:row>
      <xdr:rowOff>177800</xdr:rowOff>
    </xdr:to>
    <xdr:graphicFrame macro="">
      <xdr:nvGraphicFramePr>
        <xdr:cNvPr id="9" name="Chart 8">
          <a:extLst>
            <a:ext uri="{FF2B5EF4-FFF2-40B4-BE49-F238E27FC236}">
              <a16:creationId xmlns:a16="http://schemas.microsoft.com/office/drawing/2014/main" id="{A5994AF3-0666-A768-0403-4BDDA668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61</xdr:row>
      <xdr:rowOff>88900</xdr:rowOff>
    </xdr:from>
    <xdr:to>
      <xdr:col>13</xdr:col>
      <xdr:colOff>2019300</xdr:colOff>
      <xdr:row>80</xdr:row>
      <xdr:rowOff>165100</xdr:rowOff>
    </xdr:to>
    <xdr:graphicFrame macro="">
      <xdr:nvGraphicFramePr>
        <xdr:cNvPr id="10" name="Chart 9">
          <a:extLst>
            <a:ext uri="{FF2B5EF4-FFF2-40B4-BE49-F238E27FC236}">
              <a16:creationId xmlns:a16="http://schemas.microsoft.com/office/drawing/2014/main" id="{C58977D9-F392-789A-ADB0-6207AEE56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88900</xdr:colOff>
      <xdr:row>61</xdr:row>
      <xdr:rowOff>76200</xdr:rowOff>
    </xdr:from>
    <xdr:to>
      <xdr:col>16</xdr:col>
      <xdr:colOff>2057400</xdr:colOff>
      <xdr:row>80</xdr:row>
      <xdr:rowOff>152400</xdr:rowOff>
    </xdr:to>
    <xdr:graphicFrame macro="">
      <xdr:nvGraphicFramePr>
        <xdr:cNvPr id="11" name="Chart 10">
          <a:extLst>
            <a:ext uri="{FF2B5EF4-FFF2-40B4-BE49-F238E27FC236}">
              <a16:creationId xmlns:a16="http://schemas.microsoft.com/office/drawing/2014/main" id="{0BD046B1-A159-D7EE-0557-54F0FA0A3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127000</xdr:colOff>
      <xdr:row>61</xdr:row>
      <xdr:rowOff>63500</xdr:rowOff>
    </xdr:from>
    <xdr:to>
      <xdr:col>19</xdr:col>
      <xdr:colOff>2095500</xdr:colOff>
      <xdr:row>80</xdr:row>
      <xdr:rowOff>139700</xdr:rowOff>
    </xdr:to>
    <xdr:graphicFrame macro="">
      <xdr:nvGraphicFramePr>
        <xdr:cNvPr id="12" name="Chart 11">
          <a:extLst>
            <a:ext uri="{FF2B5EF4-FFF2-40B4-BE49-F238E27FC236}">
              <a16:creationId xmlns:a16="http://schemas.microsoft.com/office/drawing/2014/main" id="{44FEFC8B-12D7-E8A0-4B46-2F02026C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165100</xdr:colOff>
      <xdr:row>61</xdr:row>
      <xdr:rowOff>50800</xdr:rowOff>
    </xdr:from>
    <xdr:to>
      <xdr:col>22</xdr:col>
      <xdr:colOff>2133600</xdr:colOff>
      <xdr:row>80</xdr:row>
      <xdr:rowOff>127000</xdr:rowOff>
    </xdr:to>
    <xdr:graphicFrame macro="">
      <xdr:nvGraphicFramePr>
        <xdr:cNvPr id="13" name="Chart 12">
          <a:extLst>
            <a:ext uri="{FF2B5EF4-FFF2-40B4-BE49-F238E27FC236}">
              <a16:creationId xmlns:a16="http://schemas.microsoft.com/office/drawing/2014/main" id="{25B89D74-057A-A6B8-C657-5E6D3508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203200</xdr:colOff>
      <xdr:row>61</xdr:row>
      <xdr:rowOff>38100</xdr:rowOff>
    </xdr:from>
    <xdr:to>
      <xdr:col>25</xdr:col>
      <xdr:colOff>2171700</xdr:colOff>
      <xdr:row>80</xdr:row>
      <xdr:rowOff>114300</xdr:rowOff>
    </xdr:to>
    <xdr:graphicFrame macro="">
      <xdr:nvGraphicFramePr>
        <xdr:cNvPr id="14" name="Chart 13">
          <a:extLst>
            <a:ext uri="{FF2B5EF4-FFF2-40B4-BE49-F238E27FC236}">
              <a16:creationId xmlns:a16="http://schemas.microsoft.com/office/drawing/2014/main" id="{512822C7-A3D7-DEEA-16D4-F3481545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241300</xdr:colOff>
      <xdr:row>61</xdr:row>
      <xdr:rowOff>25400</xdr:rowOff>
    </xdr:from>
    <xdr:to>
      <xdr:col>28</xdr:col>
      <xdr:colOff>2209800</xdr:colOff>
      <xdr:row>80</xdr:row>
      <xdr:rowOff>101600</xdr:rowOff>
    </xdr:to>
    <xdr:graphicFrame macro="">
      <xdr:nvGraphicFramePr>
        <xdr:cNvPr id="15" name="Chart 14">
          <a:extLst>
            <a:ext uri="{FF2B5EF4-FFF2-40B4-BE49-F238E27FC236}">
              <a16:creationId xmlns:a16="http://schemas.microsoft.com/office/drawing/2014/main" id="{7660AEC9-AD54-BDB7-9EAA-6059B0922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43</xdr:row>
      <xdr:rowOff>139700</xdr:rowOff>
    </xdr:from>
    <xdr:to>
      <xdr:col>10</xdr:col>
      <xdr:colOff>800100</xdr:colOff>
      <xdr:row>77</xdr:row>
      <xdr:rowOff>25400</xdr:rowOff>
    </xdr:to>
    <xdr:graphicFrame macro="">
      <xdr:nvGraphicFramePr>
        <xdr:cNvPr id="2" name="Chart 1">
          <a:extLst>
            <a:ext uri="{FF2B5EF4-FFF2-40B4-BE49-F238E27FC236}">
              <a16:creationId xmlns:a16="http://schemas.microsoft.com/office/drawing/2014/main" id="{732DB645-5FA5-0F0E-1339-7137C3CC4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E71B8090-BAEC-D942-B916-C178247B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3" name="TextBox 2">
          <a:extLst>
            <a:ext uri="{FF2B5EF4-FFF2-40B4-BE49-F238E27FC236}">
              <a16:creationId xmlns:a16="http://schemas.microsoft.com/office/drawing/2014/main" id="{21353F22-DD37-6A42-BD1E-B086B5021A8A}"/>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Value Added (GVA) of ICT Assets (NACE Rev 2 Section J): This tells about the value added by ICT activitie</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value added by the activities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2" name="TextBox 1">
          <a:extLst>
            <a:ext uri="{FF2B5EF4-FFF2-40B4-BE49-F238E27FC236}">
              <a16:creationId xmlns:a16="http://schemas.microsoft.com/office/drawing/2014/main" id="{663E0A94-AA1D-D34F-8440-E7B4D38CDC27}"/>
            </a:ext>
          </a:extLst>
        </xdr:cNvPr>
        <xdr:cNvSpPr txBox="1"/>
      </xdr:nvSpPr>
      <xdr:spPr>
        <a:xfrm>
          <a:off x="62344300" y="23368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5</xdr:col>
      <xdr:colOff>31750</xdr:colOff>
      <xdr:row>43</xdr:row>
      <xdr:rowOff>50800</xdr:rowOff>
    </xdr:from>
    <xdr:to>
      <xdr:col>10</xdr:col>
      <xdr:colOff>1409700</xdr:colOff>
      <xdr:row>85</xdr:row>
      <xdr:rowOff>127000</xdr:rowOff>
    </xdr:to>
    <xdr:graphicFrame macro="">
      <xdr:nvGraphicFramePr>
        <xdr:cNvPr id="13" name="Chart 12">
          <a:extLst>
            <a:ext uri="{FF2B5EF4-FFF2-40B4-BE49-F238E27FC236}">
              <a16:creationId xmlns:a16="http://schemas.microsoft.com/office/drawing/2014/main" id="{24287851-2F5F-48BB-2CAB-E11D84BBA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742950</xdr:colOff>
      <xdr:row>43</xdr:row>
      <xdr:rowOff>177800</xdr:rowOff>
    </xdr:from>
    <xdr:to>
      <xdr:col>30</xdr:col>
      <xdr:colOff>2070100</xdr:colOff>
      <xdr:row>86</xdr:row>
      <xdr:rowOff>50800</xdr:rowOff>
    </xdr:to>
    <xdr:graphicFrame macro="">
      <xdr:nvGraphicFramePr>
        <xdr:cNvPr id="14" name="Chart 13">
          <a:extLst>
            <a:ext uri="{FF2B5EF4-FFF2-40B4-BE49-F238E27FC236}">
              <a16:creationId xmlns:a16="http://schemas.microsoft.com/office/drawing/2014/main" id="{8D84385A-8F86-59F0-FF39-76D0C16F7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800100</xdr:colOff>
      <xdr:row>1</xdr:row>
      <xdr:rowOff>190500</xdr:rowOff>
    </xdr:from>
    <xdr:to>
      <xdr:col>23</xdr:col>
      <xdr:colOff>50800</xdr:colOff>
      <xdr:row>119</xdr:row>
      <xdr:rowOff>152400</xdr:rowOff>
    </xdr:to>
    <xdr:sp macro="" textlink="">
      <xdr:nvSpPr>
        <xdr:cNvPr id="2" name="TextBox 1">
          <a:extLst>
            <a:ext uri="{FF2B5EF4-FFF2-40B4-BE49-F238E27FC236}">
              <a16:creationId xmlns:a16="http://schemas.microsoft.com/office/drawing/2014/main" id="{0B72F8A2-BE87-27C5-BCA3-8CBACCD730F4}"/>
            </a:ext>
          </a:extLst>
        </xdr:cNvPr>
        <xdr:cNvSpPr txBox="1"/>
      </xdr:nvSpPr>
      <xdr:spPr>
        <a:xfrm>
          <a:off x="1625600" y="393700"/>
          <a:ext cx="17411700" cy="2393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Objective of the Indicator</a:t>
          </a:r>
        </a:p>
        <a:p>
          <a:r>
            <a:rPr lang="en-GB" sz="1800"/>
            <a:t>The </a:t>
          </a:r>
          <a:r>
            <a:rPr lang="en-GB" sz="1800" b="1"/>
            <a:t>Digital Transformation Potential Index (DTPI)</a:t>
          </a:r>
          <a:r>
            <a:rPr lang="en-GB" sz="1800"/>
            <a:t> is designed to provide a focused analysis of digital transformation trends within the European Union by specifically examining the Information and Communications Technology (ICT) sector. This index measures the sector's economic contribution, workforce involvement, and future growth potential. By offering a specialized view of the ICT sector, the DTPI highlights its critical role as a key enabler of digital transformation across economies.</a:t>
          </a:r>
        </a:p>
        <a:p>
          <a:endParaRPr lang="en-GB" sz="1800"/>
        </a:p>
        <a:p>
          <a:r>
            <a:rPr lang="en-GB" sz="1800" b="1"/>
            <a:t>Comparison with the DESI Index</a:t>
          </a:r>
        </a:p>
        <a:p>
          <a:r>
            <a:rPr lang="en-GB" sz="1800"/>
            <a:t>The Digital Economy and Society Index (DESI) is a comprehensive tool developed by the European Commission to measure digital performance across EU member states. DESI evaluates five key dimensions: Connectivity, Human Capital (digital skills), Use of Internet Services, Integration of Digital Technology by businesses, and Digital Public Services. The primary objective of DESI is to offer a broad assessment of digital maturity across various sectors and regions.</a:t>
          </a:r>
        </a:p>
        <a:p>
          <a:r>
            <a:rPr lang="en-GB" sz="1800"/>
            <a:t>In contrast, the </a:t>
          </a:r>
          <a:r>
            <a:rPr lang="en-GB" sz="1800" b="1"/>
            <a:t>Digital Transformation Potential Index (DTPI)</a:t>
          </a:r>
          <a:r>
            <a:rPr lang="en-GB" sz="1800"/>
            <a:t> provides a more focused analysis by concentrating specifically on the ICT sector. While DESI offers a wide-angle view of the entire digital landscape, including infrastructure and services, the DTPI zooms in on the economic and employment aspects of ICT. A key distinction is that the DTPI uses quarterly data, allowing for more frequent and timely analysis of the sector’s status, which is crucial for monitoring the ICT sector's influence on digital transformation opportunities.</a:t>
          </a:r>
        </a:p>
        <a:p>
          <a:r>
            <a:rPr lang="en-GB" sz="1800"/>
            <a:t>Both indices share the common goal of assessing digital transformation, but they approach it from different perspectives. DESI’s broader scope captures the wider digital ecosystem, while the DTPI offers insights into the sector that often acts as the backbone of digital transformation. The relationship between ICT and digital transformation is fundamental, as a strong ICT sector drives innovation, enhances digital skills, and supports the integration of new technologies across the economy.</a:t>
          </a:r>
        </a:p>
        <a:p>
          <a:endParaRPr lang="en-GB" sz="1800"/>
        </a:p>
        <a:p>
          <a:r>
            <a:rPr lang="en-GB" sz="1800" b="1"/>
            <a:t>Components of the Indicator</a:t>
          </a:r>
        </a:p>
        <a:p>
          <a:r>
            <a:rPr lang="en-GB" sz="1800"/>
            <a:t>The Digital Transformation Potential Index (DTPI) is composed of three key components, each providing essential insights into the ICT sector’s health and potential:</a:t>
          </a:r>
        </a:p>
        <a:p>
          <a:pPr lvl="1"/>
          <a:r>
            <a:rPr lang="en-GB" sz="1800" b="1"/>
            <a:t>Gross Value Added (GVA) of ICT Assets:</a:t>
          </a:r>
          <a:r>
            <a:rPr lang="en-GB" sz="1800"/>
            <a:t> This component measures the economic contribution of ICT activities, reflecting how much value the sector adds to the overall economy. A higher GVA indicates that ICT is a vital economic driver, contributing significantly to digital transformation.</a:t>
          </a:r>
        </a:p>
        <a:p>
          <a:pPr lvl="1"/>
          <a:r>
            <a:rPr lang="en-GB" sz="1800" b="1"/>
            <a:t>ICT Employment:</a:t>
          </a:r>
          <a:r>
            <a:rPr lang="en-GB" sz="1800"/>
            <a:t> This component assesses the proportion of the workforce employed within the ICT sector. A high percentage suggests that the sector is thriving and has the capacity to attract and maintain a skilled workforce, which is crucial for sustaining and enhancing digital transformation efforts.</a:t>
          </a:r>
        </a:p>
        <a:p>
          <a:pPr lvl="1"/>
          <a:r>
            <a:rPr lang="en-GB" sz="1800" b="1"/>
            <a:t>ICT Labor Demand:</a:t>
          </a:r>
          <a:r>
            <a:rPr lang="en-GB" sz="1800"/>
            <a:t> This forward-looking component reflects the future prospects of the ICT sector by showing the level of demand for labor. High labor demand indicates that the sector is expected to grow, signaling strong potential for future digital transformation.</a:t>
          </a:r>
        </a:p>
        <a:p>
          <a:endParaRPr lang="en-GB" sz="1800"/>
        </a:p>
        <a:p>
          <a:r>
            <a:rPr lang="en-GB" sz="1800" b="1"/>
            <a:t>How to Read the Indicator</a:t>
          </a:r>
        </a:p>
        <a:p>
          <a:r>
            <a:rPr lang="en-GB" sz="1800"/>
            <a:t>Understanding the Digital Transformation Potential Index (DTPI) requires interpreting the score in relation to the strengths and weaknesses of the ICT sector in a given region or country.</a:t>
          </a:r>
        </a:p>
        <a:p>
          <a:pPr lvl="1"/>
          <a:r>
            <a:rPr lang="en-GB" sz="1800" b="1"/>
            <a:t>High Score:</a:t>
          </a:r>
          <a:r>
            <a:rPr lang="en-GB" sz="1800"/>
            <a:t> A high score on this index suggests that the ICT sector in that region or country is strong. This includes a significant economic contribution (high GVA), solid employment levels, and strong future demand for labor. Together, these factors indicate that the region is well-positioned to drive digital transformation.</a:t>
          </a:r>
        </a:p>
        <a:p>
          <a:pPr lvl="1"/>
          <a:r>
            <a:rPr lang="en-GB" sz="1800" b="1"/>
            <a:t>Low Score:</a:t>
          </a:r>
          <a:r>
            <a:rPr lang="en-GB" sz="1800"/>
            <a:t> A low score indicates potential weaknesses in the ICT sector that could hinder digital transformation. This might reflect a lower economic contribution, fewer employment opportunities, or weak future growth prospects. As with a high score, the components must be analyzed together. A low score driven by low ICT labor demand could indicate future stagnation, even if current employment or GVA is relatively strong. Similarly, low GVA combined with high employment might suggest inefficiencies within the sector.</a:t>
          </a:r>
        </a:p>
        <a:p>
          <a:endParaRPr lang="en-GB" sz="1800"/>
        </a:p>
        <a:p>
          <a:r>
            <a:rPr lang="en-GB" sz="1800" b="1"/>
            <a:t>Data Sources and Methodology</a:t>
          </a:r>
        </a:p>
        <a:p>
          <a:r>
            <a:rPr lang="en-GB" sz="1800"/>
            <a:t>The data used for the Digital Transformation Potential Index (DTPI) are sourced from Eurostat, the statistical office of the European Union, ensuring high reliability and consistency across EU countries. The specific datasets utilized are:</a:t>
          </a:r>
        </a:p>
        <a:p>
          <a:pPr lvl="1"/>
          <a:r>
            <a:rPr lang="en-GB" sz="1800" b="1"/>
            <a:t>namq_10_a10 (Gross Value Added by Industry):</a:t>
          </a:r>
          <a:r>
            <a:rPr lang="en-GB" sz="1800"/>
            <a:t> This dataset provides quarterly data on Gross Value Added (GVA) across various industries, including the ICT sector. It is essential for assessing the economic contribution of ICT activities.</a:t>
          </a:r>
        </a:p>
        <a:p>
          <a:pPr lvl="1"/>
          <a:r>
            <a:rPr lang="en-GB" sz="1800" b="1"/>
            <a:t>isoc_sk_oja1 (ICT Specialists in Employment):</a:t>
          </a:r>
          <a:r>
            <a:rPr lang="en-GB" sz="1800"/>
            <a:t> This dataset provides information on the proportion of ICT specialists within the workforce. It is crucial for understanding the extent to which the labor market is integrated with the ICT sector, reflecting its capacity to attract and retain talent.</a:t>
          </a:r>
        </a:p>
        <a:p>
          <a:pPr lvl="1"/>
          <a:r>
            <a:rPr lang="en-GB" sz="1800" b="1"/>
            <a:t>namq_10_a10_e (Employment by Industry):</a:t>
          </a:r>
          <a:r>
            <a:rPr lang="en-GB" sz="1800"/>
            <a:t> This dataset offers quarterly data on employment across different industries, including the ICT sector. It provides insights into the labor demand within the sector, highlighting future growth potential and the sector's capacity to sustain digital transformation.</a:t>
          </a:r>
        </a:p>
        <a:p>
          <a:r>
            <a:rPr lang="en-GB" sz="1800"/>
            <a:t>By using these datasets, the DTPI offers a comprehensive and timely analysis of the ICT sector’s role in driving digital transformation across the EU.</a:t>
          </a:r>
        </a:p>
        <a:p>
          <a:r>
            <a:rPr lang="en-GB" sz="1800"/>
            <a:t>The data for each EU and affiliated country, where available, have been normalized to ensure comparability across different scales and then aggregated into the </a:t>
          </a:r>
          <a:r>
            <a:rPr lang="en-GB" sz="1800" b="1"/>
            <a:t>Digital Transformation Potential Index (DTPI)</a:t>
          </a:r>
          <a:r>
            <a:rPr lang="en-GB" sz="1800"/>
            <a:t> by equally weighting the three components: Gross Value Added (GVA) of ICT Assets, ICT Employment, and ICT Labor Demand.</a:t>
          </a:r>
        </a:p>
        <a:p>
          <a:pPr lvl="1"/>
          <a:endParaRPr lang="en-GB" sz="1800" b="1"/>
        </a:p>
        <a:p>
          <a:pPr lvl="1"/>
          <a:r>
            <a:rPr lang="en-GB" sz="1800" b="1"/>
            <a:t>Step 1: Normalization</a:t>
          </a:r>
        </a:p>
        <a:p>
          <a:pPr lvl="1"/>
          <a:r>
            <a:rPr lang="en-GB" sz="1800"/>
            <a:t>Each component is first normalized to a common scale, typically from 0 to 1, to allow for comparability across countries with different magnitudes in their raw data:</a:t>
          </a:r>
        </a:p>
        <a:p>
          <a:pPr lvl="2"/>
          <a:r>
            <a:rPr lang="en-GB" sz="1800" b="1"/>
            <a:t>Normalized GVA (GVA_norm):</a:t>
          </a:r>
          <a:endParaRPr lang="en-GB" sz="1800"/>
        </a:p>
        <a:p>
          <a:pPr lvl="2"/>
          <a:r>
            <a:rPr lang="en-GB" sz="1800"/>
            <a:t>GVAnorm=GVA−min⁡(GVA)max⁡(GVA)−min⁡(GVA)GVA_{norm} = \frac{GVA - \min(GVA)}{\max(GVA) - \min(GVA)}GVAnorm​=max(GVA)−min(GVA)GVA−min(GVA)​</a:t>
          </a:r>
        </a:p>
        <a:p>
          <a:pPr lvl="2"/>
          <a:endParaRPr lang="en-GB" sz="1800" b="1"/>
        </a:p>
        <a:p>
          <a:pPr lvl="2"/>
          <a:r>
            <a:rPr lang="en-GB" sz="1800" b="1"/>
            <a:t>Normalized ICT Employment (Emp_norm):</a:t>
          </a:r>
          <a:endParaRPr lang="en-GB" sz="1800"/>
        </a:p>
        <a:p>
          <a:pPr lvl="2"/>
          <a:r>
            <a:rPr lang="en-GB" sz="1800"/>
            <a:t>Empnorm=ICTEmployment−min⁡(ICTEmployment)max⁡(ICTEmployment)−min⁡(ICTEmployment)Emp_{norm} = \frac{ICT Employment - \min(ICT Employment)}{\max(ICT Employment) - \min(ICT Employment)}Empnorm​=max(ICTEmployment)−min(ICTEmployment)ICTEmployment−min(ICTEmployment)​</a:t>
          </a:r>
        </a:p>
        <a:p>
          <a:pPr lvl="2"/>
          <a:endParaRPr lang="en-GB" sz="1800" b="1"/>
        </a:p>
        <a:p>
          <a:pPr lvl="2"/>
          <a:r>
            <a:rPr lang="en-GB" sz="1800" b="1"/>
            <a:t>Normalized ICT Labor Demand (Demand_norm):</a:t>
          </a:r>
          <a:endParaRPr lang="en-GB" sz="1800"/>
        </a:p>
        <a:p>
          <a:pPr lvl="2"/>
          <a:r>
            <a:rPr lang="en-GB" sz="1800"/>
            <a:t>Demandnorm=ICTLaborDemand−min⁡(ICTLaborDemand)max⁡(ICTLaborDemand)−min⁡(ICTLaborDemand)Demand_{norm} = \frac{ICT Labor Demand - \min(ICT Labor Demand)}{\max(ICT Labor Demand) - \min(ICT Labor Demand)}Demandnorm​=max(ICTLaborDemand)−min(ICTLaborDemand)ICTLaborDemand−min(ICTLaborDemand)​</a:t>
          </a:r>
        </a:p>
        <a:p>
          <a:pPr lvl="1"/>
          <a:endParaRPr lang="en-GB" sz="1800" b="1"/>
        </a:p>
        <a:p>
          <a:pPr lvl="1"/>
          <a:r>
            <a:rPr lang="en-GB" sz="1800" b="1"/>
            <a:t>Step 2: Aggregation</a:t>
          </a:r>
        </a:p>
        <a:p>
          <a:pPr lvl="1"/>
          <a:r>
            <a:rPr lang="en-GB" sz="1800"/>
            <a:t>After normalization, these components are aggregated into the DTPI by applying an equal weight to each:</a:t>
          </a:r>
        </a:p>
        <a:p>
          <a:pPr lvl="1"/>
          <a:endParaRPr lang="en-GB" sz="1800"/>
        </a:p>
        <a:p>
          <a:pPr lvl="1"/>
          <a:r>
            <a:rPr lang="en-GB" sz="1800"/>
            <a:t>DTPI=GVAnorm+Empnorm+Demandnorm3DTPI = \frac{GVA_{norm} + Emp_{norm} + Demand_{norm}}{3}DTPI=3GVAnorm​+Empnorm​+Demandnorm​​</a:t>
          </a:r>
        </a:p>
        <a:p>
          <a:pPr lvl="1"/>
          <a:endParaRPr lang="en-GB" sz="1800"/>
        </a:p>
        <a:p>
          <a:pPr lvl="1"/>
          <a:r>
            <a:rPr lang="en-GB" sz="1800"/>
            <a:t>This formula ensures that each component—economic contribution, workforce involvement, and future growth potential—has an equal impact on the final DTPI score. The resulting DTPI score provides a standardized measure of the ICT sector’s potential to drive digital transformation across different countries.</a:t>
          </a:r>
        </a:p>
        <a:p>
          <a:endParaRPr lang="en-GB" sz="1800"/>
        </a:p>
        <a:p>
          <a:endParaRPr lang="en-GB" sz="1800"/>
        </a:p>
        <a:p>
          <a:r>
            <a:rPr lang="en-GB" sz="1800" b="1"/>
            <a:t>Strengths and Limitations of the Indicator</a:t>
          </a:r>
        </a:p>
        <a:p>
          <a:r>
            <a:rPr lang="en-GB" sz="1800"/>
            <a:t>The Digital Transformation Potential Index (DTPI) is a powerful tool for understanding the specific contributions of the ICT sector to digital transformation.</a:t>
          </a:r>
        </a:p>
        <a:p>
          <a:pPr lvl="1"/>
          <a:r>
            <a:rPr lang="en-GB" sz="1800" b="1"/>
            <a:t>Strengths:</a:t>
          </a:r>
          <a:endParaRPr lang="en-GB" sz="1800"/>
        </a:p>
        <a:p>
          <a:pPr lvl="2"/>
          <a:r>
            <a:rPr lang="en-GB" sz="1800" b="1"/>
            <a:t>Focused Analysis:</a:t>
          </a:r>
          <a:r>
            <a:rPr lang="en-GB" sz="1800"/>
            <a:t> The DTPI’s specific focus on the ICT sector allows for a detailed examination of a critical driver of digital transformation. By concentrating on economic contribution, workforce engagement, and growth prospects, the index provides valuable insights into the sector’s ability to support and sustain digital transformation efforts.</a:t>
          </a:r>
        </a:p>
        <a:p>
          <a:pPr lvl="2"/>
          <a:r>
            <a:rPr lang="en-GB" sz="1800" b="1"/>
            <a:t>Timely Data:</a:t>
          </a:r>
          <a:r>
            <a:rPr lang="en-GB" sz="1800"/>
            <a:t> The use of quarterly data ensures that the DTPI is responsive to recent developments in the ICT sector. This allows for more frequent and timely assessments, which is crucial for stakeholders needing up-to-date information to make informed decisions.</a:t>
          </a:r>
        </a:p>
        <a:p>
          <a:endParaRPr lang="en-GB" sz="1800" b="1"/>
        </a:p>
        <a:p>
          <a:r>
            <a:rPr lang="en-GB" sz="1800" b="1"/>
            <a:t>Acknowledged Limitations:</a:t>
          </a:r>
          <a:endParaRPr lang="en-GB" sz="1800"/>
        </a:p>
        <a:p>
          <a:r>
            <a:rPr lang="en-GB" sz="1800"/>
            <a:t>While the DTPI is a robust and focused tool, it is recognized that it has a narrower scope compared to broader indices such as DESI. The DTPI does not account for other critical aspects of digital transformation, such as infrastructure development, digital skills outside of the ICT sector, or the integration of digital public services. However, this specialization is also its strength, as it provides a deep dive into the sector that is often considered the backbone of digital transformation.</a:t>
          </a:r>
        </a:p>
        <a:p>
          <a:r>
            <a:rPr lang="en-GB" sz="1800"/>
            <a:t>In summary, while the DTPI has a focused scope, it remains a crucial tool for understanding the potential of the ICT sector in driving digital transformation, and its insights should be considered alongside broader indices for a complete picture.</a:t>
          </a:r>
        </a:p>
        <a:p>
          <a:endParaRPr lang="en-GB"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774700</xdr:colOff>
      <xdr:row>1</xdr:row>
      <xdr:rowOff>12700</xdr:rowOff>
    </xdr:from>
    <xdr:to>
      <xdr:col>21</xdr:col>
      <xdr:colOff>444500</xdr:colOff>
      <xdr:row>51</xdr:row>
      <xdr:rowOff>25400</xdr:rowOff>
    </xdr:to>
    <xdr:graphicFrame macro="">
      <xdr:nvGraphicFramePr>
        <xdr:cNvPr id="2" name="Chart 1">
          <a:extLst>
            <a:ext uri="{FF2B5EF4-FFF2-40B4-BE49-F238E27FC236}">
              <a16:creationId xmlns:a16="http://schemas.microsoft.com/office/drawing/2014/main" id="{90744653-0F05-D3D8-B0AA-1AC34369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736600</xdr:colOff>
      <xdr:row>52</xdr:row>
      <xdr:rowOff>127000</xdr:rowOff>
    </xdr:from>
    <xdr:to>
      <xdr:col>21</xdr:col>
      <xdr:colOff>406400</xdr:colOff>
      <xdr:row>102</xdr:row>
      <xdr:rowOff>139700</xdr:rowOff>
    </xdr:to>
    <xdr:graphicFrame macro="">
      <xdr:nvGraphicFramePr>
        <xdr:cNvPr id="3" name="Chart 2">
          <a:extLst>
            <a:ext uri="{FF2B5EF4-FFF2-40B4-BE49-F238E27FC236}">
              <a16:creationId xmlns:a16="http://schemas.microsoft.com/office/drawing/2014/main" id="{C61B27FB-2088-5AA5-6652-5A3AA45C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127000</xdr:colOff>
      <xdr:row>15</xdr:row>
      <xdr:rowOff>152400</xdr:rowOff>
    </xdr:from>
    <xdr:to>
      <xdr:col>28</xdr:col>
      <xdr:colOff>393700</xdr:colOff>
      <xdr:row>26</xdr:row>
      <xdr:rowOff>101600</xdr:rowOff>
    </xdr:to>
    <xdr:sp macro="" textlink="">
      <xdr:nvSpPr>
        <xdr:cNvPr id="4" name="TextBox 3">
          <a:extLst>
            <a:ext uri="{FF2B5EF4-FFF2-40B4-BE49-F238E27FC236}">
              <a16:creationId xmlns:a16="http://schemas.microsoft.com/office/drawing/2014/main" id="{C48575D1-0114-A9BD-CDB1-D28D88B75668}"/>
            </a:ext>
          </a:extLst>
        </xdr:cNvPr>
        <xdr:cNvSpPr txBox="1"/>
      </xdr:nvSpPr>
      <xdr:spPr>
        <a:xfrm>
          <a:off x="19113500" y="3200400"/>
          <a:ext cx="43942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Compare the index with the GVA ICT</a:t>
          </a:r>
        </a:p>
        <a:p>
          <a:r>
            <a:rPr lang="en-GB" sz="1800"/>
            <a:t>GVA ICT epresents the value</a:t>
          </a:r>
          <a:r>
            <a:rPr lang="en-GB" sz="1800" baseline="0"/>
            <a:t> added to GDP by ICT activities while the index shall give an indication of how the environment (labor market, industries investments (GFC)) is enabling a high productivity of digital related activities. </a:t>
          </a:r>
          <a:endParaRPr lang="en-GB" sz="1100"/>
        </a:p>
      </xdr:txBody>
    </xdr:sp>
    <xdr:clientData/>
  </xdr:twoCellAnchor>
  <xdr:twoCellAnchor>
    <xdr:from>
      <xdr:col>22</xdr:col>
      <xdr:colOff>50800</xdr:colOff>
      <xdr:row>42</xdr:row>
      <xdr:rowOff>165100</xdr:rowOff>
    </xdr:from>
    <xdr:to>
      <xdr:col>27</xdr:col>
      <xdr:colOff>317500</xdr:colOff>
      <xdr:row>53</xdr:row>
      <xdr:rowOff>114300</xdr:rowOff>
    </xdr:to>
    <xdr:sp macro="" textlink="">
      <xdr:nvSpPr>
        <xdr:cNvPr id="6" name="TextBox 5">
          <a:extLst>
            <a:ext uri="{FF2B5EF4-FFF2-40B4-BE49-F238E27FC236}">
              <a16:creationId xmlns:a16="http://schemas.microsoft.com/office/drawing/2014/main" id="{4C083718-B9B6-6440-BFDD-D4FBCD7AE6BF}"/>
            </a:ext>
          </a:extLst>
        </xdr:cNvPr>
        <xdr:cNvSpPr txBox="1"/>
      </xdr:nvSpPr>
      <xdr:spPr>
        <a:xfrm>
          <a:off x="18211800" y="8699500"/>
          <a:ext cx="4394200" cy="2184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rgbClr val="FF0000"/>
              </a:solidFill>
            </a:rPr>
            <a:t>Not a good</a:t>
          </a:r>
          <a:r>
            <a:rPr lang="en-GB" sz="1800" baseline="0">
              <a:solidFill>
                <a:srgbClr val="FF0000"/>
              </a:solidFill>
            </a:rPr>
            <a:t> correlation between index and GVA ICT</a:t>
          </a:r>
        </a:p>
        <a:p>
          <a:pPr algn="ctr"/>
          <a:r>
            <a:rPr lang="en-GB" sz="1800" baseline="0">
              <a:solidFill>
                <a:srgbClr val="FF0000"/>
              </a:solidFill>
            </a:rPr>
            <a:t>This does not imply that the index is not good, it implies that it is not good enough at explaining/inferring much or anything about the GVA ICT</a:t>
          </a:r>
          <a:endParaRPr lang="en-GB"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isoc_sk_oja1__custom_12342004/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4E9E-E569-4A49-8F73-092EAFED4189}">
  <dimension ref="B2:AC56"/>
  <sheetViews>
    <sheetView workbookViewId="0">
      <selection activeCell="A25" sqref="A25:XFD26"/>
    </sheetView>
  </sheetViews>
  <sheetFormatPr baseColWidth="10" defaultRowHeight="16" x14ac:dyDescent="0.2"/>
  <cols>
    <col min="2" max="2" width="38.6640625" bestFit="1" customWidth="1"/>
    <col min="19" max="19" width="32" bestFit="1" customWidth="1"/>
  </cols>
  <sheetData>
    <row r="2" spans="2:29" x14ac:dyDescent="0.2">
      <c r="B2" s="28" t="s">
        <v>65</v>
      </c>
    </row>
    <row r="3" spans="2:29" ht="16" customHeight="1" x14ac:dyDescent="0.2">
      <c r="B3" s="28" t="s">
        <v>0</v>
      </c>
      <c r="C3" s="29" t="s">
        <v>66</v>
      </c>
      <c r="J3" s="13" t="s">
        <v>72</v>
      </c>
      <c r="K3" s="38" t="s">
        <v>89</v>
      </c>
      <c r="L3" s="38"/>
      <c r="M3" s="38"/>
      <c r="N3" s="38"/>
      <c r="O3" s="38"/>
      <c r="P3" s="38"/>
      <c r="Q3" s="38"/>
      <c r="R3" s="38"/>
      <c r="S3" s="38"/>
      <c r="T3" s="38"/>
      <c r="U3" s="38"/>
      <c r="V3" s="38"/>
    </row>
    <row r="4" spans="2:29" x14ac:dyDescent="0.2">
      <c r="B4" s="28" t="s">
        <v>1</v>
      </c>
      <c r="C4" s="28" t="s">
        <v>67</v>
      </c>
      <c r="K4" s="38"/>
      <c r="L4" s="38"/>
      <c r="M4" s="38"/>
      <c r="N4" s="38"/>
      <c r="O4" s="38"/>
      <c r="P4" s="38"/>
      <c r="Q4" s="38"/>
      <c r="R4" s="38"/>
      <c r="S4" s="38"/>
      <c r="T4" s="38"/>
      <c r="U4" s="38"/>
      <c r="V4" s="38"/>
    </row>
    <row r="5" spans="2:29" x14ac:dyDescent="0.2">
      <c r="B5" s="28" t="s">
        <v>103</v>
      </c>
      <c r="C5" t="s">
        <v>105</v>
      </c>
      <c r="K5" s="38"/>
      <c r="L5" s="38"/>
      <c r="M5" s="38"/>
      <c r="N5" s="38"/>
      <c r="O5" s="38"/>
      <c r="P5" s="38"/>
      <c r="Q5" s="38"/>
      <c r="R5" s="38"/>
      <c r="S5" s="38"/>
      <c r="T5" s="38"/>
      <c r="U5" s="38"/>
      <c r="V5" s="38"/>
    </row>
    <row r="6" spans="2:29" x14ac:dyDescent="0.2">
      <c r="B6" s="28" t="s">
        <v>106</v>
      </c>
      <c r="C6" t="s">
        <v>107</v>
      </c>
      <c r="K6" s="38"/>
      <c r="L6" s="38"/>
      <c r="M6" s="38"/>
      <c r="N6" s="38"/>
      <c r="O6" s="38"/>
      <c r="P6" s="38"/>
      <c r="Q6" s="38"/>
      <c r="R6" s="38"/>
      <c r="S6" s="38"/>
      <c r="T6" s="38"/>
      <c r="U6" s="38"/>
      <c r="V6" s="38"/>
    </row>
    <row r="7" spans="2:29" x14ac:dyDescent="0.2">
      <c r="B7" s="29" t="s">
        <v>3</v>
      </c>
      <c r="D7" s="28" t="s">
        <v>4</v>
      </c>
      <c r="K7" s="38"/>
      <c r="L7" s="38"/>
      <c r="M7" s="38"/>
      <c r="N7" s="38"/>
      <c r="O7" s="38"/>
      <c r="P7" s="38"/>
      <c r="Q7" s="38"/>
      <c r="R7" s="38"/>
      <c r="S7" s="38"/>
      <c r="T7" s="38"/>
      <c r="U7" s="38"/>
      <c r="V7" s="38"/>
    </row>
    <row r="8" spans="2:29" x14ac:dyDescent="0.2">
      <c r="B8" s="29" t="s">
        <v>5</v>
      </c>
      <c r="D8" s="28" t="s">
        <v>68</v>
      </c>
      <c r="F8" s="36" t="s">
        <v>73</v>
      </c>
      <c r="G8" s="36"/>
      <c r="H8" s="36"/>
      <c r="I8" s="36"/>
      <c r="K8" s="38"/>
      <c r="L8" s="38"/>
      <c r="M8" s="38"/>
      <c r="N8" s="38"/>
      <c r="O8" s="38"/>
      <c r="P8" s="38"/>
      <c r="Q8" s="38"/>
      <c r="R8" s="38"/>
      <c r="S8" s="38"/>
      <c r="T8" s="38"/>
      <c r="U8" s="38"/>
      <c r="V8" s="38"/>
    </row>
    <row r="9" spans="2:29" x14ac:dyDescent="0.2">
      <c r="B9" s="29" t="s">
        <v>69</v>
      </c>
      <c r="D9" s="28" t="s">
        <v>70</v>
      </c>
      <c r="K9" s="38"/>
      <c r="L9" s="38"/>
      <c r="M9" s="38"/>
      <c r="N9" s="38"/>
      <c r="O9" s="38"/>
      <c r="P9" s="38"/>
      <c r="Q9" s="38"/>
      <c r="R9" s="38"/>
      <c r="S9" s="38"/>
      <c r="T9" s="38"/>
      <c r="U9" s="38"/>
      <c r="V9" s="38"/>
    </row>
    <row r="10" spans="2:29" x14ac:dyDescent="0.2">
      <c r="B10" s="29" t="s">
        <v>6</v>
      </c>
      <c r="D10" s="28" t="s">
        <v>7</v>
      </c>
      <c r="K10" s="38"/>
      <c r="L10" s="38"/>
      <c r="M10" s="38"/>
      <c r="N10" s="38"/>
      <c r="O10" s="38"/>
      <c r="P10" s="38"/>
      <c r="Q10" s="38"/>
      <c r="R10" s="38"/>
      <c r="S10" s="38"/>
      <c r="T10" s="38"/>
      <c r="U10" s="38"/>
      <c r="V10" s="38"/>
    </row>
    <row r="13" spans="2:29" x14ac:dyDescent="0.2">
      <c r="S13" s="37" t="s">
        <v>92</v>
      </c>
      <c r="T13" s="37"/>
      <c r="U13" s="37"/>
      <c r="V13" s="37"/>
      <c r="W13" s="37"/>
      <c r="X13" s="37"/>
      <c r="Y13" s="37"/>
      <c r="Z13" s="37"/>
      <c r="AA13" s="37"/>
      <c r="AB13" s="37"/>
      <c r="AC13" s="37"/>
    </row>
    <row r="14" spans="2:29" x14ac:dyDescent="0.2">
      <c r="B14" s="3" t="s">
        <v>11</v>
      </c>
      <c r="C14" s="14" t="s">
        <v>12</v>
      </c>
      <c r="D14" s="14" t="s">
        <v>14</v>
      </c>
      <c r="E14" s="14" t="s">
        <v>15</v>
      </c>
      <c r="F14" s="14" t="s">
        <v>16</v>
      </c>
      <c r="G14" s="14" t="s">
        <v>17</v>
      </c>
      <c r="H14" s="14" t="s">
        <v>18</v>
      </c>
      <c r="I14" s="14" t="s">
        <v>19</v>
      </c>
      <c r="J14" s="14" t="s">
        <v>20</v>
      </c>
      <c r="K14" s="14" t="s">
        <v>21</v>
      </c>
      <c r="L14" s="14" t="s">
        <v>22</v>
      </c>
      <c r="N14" s="15" t="s">
        <v>90</v>
      </c>
      <c r="O14" s="15" t="s">
        <v>91</v>
      </c>
      <c r="S14" s="3" t="s">
        <v>11</v>
      </c>
      <c r="T14" s="14" t="s">
        <v>12</v>
      </c>
      <c r="U14" s="14" t="s">
        <v>14</v>
      </c>
      <c r="V14" s="14" t="s">
        <v>15</v>
      </c>
      <c r="W14" s="14" t="s">
        <v>16</v>
      </c>
      <c r="X14" s="14" t="s">
        <v>17</v>
      </c>
      <c r="Y14" s="14" t="s">
        <v>18</v>
      </c>
      <c r="Z14" s="14" t="s">
        <v>19</v>
      </c>
      <c r="AA14" s="14" t="s">
        <v>20</v>
      </c>
      <c r="AB14" s="14" t="s">
        <v>21</v>
      </c>
      <c r="AC14" s="14" t="s">
        <v>22</v>
      </c>
    </row>
    <row r="15" spans="2:29" x14ac:dyDescent="0.2">
      <c r="B15" s="4" t="s">
        <v>23</v>
      </c>
      <c r="C15" s="5" t="s">
        <v>13</v>
      </c>
      <c r="D15" s="5" t="s">
        <v>13</v>
      </c>
      <c r="E15" s="5" t="s">
        <v>13</v>
      </c>
      <c r="F15" s="5" t="s">
        <v>13</v>
      </c>
      <c r="G15" s="5" t="s">
        <v>13</v>
      </c>
      <c r="H15" s="5" t="s">
        <v>13</v>
      </c>
      <c r="I15" s="5" t="s">
        <v>13</v>
      </c>
      <c r="J15" s="5" t="s">
        <v>13</v>
      </c>
      <c r="K15" s="5" t="s">
        <v>13</v>
      </c>
      <c r="L15" s="5" t="s">
        <v>13</v>
      </c>
      <c r="S15" s="4" t="s">
        <v>23</v>
      </c>
      <c r="T15" s="5" t="s">
        <v>13</v>
      </c>
      <c r="U15" s="5" t="s">
        <v>13</v>
      </c>
      <c r="V15" s="5" t="s">
        <v>13</v>
      </c>
      <c r="W15" s="5" t="s">
        <v>13</v>
      </c>
      <c r="X15" s="5" t="s">
        <v>13</v>
      </c>
      <c r="Y15" s="5" t="s">
        <v>13</v>
      </c>
      <c r="Z15" s="5" t="s">
        <v>13</v>
      </c>
      <c r="AA15" s="5" t="s">
        <v>13</v>
      </c>
      <c r="AB15" s="5" t="s">
        <v>13</v>
      </c>
      <c r="AC15" s="5" t="s">
        <v>13</v>
      </c>
    </row>
    <row r="16" spans="2:29" x14ac:dyDescent="0.2">
      <c r="B16" s="6" t="s">
        <v>24</v>
      </c>
      <c r="C16" s="10" t="s">
        <v>25</v>
      </c>
      <c r="D16" s="10" t="s">
        <v>25</v>
      </c>
      <c r="E16" s="10" t="s">
        <v>25</v>
      </c>
      <c r="F16" s="10" t="s">
        <v>25</v>
      </c>
      <c r="G16" s="10" t="s">
        <v>25</v>
      </c>
      <c r="H16" s="10" t="s">
        <v>25</v>
      </c>
      <c r="I16" s="10" t="s">
        <v>25</v>
      </c>
      <c r="J16" s="10" t="s">
        <v>25</v>
      </c>
      <c r="K16" s="10" t="s">
        <v>25</v>
      </c>
      <c r="L16" s="10" t="s">
        <v>25</v>
      </c>
      <c r="N16" s="16">
        <f>MIN(C16:L16)</f>
        <v>0</v>
      </c>
      <c r="O16" s="16">
        <f>MAX(C16:L16)</f>
        <v>0</v>
      </c>
      <c r="S16" s="6" t="s">
        <v>24</v>
      </c>
      <c r="T16" s="10"/>
      <c r="U16" s="10"/>
      <c r="V16" s="10"/>
      <c r="W16" s="10"/>
      <c r="X16" s="10"/>
      <c r="Y16" s="10"/>
      <c r="Z16" s="10"/>
      <c r="AA16" s="10"/>
      <c r="AB16" s="10"/>
      <c r="AC16" s="10"/>
    </row>
    <row r="17" spans="2:29" x14ac:dyDescent="0.2">
      <c r="B17" s="6" t="s">
        <v>26</v>
      </c>
      <c r="C17" s="8" t="s">
        <v>25</v>
      </c>
      <c r="D17" s="8" t="s">
        <v>25</v>
      </c>
      <c r="E17" s="8" t="s">
        <v>25</v>
      </c>
      <c r="F17" s="8" t="s">
        <v>25</v>
      </c>
      <c r="G17" s="8" t="s">
        <v>25</v>
      </c>
      <c r="H17" s="8" t="s">
        <v>25</v>
      </c>
      <c r="I17" s="8" t="s">
        <v>25</v>
      </c>
      <c r="J17" s="8" t="s">
        <v>25</v>
      </c>
      <c r="K17" s="8" t="s">
        <v>25</v>
      </c>
      <c r="L17" s="8" t="s">
        <v>25</v>
      </c>
      <c r="N17" s="16">
        <f t="shared" ref="N17:N53" si="0">MIN(C17:L17)</f>
        <v>0</v>
      </c>
      <c r="O17" s="16">
        <f t="shared" ref="O17:O53" si="1">MAX(C17:L17)</f>
        <v>0</v>
      </c>
      <c r="S17" s="6" t="s">
        <v>26</v>
      </c>
      <c r="T17" s="8"/>
      <c r="U17" s="8"/>
      <c r="V17" s="8"/>
      <c r="W17" s="8"/>
      <c r="X17" s="8"/>
      <c r="Y17" s="8"/>
      <c r="Z17" s="8"/>
      <c r="AA17" s="8"/>
      <c r="AB17" s="8"/>
      <c r="AC17" s="8"/>
    </row>
    <row r="18" spans="2:29" x14ac:dyDescent="0.2">
      <c r="B18" s="6" t="s">
        <v>27</v>
      </c>
      <c r="C18" s="10" t="s">
        <v>25</v>
      </c>
      <c r="D18" s="10" t="s">
        <v>25</v>
      </c>
      <c r="E18" s="10" t="s">
        <v>25</v>
      </c>
      <c r="F18" s="10" t="s">
        <v>25</v>
      </c>
      <c r="G18" s="10" t="s">
        <v>25</v>
      </c>
      <c r="H18" s="10" t="s">
        <v>25</v>
      </c>
      <c r="I18" s="10" t="s">
        <v>25</v>
      </c>
      <c r="J18" s="10" t="s">
        <v>25</v>
      </c>
      <c r="K18" s="10" t="s">
        <v>25</v>
      </c>
      <c r="L18" s="10" t="s">
        <v>25</v>
      </c>
      <c r="N18" s="16">
        <f t="shared" si="0"/>
        <v>0</v>
      </c>
      <c r="O18" s="16">
        <f t="shared" si="1"/>
        <v>0</v>
      </c>
      <c r="S18" s="6" t="s">
        <v>27</v>
      </c>
      <c r="T18" s="10"/>
      <c r="U18" s="10"/>
      <c r="V18" s="10"/>
      <c r="W18" s="10"/>
      <c r="X18" s="10"/>
      <c r="Y18" s="10"/>
      <c r="Z18" s="10"/>
      <c r="AA18" s="10"/>
      <c r="AB18" s="10"/>
      <c r="AC18" s="10"/>
    </row>
    <row r="19" spans="2:29" x14ac:dyDescent="0.2">
      <c r="B19" s="6" t="s">
        <v>28</v>
      </c>
      <c r="C19" s="8" t="s">
        <v>25</v>
      </c>
      <c r="D19" s="8" t="s">
        <v>25</v>
      </c>
      <c r="E19" s="8" t="s">
        <v>25</v>
      </c>
      <c r="F19" s="8" t="s">
        <v>25</v>
      </c>
      <c r="G19" s="8" t="s">
        <v>25</v>
      </c>
      <c r="H19" s="8" t="s">
        <v>25</v>
      </c>
      <c r="I19" s="8" t="s">
        <v>25</v>
      </c>
      <c r="J19" s="8" t="s">
        <v>25</v>
      </c>
      <c r="K19" s="8" t="s">
        <v>25</v>
      </c>
      <c r="L19" s="8" t="s">
        <v>25</v>
      </c>
      <c r="N19" s="16">
        <f t="shared" si="0"/>
        <v>0</v>
      </c>
      <c r="O19" s="16">
        <f t="shared" si="1"/>
        <v>0</v>
      </c>
      <c r="S19" s="6" t="s">
        <v>28</v>
      </c>
      <c r="T19" s="8"/>
      <c r="U19" s="8"/>
      <c r="V19" s="8"/>
      <c r="W19" s="8"/>
      <c r="X19" s="8"/>
      <c r="Y19" s="8"/>
      <c r="Z19" s="8"/>
      <c r="AA19" s="8"/>
      <c r="AB19" s="8"/>
      <c r="AC19" s="8"/>
    </row>
    <row r="20" spans="2:29" x14ac:dyDescent="0.2">
      <c r="B20" s="6" t="s">
        <v>29</v>
      </c>
      <c r="C20" s="10" t="s">
        <v>25</v>
      </c>
      <c r="D20" s="10" t="s">
        <v>25</v>
      </c>
      <c r="E20" s="10" t="s">
        <v>25</v>
      </c>
      <c r="F20" s="10" t="s">
        <v>25</v>
      </c>
      <c r="G20" s="10" t="s">
        <v>25</v>
      </c>
      <c r="H20" s="10" t="s">
        <v>25</v>
      </c>
      <c r="I20" s="10" t="s">
        <v>25</v>
      </c>
      <c r="J20" s="10" t="s">
        <v>25</v>
      </c>
      <c r="K20" s="10" t="s">
        <v>25</v>
      </c>
      <c r="L20" s="10" t="s">
        <v>25</v>
      </c>
      <c r="N20" s="16">
        <f t="shared" si="0"/>
        <v>0</v>
      </c>
      <c r="O20" s="16">
        <f t="shared" si="1"/>
        <v>0</v>
      </c>
      <c r="S20" s="6" t="s">
        <v>29</v>
      </c>
      <c r="T20" s="10"/>
      <c r="U20" s="10"/>
      <c r="V20" s="10"/>
      <c r="W20" s="10"/>
      <c r="X20" s="10"/>
      <c r="Y20" s="10"/>
      <c r="Z20" s="10"/>
      <c r="AA20" s="10"/>
      <c r="AB20" s="10"/>
      <c r="AC20" s="10"/>
    </row>
    <row r="21" spans="2:29" x14ac:dyDescent="0.2">
      <c r="B21" s="6" t="s">
        <v>30</v>
      </c>
      <c r="C21" s="8" t="s">
        <v>25</v>
      </c>
      <c r="D21" s="8" t="s">
        <v>25</v>
      </c>
      <c r="E21" s="8" t="s">
        <v>25</v>
      </c>
      <c r="F21" s="8" t="s">
        <v>25</v>
      </c>
      <c r="G21" s="8" t="s">
        <v>25</v>
      </c>
      <c r="H21" s="8" t="s">
        <v>25</v>
      </c>
      <c r="I21" s="8" t="s">
        <v>25</v>
      </c>
      <c r="J21" s="8" t="s">
        <v>25</v>
      </c>
      <c r="K21" s="8" t="s">
        <v>25</v>
      </c>
      <c r="L21" s="8" t="s">
        <v>25</v>
      </c>
      <c r="N21" s="16">
        <f t="shared" si="0"/>
        <v>0</v>
      </c>
      <c r="O21" s="16">
        <f t="shared" si="1"/>
        <v>0</v>
      </c>
      <c r="S21" s="6" t="s">
        <v>30</v>
      </c>
      <c r="T21" s="8"/>
      <c r="U21" s="8"/>
      <c r="V21" s="8"/>
      <c r="W21" s="8"/>
      <c r="X21" s="8"/>
      <c r="Y21" s="8"/>
      <c r="Z21" s="8"/>
      <c r="AA21" s="8"/>
      <c r="AB21" s="8"/>
      <c r="AC21" s="8"/>
    </row>
    <row r="22" spans="2:29" x14ac:dyDescent="0.2">
      <c r="B22" s="6" t="s">
        <v>31</v>
      </c>
      <c r="C22" s="11">
        <v>3.5</v>
      </c>
      <c r="D22" s="11">
        <v>7.3</v>
      </c>
      <c r="E22" s="11">
        <v>5.9</v>
      </c>
      <c r="F22" s="11">
        <v>5.9</v>
      </c>
      <c r="G22" s="11">
        <v>6.2</v>
      </c>
      <c r="H22" s="11">
        <v>4.5</v>
      </c>
      <c r="I22" s="11">
        <v>5.7</v>
      </c>
      <c r="J22" s="11">
        <v>3.3</v>
      </c>
      <c r="K22" s="11">
        <v>5.2</v>
      </c>
      <c r="L22" s="11">
        <v>3.5</v>
      </c>
      <c r="N22" s="16">
        <f t="shared" si="0"/>
        <v>3.3</v>
      </c>
      <c r="O22" s="16">
        <f t="shared" si="1"/>
        <v>7.3</v>
      </c>
      <c r="S22" s="6" t="s">
        <v>31</v>
      </c>
      <c r="T22" s="12">
        <f>(C22-$N22)/($O22-$N22)</f>
        <v>5.0000000000000044E-2</v>
      </c>
      <c r="U22" s="12">
        <f t="shared" ref="U22:AC22" si="2">(D22-$N22)/($O22-$N22)</f>
        <v>1</v>
      </c>
      <c r="V22" s="12">
        <f t="shared" si="2"/>
        <v>0.65000000000000013</v>
      </c>
      <c r="W22" s="12">
        <f t="shared" si="2"/>
        <v>0.65000000000000013</v>
      </c>
      <c r="X22" s="12">
        <f t="shared" si="2"/>
        <v>0.72500000000000009</v>
      </c>
      <c r="Y22" s="12">
        <f t="shared" si="2"/>
        <v>0.30000000000000004</v>
      </c>
      <c r="Z22" s="12">
        <f t="shared" si="2"/>
        <v>0.60000000000000009</v>
      </c>
      <c r="AA22" s="12">
        <f t="shared" si="2"/>
        <v>0</v>
      </c>
      <c r="AB22" s="12">
        <f t="shared" si="2"/>
        <v>0.47500000000000009</v>
      </c>
      <c r="AC22" s="12">
        <f t="shared" si="2"/>
        <v>5.0000000000000044E-2</v>
      </c>
    </row>
    <row r="23" spans="2:29" x14ac:dyDescent="0.2">
      <c r="B23" s="6" t="s">
        <v>32</v>
      </c>
      <c r="C23" s="9">
        <v>1.9</v>
      </c>
      <c r="D23" s="7">
        <v>2</v>
      </c>
      <c r="E23" s="9">
        <v>2.7</v>
      </c>
      <c r="F23" s="7">
        <v>2</v>
      </c>
      <c r="G23" s="7">
        <v>2</v>
      </c>
      <c r="H23" s="7">
        <v>3</v>
      </c>
      <c r="I23" s="9">
        <v>2.7</v>
      </c>
      <c r="J23" s="9">
        <v>2.8</v>
      </c>
      <c r="K23" s="9">
        <v>1.3</v>
      </c>
      <c r="L23" s="9">
        <v>2.4</v>
      </c>
      <c r="N23" s="16">
        <f t="shared" si="0"/>
        <v>1.3</v>
      </c>
      <c r="O23" s="16">
        <f t="shared" si="1"/>
        <v>3</v>
      </c>
      <c r="S23" s="6" t="s">
        <v>32</v>
      </c>
      <c r="T23" s="7">
        <f t="shared" ref="T23:T48" si="3">(C23-$N23)/($O23-$N23)</f>
        <v>0.35294117647058815</v>
      </c>
      <c r="U23" s="7">
        <f t="shared" ref="U23:U48" si="4">(D23-$N23)/($O23-$N23)</f>
        <v>0.41176470588235292</v>
      </c>
      <c r="V23" s="7">
        <f t="shared" ref="V23:V48" si="5">(E23-$N23)/($O23-$N23)</f>
        <v>0.82352941176470595</v>
      </c>
      <c r="W23" s="7">
        <f t="shared" ref="W23:W48" si="6">(F23-$N23)/($O23-$N23)</f>
        <v>0.41176470588235292</v>
      </c>
      <c r="X23" s="7">
        <f t="shared" ref="X23:X48" si="7">(G23-$N23)/($O23-$N23)</f>
        <v>0.41176470588235292</v>
      </c>
      <c r="Y23" s="7">
        <f t="shared" ref="Y23:Y48" si="8">(H23-$N23)/($O23-$N23)</f>
        <v>1</v>
      </c>
      <c r="Z23" s="7">
        <f t="shared" ref="Z23:Z48" si="9">(I23-$N23)/($O23-$N23)</f>
        <v>0.82352941176470595</v>
      </c>
      <c r="AA23" s="7">
        <f t="shared" ref="AA23:AA48" si="10">(J23-$N23)/($O23-$N23)</f>
        <v>0.88235294117647045</v>
      </c>
      <c r="AB23" s="7">
        <f t="shared" ref="AB23:AB48" si="11">(K23-$N23)/($O23-$N23)</f>
        <v>0</v>
      </c>
      <c r="AC23" s="7">
        <f t="shared" ref="AC23:AC48" si="12">(L23-$N23)/($O23-$N23)</f>
        <v>0.64705882352941169</v>
      </c>
    </row>
    <row r="24" spans="2:29" x14ac:dyDescent="0.2">
      <c r="B24" s="6" t="s">
        <v>33</v>
      </c>
      <c r="C24" s="12">
        <v>11</v>
      </c>
      <c r="D24" s="11">
        <v>13.2</v>
      </c>
      <c r="E24" s="11">
        <v>13.7</v>
      </c>
      <c r="F24" s="11">
        <v>12.6</v>
      </c>
      <c r="G24" s="12">
        <v>11</v>
      </c>
      <c r="H24" s="11">
        <v>12.2</v>
      </c>
      <c r="I24" s="11">
        <v>10.7</v>
      </c>
      <c r="J24" s="11">
        <v>10.199999999999999</v>
      </c>
      <c r="K24" s="11">
        <v>9.5</v>
      </c>
      <c r="L24" s="11">
        <v>11.7</v>
      </c>
      <c r="N24" s="16">
        <f t="shared" si="0"/>
        <v>9.5</v>
      </c>
      <c r="O24" s="16">
        <f t="shared" si="1"/>
        <v>13.7</v>
      </c>
      <c r="S24" s="6" t="s">
        <v>33</v>
      </c>
      <c r="T24" s="12">
        <f t="shared" si="3"/>
        <v>0.35714285714285721</v>
      </c>
      <c r="U24" s="12">
        <f t="shared" si="4"/>
        <v>0.88095238095238093</v>
      </c>
      <c r="V24" s="12">
        <f t="shared" si="5"/>
        <v>1</v>
      </c>
      <c r="W24" s="12">
        <f t="shared" si="6"/>
        <v>0.73809523809523814</v>
      </c>
      <c r="X24" s="12">
        <f t="shared" si="7"/>
        <v>0.35714285714285721</v>
      </c>
      <c r="Y24" s="12">
        <f t="shared" si="8"/>
        <v>0.64285714285714279</v>
      </c>
      <c r="Z24" s="12">
        <f t="shared" si="9"/>
        <v>0.28571428571428559</v>
      </c>
      <c r="AA24" s="12">
        <f t="shared" si="10"/>
        <v>0.16666666666666652</v>
      </c>
      <c r="AB24" s="12">
        <f t="shared" si="11"/>
        <v>0</v>
      </c>
      <c r="AC24" s="12">
        <f t="shared" si="12"/>
        <v>0.52380952380952372</v>
      </c>
    </row>
    <row r="25" spans="2:29" x14ac:dyDescent="0.2">
      <c r="B25" s="6" t="s">
        <v>34</v>
      </c>
      <c r="C25" s="8" t="s">
        <v>25</v>
      </c>
      <c r="D25" s="8" t="s">
        <v>25</v>
      </c>
      <c r="E25" s="8" t="s">
        <v>25</v>
      </c>
      <c r="F25" s="8" t="s">
        <v>25</v>
      </c>
      <c r="G25" s="8" t="s">
        <v>25</v>
      </c>
      <c r="H25" s="8" t="s">
        <v>25</v>
      </c>
      <c r="I25" s="8" t="s">
        <v>25</v>
      </c>
      <c r="J25" s="8" t="s">
        <v>25</v>
      </c>
      <c r="K25" s="8" t="s">
        <v>25</v>
      </c>
      <c r="L25" s="8" t="s">
        <v>25</v>
      </c>
      <c r="N25" s="16">
        <f t="shared" si="0"/>
        <v>0</v>
      </c>
      <c r="O25" s="16">
        <f t="shared" si="1"/>
        <v>0</v>
      </c>
      <c r="S25" s="6" t="s">
        <v>34</v>
      </c>
      <c r="T25" s="7"/>
      <c r="U25" s="7"/>
      <c r="V25" s="7"/>
      <c r="W25" s="7"/>
      <c r="X25" s="7"/>
      <c r="Y25" s="7"/>
      <c r="Z25" s="7"/>
      <c r="AA25" s="7"/>
      <c r="AB25" s="7"/>
      <c r="AC25" s="7"/>
    </row>
    <row r="26" spans="2:29" x14ac:dyDescent="0.2">
      <c r="B26" s="6" t="s">
        <v>35</v>
      </c>
      <c r="C26" s="10" t="s">
        <v>25</v>
      </c>
      <c r="D26" s="10" t="s">
        <v>25</v>
      </c>
      <c r="E26" s="10" t="s">
        <v>25</v>
      </c>
      <c r="F26" s="10" t="s">
        <v>25</v>
      </c>
      <c r="G26" s="10" t="s">
        <v>25</v>
      </c>
      <c r="H26" s="10" t="s">
        <v>25</v>
      </c>
      <c r="I26" s="10" t="s">
        <v>25</v>
      </c>
      <c r="J26" s="10" t="s">
        <v>25</v>
      </c>
      <c r="K26" s="10" t="s">
        <v>25</v>
      </c>
      <c r="L26" s="10" t="s">
        <v>25</v>
      </c>
      <c r="N26" s="16">
        <f t="shared" si="0"/>
        <v>0</v>
      </c>
      <c r="O26" s="16">
        <f t="shared" si="1"/>
        <v>0</v>
      </c>
      <c r="S26" s="6" t="s">
        <v>35</v>
      </c>
      <c r="T26" s="12"/>
      <c r="U26" s="12"/>
      <c r="V26" s="12"/>
      <c r="W26" s="12"/>
      <c r="X26" s="12"/>
      <c r="Y26" s="12"/>
      <c r="Z26" s="12"/>
      <c r="AA26" s="12"/>
      <c r="AB26" s="12"/>
      <c r="AC26" s="12"/>
    </row>
    <row r="27" spans="2:29" x14ac:dyDescent="0.2">
      <c r="B27" s="6" t="s">
        <v>36</v>
      </c>
      <c r="C27" s="9">
        <v>5.6</v>
      </c>
      <c r="D27" s="9">
        <v>5.2</v>
      </c>
      <c r="E27" s="7">
        <v>4</v>
      </c>
      <c r="F27" s="9">
        <v>4.3</v>
      </c>
      <c r="G27" s="9">
        <v>4.7</v>
      </c>
      <c r="H27" s="9">
        <v>4.0999999999999996</v>
      </c>
      <c r="I27" s="9">
        <v>3.5</v>
      </c>
      <c r="J27" s="9">
        <v>3.4</v>
      </c>
      <c r="K27" s="7">
        <v>5</v>
      </c>
      <c r="L27" s="9">
        <v>3.9</v>
      </c>
      <c r="N27" s="16">
        <f t="shared" si="0"/>
        <v>3.4</v>
      </c>
      <c r="O27" s="16">
        <f t="shared" si="1"/>
        <v>5.6</v>
      </c>
      <c r="S27" s="6" t="s">
        <v>36</v>
      </c>
      <c r="T27" s="7">
        <f t="shared" si="3"/>
        <v>1</v>
      </c>
      <c r="U27" s="7">
        <f t="shared" si="4"/>
        <v>0.81818181818181845</v>
      </c>
      <c r="V27" s="7">
        <f t="shared" si="5"/>
        <v>0.27272727272727282</v>
      </c>
      <c r="W27" s="7">
        <f t="shared" si="6"/>
        <v>0.40909090909090912</v>
      </c>
      <c r="X27" s="7">
        <f t="shared" si="7"/>
        <v>0.59090909090909105</v>
      </c>
      <c r="Y27" s="7">
        <f t="shared" si="8"/>
        <v>0.31818181818181812</v>
      </c>
      <c r="Z27" s="7">
        <f t="shared" si="9"/>
        <v>4.5454545454545497E-2</v>
      </c>
      <c r="AA27" s="7">
        <f t="shared" si="10"/>
        <v>0</v>
      </c>
      <c r="AB27" s="7">
        <f t="shared" si="11"/>
        <v>0.7272727272727274</v>
      </c>
      <c r="AC27" s="7">
        <f t="shared" si="12"/>
        <v>0.22727272727272729</v>
      </c>
    </row>
    <row r="28" spans="2:29" x14ac:dyDescent="0.2">
      <c r="B28" s="6" t="s">
        <v>37</v>
      </c>
      <c r="C28" s="10" t="s">
        <v>25</v>
      </c>
      <c r="D28" s="10" t="s">
        <v>25</v>
      </c>
      <c r="E28" s="10" t="s">
        <v>25</v>
      </c>
      <c r="F28" s="10" t="s">
        <v>25</v>
      </c>
      <c r="G28" s="10" t="s">
        <v>25</v>
      </c>
      <c r="H28" s="10" t="s">
        <v>25</v>
      </c>
      <c r="I28" s="10" t="s">
        <v>25</v>
      </c>
      <c r="J28" s="10" t="s">
        <v>25</v>
      </c>
      <c r="K28" s="10" t="s">
        <v>25</v>
      </c>
      <c r="L28" s="10" t="s">
        <v>25</v>
      </c>
      <c r="N28" s="16">
        <f t="shared" si="0"/>
        <v>0</v>
      </c>
      <c r="O28" s="16">
        <f t="shared" si="1"/>
        <v>0</v>
      </c>
      <c r="S28" s="6" t="s">
        <v>37</v>
      </c>
      <c r="T28" s="12"/>
      <c r="U28" s="12"/>
      <c r="V28" s="12"/>
      <c r="W28" s="12"/>
      <c r="X28" s="12"/>
      <c r="Y28" s="12"/>
      <c r="Z28" s="12"/>
      <c r="AA28" s="12"/>
      <c r="AB28" s="12"/>
      <c r="AC28" s="12"/>
    </row>
    <row r="29" spans="2:29" x14ac:dyDescent="0.2">
      <c r="B29" s="6" t="s">
        <v>38</v>
      </c>
      <c r="C29" s="7">
        <v>3</v>
      </c>
      <c r="D29" s="9">
        <v>2.2999999999999998</v>
      </c>
      <c r="E29" s="9">
        <v>1.9</v>
      </c>
      <c r="F29" s="9">
        <v>2.6</v>
      </c>
      <c r="G29" s="9">
        <v>3.6</v>
      </c>
      <c r="H29" s="9">
        <v>1.9</v>
      </c>
      <c r="I29" s="9">
        <v>2.9</v>
      </c>
      <c r="J29" s="9">
        <v>2.4</v>
      </c>
      <c r="K29" s="9">
        <v>3.6</v>
      </c>
      <c r="L29" s="9">
        <v>3.1</v>
      </c>
      <c r="N29" s="16">
        <f t="shared" si="0"/>
        <v>1.9</v>
      </c>
      <c r="O29" s="16">
        <f t="shared" si="1"/>
        <v>3.6</v>
      </c>
      <c r="S29" s="6" t="s">
        <v>38</v>
      </c>
      <c r="T29" s="7">
        <f t="shared" si="3"/>
        <v>0.6470588235294118</v>
      </c>
      <c r="U29" s="7">
        <f t="shared" si="4"/>
        <v>0.23529411764705874</v>
      </c>
      <c r="V29" s="7">
        <f t="shared" si="5"/>
        <v>0</v>
      </c>
      <c r="W29" s="7">
        <f t="shared" si="6"/>
        <v>0.41176470588235298</v>
      </c>
      <c r="X29" s="7">
        <f t="shared" si="7"/>
        <v>1</v>
      </c>
      <c r="Y29" s="7">
        <f t="shared" si="8"/>
        <v>0</v>
      </c>
      <c r="Z29" s="7">
        <f t="shared" si="9"/>
        <v>0.58823529411764697</v>
      </c>
      <c r="AA29" s="7">
        <f t="shared" si="10"/>
        <v>0.29411764705882348</v>
      </c>
      <c r="AB29" s="7">
        <f t="shared" si="11"/>
        <v>1</v>
      </c>
      <c r="AC29" s="7">
        <f t="shared" si="12"/>
        <v>0.70588235294117652</v>
      </c>
    </row>
    <row r="30" spans="2:29" x14ac:dyDescent="0.2">
      <c r="B30" s="6" t="s">
        <v>39</v>
      </c>
      <c r="C30" s="10" t="s">
        <v>25</v>
      </c>
      <c r="D30" s="10" t="s">
        <v>25</v>
      </c>
      <c r="E30" s="10" t="s">
        <v>25</v>
      </c>
      <c r="F30" s="10" t="s">
        <v>25</v>
      </c>
      <c r="G30" s="10" t="s">
        <v>25</v>
      </c>
      <c r="H30" s="10" t="s">
        <v>25</v>
      </c>
      <c r="I30" s="10" t="s">
        <v>25</v>
      </c>
      <c r="J30" s="10" t="s">
        <v>25</v>
      </c>
      <c r="K30" s="10" t="s">
        <v>25</v>
      </c>
      <c r="L30" s="10" t="s">
        <v>25</v>
      </c>
      <c r="N30" s="16">
        <f t="shared" si="0"/>
        <v>0</v>
      </c>
      <c r="O30" s="16">
        <f t="shared" si="1"/>
        <v>0</v>
      </c>
      <c r="S30" s="6" t="s">
        <v>39</v>
      </c>
      <c r="T30" s="12"/>
      <c r="U30" s="12"/>
      <c r="V30" s="12"/>
      <c r="W30" s="12"/>
      <c r="X30" s="12"/>
      <c r="Y30" s="12"/>
      <c r="Z30" s="12"/>
      <c r="AA30" s="12"/>
      <c r="AB30" s="12"/>
      <c r="AC30" s="12"/>
    </row>
    <row r="31" spans="2:29" x14ac:dyDescent="0.2">
      <c r="B31" s="6" t="s">
        <v>40</v>
      </c>
      <c r="C31" s="9">
        <v>6.5</v>
      </c>
      <c r="D31" s="9">
        <v>6.3</v>
      </c>
      <c r="E31" s="9">
        <v>5.0999999999999996</v>
      </c>
      <c r="F31" s="9">
        <v>4.9000000000000004</v>
      </c>
      <c r="G31" s="9">
        <v>5.9</v>
      </c>
      <c r="H31" s="9">
        <v>5.8</v>
      </c>
      <c r="I31" s="9">
        <v>4.3</v>
      </c>
      <c r="J31" s="7">
        <v>4</v>
      </c>
      <c r="K31" s="9">
        <v>5.2</v>
      </c>
      <c r="L31" s="9">
        <v>4.2</v>
      </c>
      <c r="N31" s="16">
        <f t="shared" si="0"/>
        <v>4</v>
      </c>
      <c r="O31" s="16">
        <f t="shared" si="1"/>
        <v>6.5</v>
      </c>
      <c r="S31" s="6" t="s">
        <v>40</v>
      </c>
      <c r="T31" s="7">
        <f t="shared" si="3"/>
        <v>1</v>
      </c>
      <c r="U31" s="7">
        <f t="shared" si="4"/>
        <v>0.91999999999999993</v>
      </c>
      <c r="V31" s="7">
        <f t="shared" si="5"/>
        <v>0.43999999999999984</v>
      </c>
      <c r="W31" s="7">
        <f t="shared" si="6"/>
        <v>0.36000000000000015</v>
      </c>
      <c r="X31" s="7">
        <f t="shared" si="7"/>
        <v>0.76000000000000012</v>
      </c>
      <c r="Y31" s="7">
        <f t="shared" si="8"/>
        <v>0.72</v>
      </c>
      <c r="Z31" s="7">
        <f t="shared" si="9"/>
        <v>0.11999999999999993</v>
      </c>
      <c r="AA31" s="7">
        <f t="shared" si="10"/>
        <v>0</v>
      </c>
      <c r="AB31" s="7">
        <f t="shared" si="11"/>
        <v>0.48000000000000009</v>
      </c>
      <c r="AC31" s="7">
        <f t="shared" si="12"/>
        <v>8.0000000000000071E-2</v>
      </c>
    </row>
    <row r="32" spans="2:29" x14ac:dyDescent="0.2">
      <c r="B32" s="6" t="s">
        <v>41</v>
      </c>
      <c r="C32" s="10" t="s">
        <v>25</v>
      </c>
      <c r="D32" s="10" t="s">
        <v>25</v>
      </c>
      <c r="E32" s="10" t="s">
        <v>25</v>
      </c>
      <c r="F32" s="10" t="s">
        <v>25</v>
      </c>
      <c r="G32" s="10" t="s">
        <v>25</v>
      </c>
      <c r="H32" s="10" t="s">
        <v>25</v>
      </c>
      <c r="I32" s="10" t="s">
        <v>25</v>
      </c>
      <c r="J32" s="10" t="s">
        <v>25</v>
      </c>
      <c r="K32" s="10" t="s">
        <v>25</v>
      </c>
      <c r="L32" s="10" t="s">
        <v>25</v>
      </c>
      <c r="N32" s="16">
        <f t="shared" si="0"/>
        <v>0</v>
      </c>
      <c r="O32" s="16">
        <f t="shared" si="1"/>
        <v>0</v>
      </c>
      <c r="S32" s="6" t="s">
        <v>41</v>
      </c>
      <c r="T32" s="12"/>
      <c r="U32" s="12"/>
      <c r="V32" s="12"/>
      <c r="W32" s="12"/>
      <c r="X32" s="12"/>
      <c r="Y32" s="12"/>
      <c r="Z32" s="12"/>
      <c r="AA32" s="12"/>
      <c r="AB32" s="12"/>
      <c r="AC32" s="12"/>
    </row>
    <row r="33" spans="2:29" x14ac:dyDescent="0.2">
      <c r="B33" s="6" t="s">
        <v>42</v>
      </c>
      <c r="C33" s="8" t="s">
        <v>25</v>
      </c>
      <c r="D33" s="8" t="s">
        <v>25</v>
      </c>
      <c r="E33" s="8" t="s">
        <v>25</v>
      </c>
      <c r="F33" s="8" t="s">
        <v>25</v>
      </c>
      <c r="G33" s="8" t="s">
        <v>25</v>
      </c>
      <c r="H33" s="8" t="s">
        <v>25</v>
      </c>
      <c r="I33" s="8" t="s">
        <v>25</v>
      </c>
      <c r="J33" s="8" t="s">
        <v>25</v>
      </c>
      <c r="K33" s="8" t="s">
        <v>25</v>
      </c>
      <c r="L33" s="8" t="s">
        <v>25</v>
      </c>
      <c r="N33" s="16">
        <f t="shared" si="0"/>
        <v>0</v>
      </c>
      <c r="O33" s="16">
        <f t="shared" si="1"/>
        <v>0</v>
      </c>
      <c r="S33" s="6" t="s">
        <v>42</v>
      </c>
      <c r="T33" s="7"/>
      <c r="U33" s="7"/>
      <c r="V33" s="7"/>
      <c r="W33" s="7"/>
      <c r="X33" s="7"/>
      <c r="Y33" s="7"/>
      <c r="Z33" s="7"/>
      <c r="AA33" s="7"/>
      <c r="AB33" s="7"/>
      <c r="AC33" s="7"/>
    </row>
    <row r="34" spans="2:29" x14ac:dyDescent="0.2">
      <c r="B34" s="6" t="s">
        <v>43</v>
      </c>
      <c r="C34" s="11">
        <v>3.8</v>
      </c>
      <c r="D34" s="11">
        <v>3.5</v>
      </c>
      <c r="E34" s="11">
        <v>3.4</v>
      </c>
      <c r="F34" s="11">
        <v>3.2</v>
      </c>
      <c r="G34" s="11">
        <v>3.3</v>
      </c>
      <c r="H34" s="11">
        <v>4.4000000000000004</v>
      </c>
      <c r="I34" s="11">
        <v>4.3</v>
      </c>
      <c r="J34" s="11">
        <v>4.0999999999999996</v>
      </c>
      <c r="K34" s="11">
        <v>4.3</v>
      </c>
      <c r="L34" s="11">
        <v>4.4000000000000004</v>
      </c>
      <c r="N34" s="16">
        <f t="shared" si="0"/>
        <v>3.2</v>
      </c>
      <c r="O34" s="16">
        <f t="shared" si="1"/>
        <v>4.4000000000000004</v>
      </c>
      <c r="S34" s="6" t="s">
        <v>43</v>
      </c>
      <c r="T34" s="12">
        <f t="shared" si="3"/>
        <v>0.49999999999999961</v>
      </c>
      <c r="U34" s="12">
        <f t="shared" si="4"/>
        <v>0.24999999999999981</v>
      </c>
      <c r="V34" s="12">
        <f t="shared" si="5"/>
        <v>0.16666666666666641</v>
      </c>
      <c r="W34" s="12">
        <f t="shared" si="6"/>
        <v>0</v>
      </c>
      <c r="X34" s="12">
        <f t="shared" si="7"/>
        <v>8.3333333333333023E-2</v>
      </c>
      <c r="Y34" s="12">
        <f t="shared" si="8"/>
        <v>1</v>
      </c>
      <c r="Z34" s="12">
        <f t="shared" si="9"/>
        <v>0.91666666666666619</v>
      </c>
      <c r="AA34" s="12">
        <f t="shared" si="10"/>
        <v>0.74999999999999944</v>
      </c>
      <c r="AB34" s="12">
        <f t="shared" si="11"/>
        <v>0.91666666666666619</v>
      </c>
      <c r="AC34" s="12">
        <f t="shared" si="12"/>
        <v>1</v>
      </c>
    </row>
    <row r="35" spans="2:29" x14ac:dyDescent="0.2">
      <c r="B35" s="6" t="s">
        <v>44</v>
      </c>
      <c r="C35" s="9">
        <v>4.2</v>
      </c>
      <c r="D35" s="9">
        <v>3.5</v>
      </c>
      <c r="E35" s="9">
        <v>3.7</v>
      </c>
      <c r="F35" s="9">
        <v>3.9</v>
      </c>
      <c r="G35" s="9">
        <v>4.3</v>
      </c>
      <c r="H35" s="9">
        <v>2.9</v>
      </c>
      <c r="I35" s="9">
        <v>3.1</v>
      </c>
      <c r="J35" s="9">
        <v>3.1</v>
      </c>
      <c r="K35" s="7">
        <v>4</v>
      </c>
      <c r="L35" s="9">
        <v>2.6</v>
      </c>
      <c r="N35" s="16">
        <f t="shared" si="0"/>
        <v>2.6</v>
      </c>
      <c r="O35" s="16">
        <f t="shared" si="1"/>
        <v>4.3</v>
      </c>
      <c r="S35" s="6" t="s">
        <v>44</v>
      </c>
      <c r="T35" s="7">
        <f t="shared" si="3"/>
        <v>0.9411764705882355</v>
      </c>
      <c r="U35" s="7">
        <f t="shared" si="4"/>
        <v>0.52941176470588236</v>
      </c>
      <c r="V35" s="7">
        <f t="shared" si="5"/>
        <v>0.64705882352941191</v>
      </c>
      <c r="W35" s="7">
        <f t="shared" si="6"/>
        <v>0.76470588235294124</v>
      </c>
      <c r="X35" s="7">
        <f t="shared" si="7"/>
        <v>1</v>
      </c>
      <c r="Y35" s="7">
        <f t="shared" si="8"/>
        <v>0.17647058823529405</v>
      </c>
      <c r="Z35" s="7">
        <f t="shared" si="9"/>
        <v>0.29411764705882359</v>
      </c>
      <c r="AA35" s="7">
        <f t="shared" si="10"/>
        <v>0.29411764705882359</v>
      </c>
      <c r="AB35" s="7">
        <f t="shared" si="11"/>
        <v>0.82352941176470595</v>
      </c>
      <c r="AC35" s="7">
        <f t="shared" si="12"/>
        <v>0</v>
      </c>
    </row>
    <row r="36" spans="2:29" x14ac:dyDescent="0.2">
      <c r="B36" s="6" t="s">
        <v>45</v>
      </c>
      <c r="C36" s="11">
        <v>5.2</v>
      </c>
      <c r="D36" s="11">
        <v>4.9000000000000004</v>
      </c>
      <c r="E36" s="11">
        <v>4.3</v>
      </c>
      <c r="F36" s="11">
        <v>4.5999999999999996</v>
      </c>
      <c r="G36" s="11">
        <v>4.9000000000000004</v>
      </c>
      <c r="H36" s="11">
        <v>4.5999999999999996</v>
      </c>
      <c r="I36" s="11">
        <v>4.5</v>
      </c>
      <c r="J36" s="11">
        <v>4.2</v>
      </c>
      <c r="K36" s="11">
        <v>4.5</v>
      </c>
      <c r="L36" s="11">
        <v>5.0999999999999996</v>
      </c>
      <c r="N36" s="16">
        <f t="shared" si="0"/>
        <v>4.2</v>
      </c>
      <c r="O36" s="16">
        <f t="shared" si="1"/>
        <v>5.2</v>
      </c>
      <c r="S36" s="6" t="s">
        <v>45</v>
      </c>
      <c r="T36" s="12">
        <f t="shared" si="3"/>
        <v>1</v>
      </c>
      <c r="U36" s="12">
        <f t="shared" si="4"/>
        <v>0.70000000000000018</v>
      </c>
      <c r="V36" s="12">
        <f t="shared" si="5"/>
        <v>9.9999999999999645E-2</v>
      </c>
      <c r="W36" s="12">
        <f t="shared" si="6"/>
        <v>0.39999999999999947</v>
      </c>
      <c r="X36" s="12">
        <f t="shared" si="7"/>
        <v>0.70000000000000018</v>
      </c>
      <c r="Y36" s="12">
        <f t="shared" si="8"/>
        <v>0.39999999999999947</v>
      </c>
      <c r="Z36" s="12">
        <f t="shared" si="9"/>
        <v>0.29999999999999982</v>
      </c>
      <c r="AA36" s="12">
        <f t="shared" si="10"/>
        <v>0</v>
      </c>
      <c r="AB36" s="12">
        <f t="shared" si="11"/>
        <v>0.29999999999999982</v>
      </c>
      <c r="AC36" s="12">
        <f t="shared" si="12"/>
        <v>0.89999999999999947</v>
      </c>
    </row>
    <row r="37" spans="2:29" x14ac:dyDescent="0.2">
      <c r="B37" s="6" t="s">
        <v>46</v>
      </c>
      <c r="C37" s="8" t="s">
        <v>25</v>
      </c>
      <c r="D37" s="8" t="s">
        <v>25</v>
      </c>
      <c r="E37" s="8" t="s">
        <v>25</v>
      </c>
      <c r="F37" s="8" t="s">
        <v>25</v>
      </c>
      <c r="G37" s="8" t="s">
        <v>25</v>
      </c>
      <c r="H37" s="8" t="s">
        <v>25</v>
      </c>
      <c r="I37" s="8" t="s">
        <v>25</v>
      </c>
      <c r="J37" s="8" t="s">
        <v>25</v>
      </c>
      <c r="K37" s="8" t="s">
        <v>25</v>
      </c>
      <c r="L37" s="8" t="s">
        <v>25</v>
      </c>
      <c r="N37" s="16">
        <f t="shared" si="0"/>
        <v>0</v>
      </c>
      <c r="O37" s="16">
        <f t="shared" si="1"/>
        <v>0</v>
      </c>
      <c r="S37" s="6" t="s">
        <v>46</v>
      </c>
      <c r="T37" s="7"/>
      <c r="U37" s="7"/>
      <c r="V37" s="7"/>
      <c r="W37" s="7"/>
      <c r="X37" s="7"/>
      <c r="Y37" s="7"/>
      <c r="Z37" s="7"/>
      <c r="AA37" s="7"/>
      <c r="AB37" s="7"/>
      <c r="AC37" s="7"/>
    </row>
    <row r="38" spans="2:29" x14ac:dyDescent="0.2">
      <c r="B38" s="6" t="s">
        <v>47</v>
      </c>
      <c r="C38" s="10" t="s">
        <v>25</v>
      </c>
      <c r="D38" s="10" t="s">
        <v>25</v>
      </c>
      <c r="E38" s="10" t="s">
        <v>25</v>
      </c>
      <c r="F38" s="10" t="s">
        <v>25</v>
      </c>
      <c r="G38" s="10" t="s">
        <v>25</v>
      </c>
      <c r="H38" s="10" t="s">
        <v>25</v>
      </c>
      <c r="I38" s="10" t="s">
        <v>25</v>
      </c>
      <c r="J38" s="10" t="s">
        <v>25</v>
      </c>
      <c r="K38" s="10" t="s">
        <v>25</v>
      </c>
      <c r="L38" s="10" t="s">
        <v>25</v>
      </c>
      <c r="N38" s="16">
        <f t="shared" si="0"/>
        <v>0</v>
      </c>
      <c r="O38" s="16">
        <f t="shared" si="1"/>
        <v>0</v>
      </c>
      <c r="S38" s="6" t="s">
        <v>47</v>
      </c>
      <c r="T38" s="12"/>
      <c r="U38" s="12"/>
      <c r="V38" s="12"/>
      <c r="W38" s="12"/>
      <c r="X38" s="12"/>
      <c r="Y38" s="12"/>
      <c r="Z38" s="12"/>
      <c r="AA38" s="12"/>
      <c r="AB38" s="12"/>
      <c r="AC38" s="12"/>
    </row>
    <row r="39" spans="2:29" x14ac:dyDescent="0.2">
      <c r="B39" s="6" t="s">
        <v>48</v>
      </c>
      <c r="C39" s="9">
        <v>3.5</v>
      </c>
      <c r="D39" s="9">
        <v>7.8</v>
      </c>
      <c r="E39" s="9">
        <v>7.8</v>
      </c>
      <c r="F39" s="9">
        <v>7.8</v>
      </c>
      <c r="G39" s="9">
        <v>7.8</v>
      </c>
      <c r="H39" s="9">
        <v>6.9</v>
      </c>
      <c r="I39" s="9">
        <v>7.7</v>
      </c>
      <c r="J39" s="9">
        <v>6.8</v>
      </c>
      <c r="K39" s="9">
        <v>6.7</v>
      </c>
      <c r="L39" s="9">
        <v>7.3</v>
      </c>
      <c r="N39" s="16">
        <f t="shared" si="0"/>
        <v>3.5</v>
      </c>
      <c r="O39" s="16">
        <f t="shared" si="1"/>
        <v>7.8</v>
      </c>
      <c r="S39" s="6" t="s">
        <v>48</v>
      </c>
      <c r="T39" s="7">
        <f t="shared" si="3"/>
        <v>0</v>
      </c>
      <c r="U39" s="7">
        <f t="shared" si="4"/>
        <v>1</v>
      </c>
      <c r="V39" s="7">
        <f t="shared" si="5"/>
        <v>1</v>
      </c>
      <c r="W39" s="7">
        <f t="shared" si="6"/>
        <v>1</v>
      </c>
      <c r="X39" s="7">
        <f t="shared" si="7"/>
        <v>1</v>
      </c>
      <c r="Y39" s="7">
        <f t="shared" si="8"/>
        <v>0.79069767441860472</v>
      </c>
      <c r="Z39" s="7">
        <f t="shared" si="9"/>
        <v>0.9767441860465117</v>
      </c>
      <c r="AA39" s="7">
        <f t="shared" si="10"/>
        <v>0.76744186046511631</v>
      </c>
      <c r="AB39" s="7">
        <f t="shared" si="11"/>
        <v>0.74418604651162801</v>
      </c>
      <c r="AC39" s="7">
        <f t="shared" si="12"/>
        <v>0.88372093023255816</v>
      </c>
    </row>
    <row r="40" spans="2:29" x14ac:dyDescent="0.2">
      <c r="B40" s="6" t="s">
        <v>49</v>
      </c>
      <c r="C40" s="10" t="s">
        <v>25</v>
      </c>
      <c r="D40" s="10" t="s">
        <v>25</v>
      </c>
      <c r="E40" s="10" t="s">
        <v>25</v>
      </c>
      <c r="F40" s="10" t="s">
        <v>25</v>
      </c>
      <c r="G40" s="10" t="s">
        <v>25</v>
      </c>
      <c r="H40" s="10" t="s">
        <v>25</v>
      </c>
      <c r="I40" s="10" t="s">
        <v>25</v>
      </c>
      <c r="J40" s="10" t="s">
        <v>25</v>
      </c>
      <c r="K40" s="10" t="s">
        <v>25</v>
      </c>
      <c r="L40" s="10" t="s">
        <v>25</v>
      </c>
      <c r="N40" s="16">
        <f t="shared" si="0"/>
        <v>0</v>
      </c>
      <c r="O40" s="16">
        <f t="shared" si="1"/>
        <v>0</v>
      </c>
      <c r="S40" s="6" t="s">
        <v>49</v>
      </c>
      <c r="T40" s="12"/>
      <c r="U40" s="12"/>
      <c r="V40" s="12"/>
      <c r="W40" s="12"/>
      <c r="X40" s="12"/>
      <c r="Y40" s="12"/>
      <c r="Z40" s="12"/>
      <c r="AA40" s="12"/>
      <c r="AB40" s="12"/>
      <c r="AC40" s="12"/>
    </row>
    <row r="41" spans="2:29" x14ac:dyDescent="0.2">
      <c r="B41" s="6" t="s">
        <v>50</v>
      </c>
      <c r="C41" s="9">
        <v>3.2</v>
      </c>
      <c r="D41" s="9">
        <v>4.0999999999999996</v>
      </c>
      <c r="E41" s="9">
        <v>3.6</v>
      </c>
      <c r="F41" s="9">
        <v>2.9</v>
      </c>
      <c r="G41" s="9">
        <v>3.6</v>
      </c>
      <c r="H41" s="9">
        <v>4.2</v>
      </c>
      <c r="I41" s="9">
        <v>3.4</v>
      </c>
      <c r="J41" s="9">
        <v>3.1</v>
      </c>
      <c r="K41" s="9">
        <v>3.5</v>
      </c>
      <c r="L41" s="9">
        <v>3.6</v>
      </c>
      <c r="N41" s="16">
        <f t="shared" si="0"/>
        <v>2.9</v>
      </c>
      <c r="O41" s="16">
        <f t="shared" si="1"/>
        <v>4.2</v>
      </c>
      <c r="S41" s="6" t="s">
        <v>50</v>
      </c>
      <c r="T41" s="7">
        <f t="shared" si="3"/>
        <v>0.23076923076923092</v>
      </c>
      <c r="U41" s="7">
        <f t="shared" si="4"/>
        <v>0.92307692307692268</v>
      </c>
      <c r="V41" s="7">
        <f t="shared" si="5"/>
        <v>0.53846153846153844</v>
      </c>
      <c r="W41" s="7">
        <f t="shared" si="6"/>
        <v>0</v>
      </c>
      <c r="X41" s="7">
        <f t="shared" si="7"/>
        <v>0.53846153846153844</v>
      </c>
      <c r="Y41" s="7">
        <f t="shared" si="8"/>
        <v>1</v>
      </c>
      <c r="Z41" s="7">
        <f t="shared" si="9"/>
        <v>0.38461538461538453</v>
      </c>
      <c r="AA41" s="7">
        <f t="shared" si="10"/>
        <v>0.15384615384615394</v>
      </c>
      <c r="AB41" s="7">
        <f t="shared" si="11"/>
        <v>0.46153846153846151</v>
      </c>
      <c r="AC41" s="7">
        <f t="shared" si="12"/>
        <v>0.53846153846153844</v>
      </c>
    </row>
    <row r="42" spans="2:29" x14ac:dyDescent="0.2">
      <c r="B42" s="6" t="s">
        <v>51</v>
      </c>
      <c r="C42" s="10" t="s">
        <v>25</v>
      </c>
      <c r="D42" s="10" t="s">
        <v>25</v>
      </c>
      <c r="E42" s="10" t="s">
        <v>25</v>
      </c>
      <c r="F42" s="10" t="s">
        <v>25</v>
      </c>
      <c r="G42" s="10" t="s">
        <v>25</v>
      </c>
      <c r="H42" s="10" t="s">
        <v>25</v>
      </c>
      <c r="I42" s="10" t="s">
        <v>25</v>
      </c>
      <c r="J42" s="10" t="s">
        <v>25</v>
      </c>
      <c r="K42" s="10" t="s">
        <v>25</v>
      </c>
      <c r="L42" s="10" t="s">
        <v>25</v>
      </c>
      <c r="N42" s="16">
        <f t="shared" si="0"/>
        <v>0</v>
      </c>
      <c r="O42" s="16">
        <f t="shared" si="1"/>
        <v>0</v>
      </c>
      <c r="S42" s="6" t="s">
        <v>51</v>
      </c>
      <c r="T42" s="12"/>
      <c r="U42" s="12"/>
      <c r="V42" s="12"/>
      <c r="W42" s="12"/>
      <c r="X42" s="12"/>
      <c r="Y42" s="12"/>
      <c r="Z42" s="12"/>
      <c r="AA42" s="12"/>
      <c r="AB42" s="12"/>
      <c r="AC42" s="12"/>
    </row>
    <row r="43" spans="2:29" x14ac:dyDescent="0.2">
      <c r="B43" s="6" t="s">
        <v>52</v>
      </c>
      <c r="C43" s="9">
        <v>3.6</v>
      </c>
      <c r="D43" s="9">
        <v>4.3</v>
      </c>
      <c r="E43" s="9">
        <v>3.9</v>
      </c>
      <c r="F43" s="9">
        <v>4.2</v>
      </c>
      <c r="G43" s="9">
        <v>3.8</v>
      </c>
      <c r="H43" s="9">
        <v>4.5999999999999996</v>
      </c>
      <c r="I43" s="9">
        <v>4.3</v>
      </c>
      <c r="J43" s="9">
        <v>4.5999999999999996</v>
      </c>
      <c r="K43" s="9">
        <v>4.5999999999999996</v>
      </c>
      <c r="L43" s="9">
        <v>5.0999999999999996</v>
      </c>
      <c r="N43" s="16">
        <f t="shared" si="0"/>
        <v>3.6</v>
      </c>
      <c r="O43" s="16">
        <f t="shared" si="1"/>
        <v>5.0999999999999996</v>
      </c>
      <c r="S43" s="6" t="s">
        <v>52</v>
      </c>
      <c r="T43" s="7">
        <f t="shared" si="3"/>
        <v>0</v>
      </c>
      <c r="U43" s="7">
        <f t="shared" si="4"/>
        <v>0.46666666666666662</v>
      </c>
      <c r="V43" s="7">
        <f t="shared" si="5"/>
        <v>0.19999999999999993</v>
      </c>
      <c r="W43" s="7">
        <f t="shared" si="6"/>
        <v>0.40000000000000019</v>
      </c>
      <c r="X43" s="7">
        <f t="shared" si="7"/>
        <v>0.13333333333333319</v>
      </c>
      <c r="Y43" s="7">
        <f t="shared" si="8"/>
        <v>0.66666666666666652</v>
      </c>
      <c r="Z43" s="7">
        <f t="shared" si="9"/>
        <v>0.46666666666666662</v>
      </c>
      <c r="AA43" s="7">
        <f t="shared" si="10"/>
        <v>0.66666666666666652</v>
      </c>
      <c r="AB43" s="7">
        <f t="shared" si="11"/>
        <v>0.66666666666666652</v>
      </c>
      <c r="AC43" s="7">
        <f t="shared" si="12"/>
        <v>1</v>
      </c>
    </row>
    <row r="44" spans="2:29" x14ac:dyDescent="0.2">
      <c r="B44" s="6" t="s">
        <v>71</v>
      </c>
      <c r="C44" s="11">
        <v>4.2</v>
      </c>
      <c r="D44" s="11">
        <v>3.1</v>
      </c>
      <c r="E44" s="11">
        <v>1.8</v>
      </c>
      <c r="F44" s="11">
        <v>2.9</v>
      </c>
      <c r="G44" s="11">
        <v>4.9000000000000004</v>
      </c>
      <c r="H44" s="11">
        <v>3.3</v>
      </c>
      <c r="I44" s="11">
        <v>2.1</v>
      </c>
      <c r="J44" s="11">
        <v>2.6</v>
      </c>
      <c r="K44" s="11">
        <v>3.8</v>
      </c>
      <c r="L44" s="11">
        <v>3.8</v>
      </c>
      <c r="N44" s="16">
        <f t="shared" si="0"/>
        <v>1.8</v>
      </c>
      <c r="O44" s="16">
        <f t="shared" si="1"/>
        <v>4.9000000000000004</v>
      </c>
      <c r="S44" s="6" t="s">
        <v>71</v>
      </c>
      <c r="T44" s="12">
        <f t="shared" si="3"/>
        <v>0.77419354838709675</v>
      </c>
      <c r="U44" s="12">
        <f t="shared" si="4"/>
        <v>0.41935483870967738</v>
      </c>
      <c r="V44" s="12">
        <f t="shared" si="5"/>
        <v>0</v>
      </c>
      <c r="W44" s="12">
        <f t="shared" si="6"/>
        <v>0.35483870967741926</v>
      </c>
      <c r="X44" s="12">
        <f t="shared" si="7"/>
        <v>1</v>
      </c>
      <c r="Y44" s="12">
        <f t="shared" si="8"/>
        <v>0.48387096774193533</v>
      </c>
      <c r="Z44" s="12">
        <f t="shared" si="9"/>
        <v>9.6774193548387094E-2</v>
      </c>
      <c r="AA44" s="12">
        <f t="shared" si="10"/>
        <v>0.25806451612903225</v>
      </c>
      <c r="AB44" s="12">
        <f t="shared" si="11"/>
        <v>0.64516129032258052</v>
      </c>
      <c r="AC44" s="12">
        <f t="shared" si="12"/>
        <v>0.64516129032258052</v>
      </c>
    </row>
    <row r="45" spans="2:29" x14ac:dyDescent="0.2">
      <c r="B45" s="6" t="s">
        <v>53</v>
      </c>
      <c r="C45" s="8" t="s">
        <v>25</v>
      </c>
      <c r="D45" s="8" t="s">
        <v>25</v>
      </c>
      <c r="E45" s="8" t="s">
        <v>25</v>
      </c>
      <c r="F45" s="8" t="s">
        <v>25</v>
      </c>
      <c r="G45" s="8" t="s">
        <v>25</v>
      </c>
      <c r="H45" s="8" t="s">
        <v>25</v>
      </c>
      <c r="I45" s="8" t="s">
        <v>25</v>
      </c>
      <c r="J45" s="8" t="s">
        <v>25</v>
      </c>
      <c r="K45" s="8" t="s">
        <v>25</v>
      </c>
      <c r="L45" s="8" t="s">
        <v>25</v>
      </c>
      <c r="N45" s="16">
        <f t="shared" si="0"/>
        <v>0</v>
      </c>
      <c r="O45" s="16">
        <f t="shared" si="1"/>
        <v>0</v>
      </c>
      <c r="S45" s="6" t="s">
        <v>53</v>
      </c>
      <c r="T45" s="7"/>
      <c r="U45" s="7"/>
      <c r="V45" s="7"/>
      <c r="W45" s="7"/>
      <c r="X45" s="7"/>
      <c r="Y45" s="7"/>
      <c r="Z45" s="7"/>
      <c r="AA45" s="7"/>
      <c r="AB45" s="7"/>
      <c r="AC45" s="7"/>
    </row>
    <row r="46" spans="2:29" x14ac:dyDescent="0.2">
      <c r="B46" s="6" t="s">
        <v>54</v>
      </c>
      <c r="C46" s="10" t="s">
        <v>25</v>
      </c>
      <c r="D46" s="10" t="s">
        <v>25</v>
      </c>
      <c r="E46" s="10" t="s">
        <v>25</v>
      </c>
      <c r="F46" s="10" t="s">
        <v>25</v>
      </c>
      <c r="G46" s="10" t="s">
        <v>25</v>
      </c>
      <c r="H46" s="10" t="s">
        <v>25</v>
      </c>
      <c r="I46" s="10" t="s">
        <v>25</v>
      </c>
      <c r="J46" s="10" t="s">
        <v>25</v>
      </c>
      <c r="K46" s="10" t="s">
        <v>25</v>
      </c>
      <c r="L46" s="10" t="s">
        <v>25</v>
      </c>
      <c r="N46" s="16">
        <f t="shared" si="0"/>
        <v>0</v>
      </c>
      <c r="O46" s="16">
        <f t="shared" si="1"/>
        <v>0</v>
      </c>
      <c r="S46" s="6" t="s">
        <v>54</v>
      </c>
      <c r="T46" s="12"/>
      <c r="U46" s="12"/>
      <c r="V46" s="12"/>
      <c r="W46" s="12"/>
      <c r="X46" s="12"/>
      <c r="Y46" s="12"/>
      <c r="Z46" s="12"/>
      <c r="AA46" s="12"/>
      <c r="AB46" s="12"/>
      <c r="AC46" s="12"/>
    </row>
    <row r="47" spans="2:29" x14ac:dyDescent="0.2">
      <c r="B47" s="6" t="s">
        <v>55</v>
      </c>
      <c r="C47" s="8" t="s">
        <v>25</v>
      </c>
      <c r="D47" s="8" t="s">
        <v>25</v>
      </c>
      <c r="E47" s="8" t="s">
        <v>25</v>
      </c>
      <c r="F47" s="8" t="s">
        <v>25</v>
      </c>
      <c r="G47" s="8" t="s">
        <v>25</v>
      </c>
      <c r="H47" s="8" t="s">
        <v>25</v>
      </c>
      <c r="I47" s="8" t="s">
        <v>25</v>
      </c>
      <c r="J47" s="8" t="s">
        <v>25</v>
      </c>
      <c r="K47" s="8" t="s">
        <v>25</v>
      </c>
      <c r="L47" s="8" t="s">
        <v>25</v>
      </c>
      <c r="N47" s="16">
        <f t="shared" si="0"/>
        <v>0</v>
      </c>
      <c r="O47" s="16">
        <f t="shared" si="1"/>
        <v>0</v>
      </c>
      <c r="S47" s="6" t="s">
        <v>55</v>
      </c>
      <c r="T47" s="7"/>
      <c r="U47" s="7"/>
      <c r="V47" s="7"/>
      <c r="W47" s="7"/>
      <c r="X47" s="7"/>
      <c r="Y47" s="7"/>
      <c r="Z47" s="7"/>
      <c r="AA47" s="7"/>
      <c r="AB47" s="7"/>
      <c r="AC47" s="7"/>
    </row>
    <row r="48" spans="2:29" x14ac:dyDescent="0.2">
      <c r="B48" s="6" t="s">
        <v>56</v>
      </c>
      <c r="C48" s="12">
        <v>5</v>
      </c>
      <c r="D48" s="11">
        <v>3.9</v>
      </c>
      <c r="E48" s="11">
        <v>3.9</v>
      </c>
      <c r="F48" s="11">
        <v>3.8</v>
      </c>
      <c r="G48" s="11">
        <v>4.0999999999999996</v>
      </c>
      <c r="H48" s="12">
        <v>4</v>
      </c>
      <c r="I48" s="11">
        <v>4.3</v>
      </c>
      <c r="J48" s="11">
        <v>4.3</v>
      </c>
      <c r="K48" s="11">
        <v>4.2</v>
      </c>
      <c r="L48" s="11">
        <v>4.2</v>
      </c>
      <c r="N48" s="16">
        <f t="shared" si="0"/>
        <v>3.8</v>
      </c>
      <c r="O48" s="16">
        <f t="shared" si="1"/>
        <v>5</v>
      </c>
      <c r="S48" s="6" t="s">
        <v>56</v>
      </c>
      <c r="T48" s="12">
        <f t="shared" si="3"/>
        <v>1</v>
      </c>
      <c r="U48" s="12">
        <f t="shared" si="4"/>
        <v>8.3333333333333398E-2</v>
      </c>
      <c r="V48" s="12">
        <f t="shared" si="5"/>
        <v>8.3333333333333398E-2</v>
      </c>
      <c r="W48" s="12">
        <f t="shared" si="6"/>
        <v>0</v>
      </c>
      <c r="X48" s="12">
        <f t="shared" si="7"/>
        <v>0.24999999999999981</v>
      </c>
      <c r="Y48" s="12">
        <f t="shared" si="8"/>
        <v>0.1666666666666668</v>
      </c>
      <c r="Z48" s="12">
        <f t="shared" si="9"/>
        <v>0.41666666666666663</v>
      </c>
      <c r="AA48" s="12">
        <f t="shared" si="10"/>
        <v>0.41666666666666663</v>
      </c>
      <c r="AB48" s="12">
        <f t="shared" si="11"/>
        <v>0.33333333333333359</v>
      </c>
      <c r="AC48" s="12">
        <f t="shared" si="12"/>
        <v>0.33333333333333359</v>
      </c>
    </row>
    <row r="49" spans="2:29" x14ac:dyDescent="0.2">
      <c r="B49" s="6" t="s">
        <v>57</v>
      </c>
      <c r="C49" s="8" t="s">
        <v>25</v>
      </c>
      <c r="D49" s="8" t="s">
        <v>25</v>
      </c>
      <c r="E49" s="8" t="s">
        <v>25</v>
      </c>
      <c r="F49" s="8" t="s">
        <v>25</v>
      </c>
      <c r="G49" s="8" t="s">
        <v>25</v>
      </c>
      <c r="H49" s="8" t="s">
        <v>25</v>
      </c>
      <c r="I49" s="8" t="s">
        <v>25</v>
      </c>
      <c r="J49" s="8" t="s">
        <v>25</v>
      </c>
      <c r="K49" s="8" t="s">
        <v>25</v>
      </c>
      <c r="L49" s="8" t="s">
        <v>25</v>
      </c>
      <c r="N49" s="16">
        <f t="shared" si="0"/>
        <v>0</v>
      </c>
      <c r="O49" s="16">
        <f t="shared" si="1"/>
        <v>0</v>
      </c>
      <c r="S49" s="6" t="s">
        <v>57</v>
      </c>
      <c r="T49" s="8"/>
      <c r="U49" s="8"/>
      <c r="V49" s="8"/>
      <c r="W49" s="8"/>
      <c r="X49" s="8"/>
      <c r="Y49" s="8"/>
      <c r="Z49" s="8"/>
      <c r="AA49" s="8"/>
      <c r="AB49" s="8"/>
      <c r="AC49" s="8"/>
    </row>
    <row r="50" spans="2:29" x14ac:dyDescent="0.2">
      <c r="B50" s="6" t="s">
        <v>59</v>
      </c>
      <c r="C50" s="10" t="s">
        <v>25</v>
      </c>
      <c r="D50" s="10" t="s">
        <v>25</v>
      </c>
      <c r="E50" s="10" t="s">
        <v>25</v>
      </c>
      <c r="F50" s="10" t="s">
        <v>25</v>
      </c>
      <c r="G50" s="10" t="s">
        <v>25</v>
      </c>
      <c r="H50" s="10" t="s">
        <v>25</v>
      </c>
      <c r="I50" s="10" t="s">
        <v>25</v>
      </c>
      <c r="J50" s="10" t="s">
        <v>25</v>
      </c>
      <c r="K50" s="10" t="s">
        <v>25</v>
      </c>
      <c r="L50" s="10" t="s">
        <v>25</v>
      </c>
      <c r="N50" s="16">
        <f t="shared" si="0"/>
        <v>0</v>
      </c>
      <c r="O50" s="16">
        <f t="shared" si="1"/>
        <v>0</v>
      </c>
      <c r="S50" s="6" t="s">
        <v>59</v>
      </c>
      <c r="T50" s="10"/>
      <c r="U50" s="10"/>
      <c r="V50" s="10"/>
      <c r="W50" s="10"/>
      <c r="X50" s="10"/>
      <c r="Y50" s="10"/>
      <c r="Z50" s="10"/>
      <c r="AA50" s="10"/>
      <c r="AB50" s="10"/>
      <c r="AC50" s="10"/>
    </row>
    <row r="51" spans="2:29" x14ac:dyDescent="0.2">
      <c r="B51" s="6" t="s">
        <v>60</v>
      </c>
      <c r="C51" s="8" t="s">
        <v>25</v>
      </c>
      <c r="D51" s="8" t="s">
        <v>25</v>
      </c>
      <c r="E51" s="8" t="s">
        <v>25</v>
      </c>
      <c r="F51" s="8" t="s">
        <v>25</v>
      </c>
      <c r="G51" s="8" t="s">
        <v>25</v>
      </c>
      <c r="H51" s="8" t="s">
        <v>25</v>
      </c>
      <c r="I51" s="8" t="s">
        <v>25</v>
      </c>
      <c r="J51" s="8" t="s">
        <v>25</v>
      </c>
      <c r="K51" s="8" t="s">
        <v>25</v>
      </c>
      <c r="L51" s="8" t="s">
        <v>25</v>
      </c>
      <c r="N51" s="16">
        <f t="shared" si="0"/>
        <v>0</v>
      </c>
      <c r="O51" s="16">
        <f t="shared" si="1"/>
        <v>0</v>
      </c>
      <c r="S51" s="6" t="s">
        <v>60</v>
      </c>
      <c r="T51" s="8"/>
      <c r="U51" s="8"/>
      <c r="V51" s="8"/>
      <c r="W51" s="8"/>
      <c r="X51" s="8"/>
      <c r="Y51" s="8"/>
      <c r="Z51" s="8"/>
      <c r="AA51" s="8"/>
      <c r="AB51" s="8"/>
      <c r="AC51" s="8"/>
    </row>
    <row r="52" spans="2:29" x14ac:dyDescent="0.2">
      <c r="B52" s="6" t="s">
        <v>61</v>
      </c>
      <c r="C52" s="10" t="s">
        <v>25</v>
      </c>
      <c r="D52" s="10" t="s">
        <v>25</v>
      </c>
      <c r="E52" s="10" t="s">
        <v>25</v>
      </c>
      <c r="F52" s="10" t="s">
        <v>25</v>
      </c>
      <c r="G52" s="10" t="s">
        <v>25</v>
      </c>
      <c r="H52" s="10" t="s">
        <v>25</v>
      </c>
      <c r="I52" s="10" t="s">
        <v>25</v>
      </c>
      <c r="J52" s="10" t="s">
        <v>25</v>
      </c>
      <c r="K52" s="10" t="s">
        <v>25</v>
      </c>
      <c r="L52" s="10" t="s">
        <v>25</v>
      </c>
      <c r="N52" s="16">
        <f t="shared" si="0"/>
        <v>0</v>
      </c>
      <c r="O52" s="16">
        <f t="shared" si="1"/>
        <v>0</v>
      </c>
      <c r="S52" s="6" t="s">
        <v>61</v>
      </c>
      <c r="T52" s="10"/>
      <c r="U52" s="10"/>
      <c r="V52" s="10"/>
      <c r="W52" s="10"/>
      <c r="X52" s="10"/>
      <c r="Y52" s="10"/>
      <c r="Z52" s="10"/>
      <c r="AA52" s="10"/>
      <c r="AB52" s="10"/>
      <c r="AC52" s="10"/>
    </row>
    <row r="53" spans="2:29" x14ac:dyDescent="0.2">
      <c r="B53" s="6" t="s">
        <v>62</v>
      </c>
      <c r="C53" s="8" t="s">
        <v>25</v>
      </c>
      <c r="D53" s="8" t="s">
        <v>25</v>
      </c>
      <c r="E53" s="8" t="s">
        <v>25</v>
      </c>
      <c r="F53" s="8" t="s">
        <v>25</v>
      </c>
      <c r="G53" s="8" t="s">
        <v>25</v>
      </c>
      <c r="H53" s="8" t="s">
        <v>25</v>
      </c>
      <c r="I53" s="8" t="s">
        <v>25</v>
      </c>
      <c r="J53" s="8" t="s">
        <v>25</v>
      </c>
      <c r="K53" s="8" t="s">
        <v>25</v>
      </c>
      <c r="L53" s="8" t="s">
        <v>25</v>
      </c>
      <c r="N53" s="16">
        <f t="shared" si="0"/>
        <v>0</v>
      </c>
      <c r="O53" s="16">
        <f t="shared" si="1"/>
        <v>0</v>
      </c>
      <c r="S53" s="6" t="s">
        <v>62</v>
      </c>
      <c r="T53" s="8"/>
      <c r="U53" s="8"/>
      <c r="V53" s="8"/>
      <c r="W53" s="8"/>
      <c r="X53" s="8"/>
      <c r="Y53" s="8"/>
      <c r="Z53" s="8"/>
      <c r="AA53" s="8"/>
      <c r="AB53" s="8"/>
      <c r="AC53" s="8"/>
    </row>
    <row r="55" spans="2:29" x14ac:dyDescent="0.2">
      <c r="B55" s="2" t="s">
        <v>63</v>
      </c>
    </row>
    <row r="56" spans="2:29" x14ac:dyDescent="0.2">
      <c r="B56" s="2" t="s">
        <v>25</v>
      </c>
      <c r="C56" s="1" t="s">
        <v>64</v>
      </c>
    </row>
  </sheetData>
  <mergeCells count="3">
    <mergeCell ref="F8:I8"/>
    <mergeCell ref="S13:AC13"/>
    <mergeCell ref="K3: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521-E806-3348-8195-694F17C94508}">
  <dimension ref="A1"/>
  <sheetViews>
    <sheetView workbookViewId="0">
      <selection activeCell="Z33" sqref="Z3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F88C-9067-4249-B794-3E73A8F5AD86}">
  <dimension ref="B2:AF55"/>
  <sheetViews>
    <sheetView workbookViewId="0">
      <selection activeCell="E3" sqref="E3"/>
    </sheetView>
  </sheetViews>
  <sheetFormatPr baseColWidth="10" defaultRowHeight="16" x14ac:dyDescent="0.2"/>
  <cols>
    <col min="2" max="2" width="44.1640625" customWidth="1"/>
    <col min="20" max="20" width="40.6640625" customWidth="1"/>
    <col min="21" max="21" width="11.33203125" customWidth="1"/>
    <col min="22" max="22" width="10.6640625" customWidth="1"/>
  </cols>
  <sheetData>
    <row r="2" spans="2:32" x14ac:dyDescent="0.2">
      <c r="B2" s="28" t="s">
        <v>74</v>
      </c>
    </row>
    <row r="3" spans="2:32" x14ac:dyDescent="0.2">
      <c r="B3" s="28" t="s">
        <v>0</v>
      </c>
      <c r="C3" s="29"/>
      <c r="D3" s="29"/>
      <c r="E3" s="29" t="s">
        <v>75</v>
      </c>
      <c r="L3" s="13" t="s">
        <v>81</v>
      </c>
      <c r="M3" s="38" t="s">
        <v>88</v>
      </c>
      <c r="N3" s="39"/>
      <c r="O3" s="39"/>
      <c r="P3" s="39"/>
      <c r="Q3" s="39"/>
      <c r="R3" s="39"/>
      <c r="S3" s="39"/>
      <c r="T3" s="39"/>
      <c r="U3" s="39"/>
      <c r="V3" s="39"/>
      <c r="W3" s="39"/>
    </row>
    <row r="4" spans="2:32" x14ac:dyDescent="0.2">
      <c r="B4" s="28" t="s">
        <v>1</v>
      </c>
      <c r="C4" s="28"/>
      <c r="D4" s="28"/>
      <c r="E4" s="28" t="s">
        <v>76</v>
      </c>
      <c r="M4" s="39"/>
      <c r="N4" s="39"/>
      <c r="O4" s="39"/>
      <c r="P4" s="39"/>
      <c r="Q4" s="39"/>
      <c r="R4" s="39"/>
      <c r="S4" s="39"/>
      <c r="T4" s="39"/>
      <c r="U4" s="39"/>
      <c r="V4" s="39"/>
      <c r="W4" s="39"/>
    </row>
    <row r="5" spans="2:32" x14ac:dyDescent="0.2">
      <c r="B5" s="28" t="s">
        <v>103</v>
      </c>
      <c r="E5" t="s">
        <v>104</v>
      </c>
      <c r="M5" s="39"/>
      <c r="N5" s="39"/>
      <c r="O5" s="39"/>
      <c r="P5" s="39"/>
      <c r="Q5" s="39"/>
      <c r="R5" s="39"/>
      <c r="S5" s="39"/>
      <c r="T5" s="39"/>
      <c r="U5" s="39"/>
      <c r="V5" s="39"/>
      <c r="W5" s="39"/>
    </row>
    <row r="6" spans="2:32" x14ac:dyDescent="0.2">
      <c r="B6" s="29" t="s">
        <v>3</v>
      </c>
      <c r="F6" s="28" t="s">
        <v>4</v>
      </c>
      <c r="M6" s="39"/>
      <c r="N6" s="39"/>
      <c r="O6" s="39"/>
      <c r="P6" s="39"/>
      <c r="Q6" s="39"/>
      <c r="R6" s="39"/>
      <c r="S6" s="39"/>
      <c r="T6" s="39"/>
      <c r="U6" s="39"/>
      <c r="V6" s="39"/>
      <c r="W6" s="39"/>
    </row>
    <row r="7" spans="2:32" x14ac:dyDescent="0.2">
      <c r="B7" s="29" t="s">
        <v>5</v>
      </c>
      <c r="F7" s="28" t="s">
        <v>77</v>
      </c>
    </row>
    <row r="8" spans="2:32" x14ac:dyDescent="0.2">
      <c r="B8" s="29" t="s">
        <v>8</v>
      </c>
      <c r="F8" s="28" t="s">
        <v>78</v>
      </c>
    </row>
    <row r="9" spans="2:32" x14ac:dyDescent="0.2">
      <c r="B9" s="29" t="s">
        <v>6</v>
      </c>
      <c r="F9" s="28" t="s">
        <v>7</v>
      </c>
    </row>
    <row r="10" spans="2:32" x14ac:dyDescent="0.2">
      <c r="B10" s="29" t="s">
        <v>9</v>
      </c>
      <c r="F10" s="28" t="s">
        <v>79</v>
      </c>
    </row>
    <row r="11" spans="2:32" x14ac:dyDescent="0.2">
      <c r="T11" s="37" t="s">
        <v>92</v>
      </c>
      <c r="U11" s="37"/>
      <c r="V11" s="37"/>
      <c r="W11" s="37"/>
      <c r="X11" s="37"/>
      <c r="Y11" s="37"/>
      <c r="Z11" s="37"/>
      <c r="AA11" s="37"/>
      <c r="AB11" s="37"/>
      <c r="AC11" s="37"/>
      <c r="AD11" s="37"/>
      <c r="AE11" s="37"/>
      <c r="AF11" s="37"/>
    </row>
    <row r="12" spans="2:32" x14ac:dyDescent="0.2">
      <c r="B12" s="18" t="s">
        <v>11</v>
      </c>
      <c r="C12" s="19" t="s">
        <v>86</v>
      </c>
      <c r="D12" s="19" t="s">
        <v>12</v>
      </c>
      <c r="E12" s="19" t="s">
        <v>14</v>
      </c>
      <c r="F12" s="19" t="s">
        <v>15</v>
      </c>
      <c r="G12" s="19" t="s">
        <v>16</v>
      </c>
      <c r="H12" s="19" t="s">
        <v>17</v>
      </c>
      <c r="I12" s="19" t="s">
        <v>18</v>
      </c>
      <c r="J12" s="19" t="s">
        <v>19</v>
      </c>
      <c r="K12" s="19" t="s">
        <v>20</v>
      </c>
      <c r="L12" s="19" t="s">
        <v>21</v>
      </c>
      <c r="M12" s="19" t="s">
        <v>22</v>
      </c>
      <c r="N12" s="19" t="s">
        <v>80</v>
      </c>
      <c r="P12" s="15" t="s">
        <v>90</v>
      </c>
      <c r="Q12" s="15" t="s">
        <v>91</v>
      </c>
      <c r="T12" s="18" t="s">
        <v>11</v>
      </c>
      <c r="U12" s="19" t="s">
        <v>86</v>
      </c>
      <c r="V12" s="19" t="s">
        <v>12</v>
      </c>
      <c r="W12" s="19" t="s">
        <v>14</v>
      </c>
      <c r="X12" s="19" t="s">
        <v>15</v>
      </c>
      <c r="Y12" s="19" t="s">
        <v>16</v>
      </c>
      <c r="Z12" s="19" t="s">
        <v>17</v>
      </c>
      <c r="AA12" s="19" t="s">
        <v>18</v>
      </c>
      <c r="AB12" s="19" t="s">
        <v>19</v>
      </c>
      <c r="AC12" s="19" t="s">
        <v>20</v>
      </c>
      <c r="AD12" s="19" t="s">
        <v>21</v>
      </c>
      <c r="AE12" s="19" t="s">
        <v>22</v>
      </c>
      <c r="AF12" s="19" t="s">
        <v>80</v>
      </c>
    </row>
    <row r="13" spans="2:32" x14ac:dyDescent="0.2">
      <c r="B13" s="20" t="s">
        <v>23</v>
      </c>
      <c r="C13" s="5"/>
      <c r="D13" s="5"/>
      <c r="E13" s="5" t="s">
        <v>13</v>
      </c>
      <c r="F13" s="5" t="s">
        <v>13</v>
      </c>
      <c r="G13" s="5" t="s">
        <v>13</v>
      </c>
      <c r="H13" s="5" t="s">
        <v>13</v>
      </c>
      <c r="I13" s="5" t="s">
        <v>13</v>
      </c>
      <c r="J13" s="5" t="s">
        <v>13</v>
      </c>
      <c r="K13" s="5" t="s">
        <v>13</v>
      </c>
      <c r="L13" s="5" t="s">
        <v>13</v>
      </c>
      <c r="M13" s="5" t="s">
        <v>13</v>
      </c>
      <c r="N13" s="5" t="s">
        <v>13</v>
      </c>
      <c r="T13" s="20" t="s">
        <v>23</v>
      </c>
      <c r="U13" s="5"/>
      <c r="V13" s="5"/>
      <c r="W13" s="5" t="s">
        <v>13</v>
      </c>
      <c r="X13" s="5" t="s">
        <v>13</v>
      </c>
      <c r="Y13" s="5" t="s">
        <v>13</v>
      </c>
      <c r="Z13" s="5" t="s">
        <v>13</v>
      </c>
      <c r="AA13" s="5" t="s">
        <v>13</v>
      </c>
      <c r="AB13" s="5" t="s">
        <v>13</v>
      </c>
      <c r="AC13" s="5" t="s">
        <v>13</v>
      </c>
      <c r="AD13" s="5" t="s">
        <v>13</v>
      </c>
      <c r="AE13" s="5" t="s">
        <v>13</v>
      </c>
      <c r="AF13" s="5" t="s">
        <v>13</v>
      </c>
    </row>
    <row r="14" spans="2:32" x14ac:dyDescent="0.2">
      <c r="B14" s="21" t="s">
        <v>24</v>
      </c>
      <c r="C14" s="22"/>
      <c r="D14" s="22"/>
      <c r="E14" s="22">
        <v>3.2</v>
      </c>
      <c r="F14" s="22">
        <v>3.3</v>
      </c>
      <c r="G14" s="22">
        <v>3.3</v>
      </c>
      <c r="H14" s="22">
        <v>3.4</v>
      </c>
      <c r="I14" s="22">
        <v>3.4</v>
      </c>
      <c r="J14" s="22">
        <v>3.4</v>
      </c>
      <c r="K14" s="22">
        <v>3.4</v>
      </c>
      <c r="L14" s="22">
        <v>3.4</v>
      </c>
      <c r="M14" s="22">
        <v>3.4</v>
      </c>
      <c r="N14" s="23" t="s">
        <v>25</v>
      </c>
      <c r="P14" s="17">
        <f>MIN(E14:M14)</f>
        <v>3.2</v>
      </c>
      <c r="Q14" s="17">
        <f>MAX(E14:M14)</f>
        <v>3.4</v>
      </c>
      <c r="T14" s="21" t="s">
        <v>24</v>
      </c>
      <c r="U14" s="26"/>
      <c r="V14" s="26"/>
      <c r="W14" s="26">
        <f>(E14-$P14)/($Q14-$P14)</f>
        <v>0</v>
      </c>
      <c r="X14" s="26">
        <f t="shared" ref="X14:AE14" si="0">(F14-$P14)/($Q14-$P14)</f>
        <v>0.49999999999999889</v>
      </c>
      <c r="Y14" s="26">
        <f t="shared" si="0"/>
        <v>0.49999999999999889</v>
      </c>
      <c r="Z14" s="26">
        <f t="shared" si="0"/>
        <v>1</v>
      </c>
      <c r="AA14" s="26">
        <f t="shared" si="0"/>
        <v>1</v>
      </c>
      <c r="AB14" s="26">
        <f t="shared" si="0"/>
        <v>1</v>
      </c>
      <c r="AC14" s="26">
        <f t="shared" si="0"/>
        <v>1</v>
      </c>
      <c r="AD14" s="26">
        <f t="shared" si="0"/>
        <v>1</v>
      </c>
      <c r="AE14" s="26">
        <f t="shared" si="0"/>
        <v>1</v>
      </c>
      <c r="AF14" s="22"/>
    </row>
    <row r="15" spans="2:32" x14ac:dyDescent="0.2">
      <c r="B15" s="21" t="s">
        <v>26</v>
      </c>
      <c r="C15" s="24"/>
      <c r="D15" s="24"/>
      <c r="E15" s="24">
        <v>2.8</v>
      </c>
      <c r="F15" s="24">
        <v>2.8</v>
      </c>
      <c r="G15" s="24">
        <v>2.8</v>
      </c>
      <c r="H15" s="24">
        <v>2.8</v>
      </c>
      <c r="I15" s="24">
        <v>2.9</v>
      </c>
      <c r="J15" s="24">
        <v>2.9</v>
      </c>
      <c r="K15" s="24">
        <v>2.8</v>
      </c>
      <c r="L15" s="24">
        <v>2.9</v>
      </c>
      <c r="M15" s="24">
        <v>2.9</v>
      </c>
      <c r="N15" s="25" t="s">
        <v>25</v>
      </c>
      <c r="P15" s="17">
        <f t="shared" ref="P15:P48" si="1">MIN(E15:M15)</f>
        <v>2.8</v>
      </c>
      <c r="Q15" s="17">
        <f t="shared" ref="Q15:Q48" si="2">MAX(E15:M15)</f>
        <v>2.9</v>
      </c>
      <c r="T15" s="21" t="s">
        <v>26</v>
      </c>
      <c r="U15" s="26"/>
      <c r="V15" s="26"/>
      <c r="W15" s="26">
        <f t="shared" ref="W15:W48" si="3">(E15-$P15)/($Q15-$P15)</f>
        <v>0</v>
      </c>
      <c r="X15" s="26">
        <f t="shared" ref="X15:X48" si="4">(F15-$P15)/($Q15-$P15)</f>
        <v>0</v>
      </c>
      <c r="Y15" s="26">
        <f t="shared" ref="Y15:Y48" si="5">(G15-$P15)/($Q15-$P15)</f>
        <v>0</v>
      </c>
      <c r="Z15" s="26">
        <f t="shared" ref="Z15:Z48" si="6">(H15-$P15)/($Q15-$P15)</f>
        <v>0</v>
      </c>
      <c r="AA15" s="26">
        <f t="shared" ref="AA15:AA48" si="7">(I15-$P15)/($Q15-$P15)</f>
        <v>1</v>
      </c>
      <c r="AB15" s="26">
        <f t="shared" ref="AB15:AB48" si="8">(J15-$P15)/($Q15-$P15)</f>
        <v>1</v>
      </c>
      <c r="AC15" s="26">
        <f t="shared" ref="AC15:AC48" si="9">(K15-$P15)/($Q15-$P15)</f>
        <v>0</v>
      </c>
      <c r="AD15" s="26">
        <f t="shared" ref="AD15:AD48" si="10">(L15-$P15)/($Q15-$P15)</f>
        <v>1</v>
      </c>
      <c r="AE15" s="26">
        <f t="shared" ref="AE15:AE48" si="11">(M15-$P15)/($Q15-$P15)</f>
        <v>1</v>
      </c>
      <c r="AF15" s="25"/>
    </row>
    <row r="16" spans="2:32" x14ac:dyDescent="0.2">
      <c r="B16" s="21" t="s">
        <v>27</v>
      </c>
      <c r="C16" s="22"/>
      <c r="D16" s="22"/>
      <c r="E16" s="22">
        <v>3.8</v>
      </c>
      <c r="F16" s="22">
        <v>3.9</v>
      </c>
      <c r="G16" s="22">
        <v>3.8</v>
      </c>
      <c r="H16" s="22">
        <v>3.9</v>
      </c>
      <c r="I16" s="26">
        <v>4</v>
      </c>
      <c r="J16" s="26">
        <v>4</v>
      </c>
      <c r="K16" s="22">
        <v>3.9</v>
      </c>
      <c r="L16" s="26">
        <v>4</v>
      </c>
      <c r="M16" s="22">
        <v>4.2</v>
      </c>
      <c r="N16" s="23" t="s">
        <v>25</v>
      </c>
      <c r="P16" s="17">
        <f t="shared" si="1"/>
        <v>3.8</v>
      </c>
      <c r="Q16" s="17">
        <f t="shared" si="2"/>
        <v>4.2</v>
      </c>
      <c r="T16" s="21" t="s">
        <v>27</v>
      </c>
      <c r="U16" s="26"/>
      <c r="V16" s="26"/>
      <c r="W16" s="26">
        <f t="shared" si="3"/>
        <v>0</v>
      </c>
      <c r="X16" s="26">
        <f t="shared" si="4"/>
        <v>0.25</v>
      </c>
      <c r="Y16" s="26">
        <f t="shared" si="5"/>
        <v>0</v>
      </c>
      <c r="Z16" s="26">
        <f t="shared" si="6"/>
        <v>0.25</v>
      </c>
      <c r="AA16" s="26">
        <f t="shared" si="7"/>
        <v>0.5</v>
      </c>
      <c r="AB16" s="26">
        <f t="shared" si="8"/>
        <v>0.5</v>
      </c>
      <c r="AC16" s="26">
        <f t="shared" si="9"/>
        <v>0.25</v>
      </c>
      <c r="AD16" s="26">
        <f t="shared" si="10"/>
        <v>0.5</v>
      </c>
      <c r="AE16" s="26">
        <f t="shared" si="11"/>
        <v>1</v>
      </c>
      <c r="AF16" s="23"/>
    </row>
    <row r="17" spans="2:32" x14ac:dyDescent="0.2">
      <c r="B17" s="21" t="s">
        <v>28</v>
      </c>
      <c r="C17" s="24"/>
      <c r="D17" s="24"/>
      <c r="E17" s="24">
        <v>3.4</v>
      </c>
      <c r="F17" s="24">
        <v>3.3</v>
      </c>
      <c r="G17" s="24">
        <v>3.3</v>
      </c>
      <c r="H17" s="24">
        <v>3.4</v>
      </c>
      <c r="I17" s="24">
        <v>3.5</v>
      </c>
      <c r="J17" s="24">
        <v>3.3</v>
      </c>
      <c r="K17" s="24">
        <v>3.3</v>
      </c>
      <c r="L17" s="24">
        <v>3.4</v>
      </c>
      <c r="M17" s="24">
        <v>3.5</v>
      </c>
      <c r="N17" s="25" t="s">
        <v>25</v>
      </c>
      <c r="P17" s="17">
        <f t="shared" si="1"/>
        <v>3.3</v>
      </c>
      <c r="Q17" s="17">
        <f t="shared" si="2"/>
        <v>3.5</v>
      </c>
      <c r="T17" s="21" t="s">
        <v>28</v>
      </c>
      <c r="U17" s="26"/>
      <c r="V17" s="26"/>
      <c r="W17" s="26">
        <f t="shared" si="3"/>
        <v>0.5</v>
      </c>
      <c r="X17" s="26">
        <f t="shared" si="4"/>
        <v>0</v>
      </c>
      <c r="Y17" s="26">
        <f t="shared" si="5"/>
        <v>0</v>
      </c>
      <c r="Z17" s="26">
        <f t="shared" si="6"/>
        <v>0.5</v>
      </c>
      <c r="AA17" s="26">
        <f t="shared" si="7"/>
        <v>1</v>
      </c>
      <c r="AB17" s="26">
        <f t="shared" si="8"/>
        <v>0</v>
      </c>
      <c r="AC17" s="26">
        <f t="shared" si="9"/>
        <v>0</v>
      </c>
      <c r="AD17" s="26">
        <f t="shared" si="10"/>
        <v>0.5</v>
      </c>
      <c r="AE17" s="26">
        <f t="shared" si="11"/>
        <v>1</v>
      </c>
      <c r="AF17" s="25"/>
    </row>
    <row r="18" spans="2:32" x14ac:dyDescent="0.2">
      <c r="B18" s="21" t="s">
        <v>29</v>
      </c>
      <c r="C18" s="22"/>
      <c r="D18" s="22"/>
      <c r="E18" s="22">
        <v>3.9</v>
      </c>
      <c r="F18" s="22">
        <v>3.9</v>
      </c>
      <c r="G18" s="22">
        <v>3.9</v>
      </c>
      <c r="H18" s="22">
        <v>3.9</v>
      </c>
      <c r="I18" s="22">
        <v>3.9</v>
      </c>
      <c r="J18" s="22">
        <v>3.9</v>
      </c>
      <c r="K18" s="22">
        <v>3.8</v>
      </c>
      <c r="L18" s="22">
        <v>3.8</v>
      </c>
      <c r="M18" s="22">
        <v>3.8</v>
      </c>
      <c r="N18" s="23" t="s">
        <v>25</v>
      </c>
      <c r="P18" s="17">
        <f t="shared" si="1"/>
        <v>3.8</v>
      </c>
      <c r="Q18" s="17">
        <f t="shared" si="2"/>
        <v>3.9</v>
      </c>
      <c r="T18" s="21" t="s">
        <v>29</v>
      </c>
      <c r="U18" s="26"/>
      <c r="V18" s="26"/>
      <c r="W18" s="26">
        <f t="shared" si="3"/>
        <v>1</v>
      </c>
      <c r="X18" s="26">
        <f t="shared" si="4"/>
        <v>1</v>
      </c>
      <c r="Y18" s="26">
        <f t="shared" si="5"/>
        <v>1</v>
      </c>
      <c r="Z18" s="26">
        <f t="shared" si="6"/>
        <v>1</v>
      </c>
      <c r="AA18" s="26">
        <f t="shared" si="7"/>
        <v>1</v>
      </c>
      <c r="AB18" s="26">
        <f t="shared" si="8"/>
        <v>1</v>
      </c>
      <c r="AC18" s="26">
        <f t="shared" si="9"/>
        <v>0</v>
      </c>
      <c r="AD18" s="26">
        <f t="shared" si="10"/>
        <v>0</v>
      </c>
      <c r="AE18" s="26">
        <f t="shared" si="11"/>
        <v>0</v>
      </c>
      <c r="AF18" s="23"/>
    </row>
    <row r="19" spans="2:32" x14ac:dyDescent="0.2">
      <c r="B19" s="21" t="s">
        <v>30</v>
      </c>
      <c r="C19" s="24"/>
      <c r="D19" s="24"/>
      <c r="E19" s="24">
        <v>3.3</v>
      </c>
      <c r="F19" s="24">
        <v>3.3</v>
      </c>
      <c r="G19" s="24">
        <v>3.3</v>
      </c>
      <c r="H19" s="24">
        <v>3.4</v>
      </c>
      <c r="I19" s="24">
        <v>3.4</v>
      </c>
      <c r="J19" s="24">
        <v>3.4</v>
      </c>
      <c r="K19" s="24">
        <v>3.4</v>
      </c>
      <c r="L19" s="24">
        <v>3.4</v>
      </c>
      <c r="M19" s="24">
        <v>3.4</v>
      </c>
      <c r="N19" s="25" t="s">
        <v>25</v>
      </c>
      <c r="P19" s="17">
        <f t="shared" si="1"/>
        <v>3.3</v>
      </c>
      <c r="Q19" s="17">
        <f t="shared" si="2"/>
        <v>3.4</v>
      </c>
      <c r="T19" s="21" t="s">
        <v>30</v>
      </c>
      <c r="U19" s="26"/>
      <c r="V19" s="26"/>
      <c r="W19" s="26">
        <f t="shared" si="3"/>
        <v>0</v>
      </c>
      <c r="X19" s="26">
        <f t="shared" si="4"/>
        <v>0</v>
      </c>
      <c r="Y19" s="26">
        <f t="shared" si="5"/>
        <v>0</v>
      </c>
      <c r="Z19" s="26">
        <f t="shared" si="6"/>
        <v>1</v>
      </c>
      <c r="AA19" s="26">
        <f t="shared" si="7"/>
        <v>1</v>
      </c>
      <c r="AB19" s="26">
        <f t="shared" si="8"/>
        <v>1</v>
      </c>
      <c r="AC19" s="26">
        <f t="shared" si="9"/>
        <v>1</v>
      </c>
      <c r="AD19" s="26">
        <f t="shared" si="10"/>
        <v>1</v>
      </c>
      <c r="AE19" s="26">
        <f t="shared" si="11"/>
        <v>1</v>
      </c>
      <c r="AF19" s="25"/>
    </row>
    <row r="20" spans="2:32" x14ac:dyDescent="0.2">
      <c r="B20" s="21" t="s">
        <v>31</v>
      </c>
      <c r="C20" s="22"/>
      <c r="D20" s="22"/>
      <c r="E20" s="22">
        <v>4.9000000000000004</v>
      </c>
      <c r="F20" s="22">
        <v>5.2</v>
      </c>
      <c r="G20" s="22">
        <v>5.7</v>
      </c>
      <c r="H20" s="26">
        <v>6</v>
      </c>
      <c r="I20" s="22">
        <v>5.0999999999999996</v>
      </c>
      <c r="J20" s="22">
        <v>4.5999999999999996</v>
      </c>
      <c r="K20" s="22">
        <v>5.4</v>
      </c>
      <c r="L20" s="22">
        <v>6.1</v>
      </c>
      <c r="M20" s="22">
        <v>5.7</v>
      </c>
      <c r="N20" s="23" t="s">
        <v>25</v>
      </c>
      <c r="P20" s="17">
        <f t="shared" si="1"/>
        <v>4.5999999999999996</v>
      </c>
      <c r="Q20" s="17">
        <f t="shared" si="2"/>
        <v>6.1</v>
      </c>
      <c r="T20" s="21" t="s">
        <v>31</v>
      </c>
      <c r="U20" s="26"/>
      <c r="V20" s="26"/>
      <c r="W20" s="26">
        <f t="shared" si="3"/>
        <v>0.20000000000000048</v>
      </c>
      <c r="X20" s="26">
        <f t="shared" si="4"/>
        <v>0.40000000000000036</v>
      </c>
      <c r="Y20" s="26">
        <f t="shared" si="5"/>
        <v>0.73333333333333373</v>
      </c>
      <c r="Z20" s="26">
        <f t="shared" si="6"/>
        <v>0.93333333333333357</v>
      </c>
      <c r="AA20" s="26">
        <f t="shared" si="7"/>
        <v>0.33333333333333331</v>
      </c>
      <c r="AB20" s="26">
        <f t="shared" si="8"/>
        <v>0</v>
      </c>
      <c r="AC20" s="26">
        <f t="shared" si="9"/>
        <v>0.53333333333333377</v>
      </c>
      <c r="AD20" s="26">
        <f t="shared" si="10"/>
        <v>1</v>
      </c>
      <c r="AE20" s="26">
        <f t="shared" si="11"/>
        <v>0.73333333333333373</v>
      </c>
      <c r="AF20" s="23"/>
    </row>
    <row r="21" spans="2:32" x14ac:dyDescent="0.2">
      <c r="B21" s="21" t="s">
        <v>32</v>
      </c>
      <c r="C21" s="24"/>
      <c r="D21" s="24"/>
      <c r="E21" s="24">
        <v>6.6</v>
      </c>
      <c r="F21" s="24">
        <v>6.5</v>
      </c>
      <c r="G21" s="24">
        <v>6.3</v>
      </c>
      <c r="H21" s="24">
        <v>6.5</v>
      </c>
      <c r="I21" s="24">
        <v>6.5</v>
      </c>
      <c r="J21" s="24">
        <v>6.6</v>
      </c>
      <c r="K21" s="24">
        <v>6.7</v>
      </c>
      <c r="L21" s="24">
        <v>6.3</v>
      </c>
      <c r="M21" s="24">
        <v>6.5</v>
      </c>
      <c r="N21" s="25" t="s">
        <v>25</v>
      </c>
      <c r="P21" s="17">
        <f t="shared" si="1"/>
        <v>6.3</v>
      </c>
      <c r="Q21" s="17">
        <f t="shared" si="2"/>
        <v>6.7</v>
      </c>
      <c r="T21" s="21" t="s">
        <v>32</v>
      </c>
      <c r="U21" s="26"/>
      <c r="V21" s="26"/>
      <c r="W21" s="26">
        <f t="shared" si="3"/>
        <v>0.74999999999999889</v>
      </c>
      <c r="X21" s="26">
        <f t="shared" si="4"/>
        <v>0.5</v>
      </c>
      <c r="Y21" s="26">
        <f t="shared" si="5"/>
        <v>0</v>
      </c>
      <c r="Z21" s="26">
        <f t="shared" si="6"/>
        <v>0.5</v>
      </c>
      <c r="AA21" s="26">
        <f t="shared" si="7"/>
        <v>0.5</v>
      </c>
      <c r="AB21" s="26">
        <f t="shared" si="8"/>
        <v>0.74999999999999889</v>
      </c>
      <c r="AC21" s="26">
        <f t="shared" si="9"/>
        <v>1</v>
      </c>
      <c r="AD21" s="26">
        <f t="shared" si="10"/>
        <v>0</v>
      </c>
      <c r="AE21" s="26">
        <f t="shared" si="11"/>
        <v>0.5</v>
      </c>
      <c r="AF21" s="25"/>
    </row>
    <row r="22" spans="2:32" x14ac:dyDescent="0.2">
      <c r="B22" s="21" t="s">
        <v>33</v>
      </c>
      <c r="C22" s="22"/>
      <c r="D22" s="22"/>
      <c r="E22" s="22">
        <v>2.2000000000000002</v>
      </c>
      <c r="F22" s="22">
        <v>2.2999999999999998</v>
      </c>
      <c r="G22" s="22">
        <v>2.2999999999999998</v>
      </c>
      <c r="H22" s="22">
        <v>2.2000000000000002</v>
      </c>
      <c r="I22" s="22">
        <v>2.2999999999999998</v>
      </c>
      <c r="J22" s="22">
        <v>2.2000000000000002</v>
      </c>
      <c r="K22" s="22">
        <v>2.1</v>
      </c>
      <c r="L22" s="22">
        <v>2.2000000000000002</v>
      </c>
      <c r="M22" s="22">
        <v>2.2999999999999998</v>
      </c>
      <c r="N22" s="23" t="s">
        <v>25</v>
      </c>
      <c r="P22" s="17">
        <f t="shared" si="1"/>
        <v>2.1</v>
      </c>
      <c r="Q22" s="17">
        <f t="shared" si="2"/>
        <v>2.2999999999999998</v>
      </c>
      <c r="T22" s="21" t="s">
        <v>33</v>
      </c>
      <c r="U22" s="26"/>
      <c r="V22" s="26"/>
      <c r="W22" s="26">
        <f t="shared" si="3"/>
        <v>0.50000000000000111</v>
      </c>
      <c r="X22" s="26">
        <f t="shared" si="4"/>
        <v>1</v>
      </c>
      <c r="Y22" s="26">
        <f t="shared" si="5"/>
        <v>1</v>
      </c>
      <c r="Z22" s="26">
        <f t="shared" si="6"/>
        <v>0.50000000000000111</v>
      </c>
      <c r="AA22" s="26">
        <f t="shared" si="7"/>
        <v>1</v>
      </c>
      <c r="AB22" s="26">
        <f t="shared" si="8"/>
        <v>0.50000000000000111</v>
      </c>
      <c r="AC22" s="26">
        <f t="shared" si="9"/>
        <v>0</v>
      </c>
      <c r="AD22" s="26">
        <f t="shared" si="10"/>
        <v>0.50000000000000111</v>
      </c>
      <c r="AE22" s="26">
        <f t="shared" si="11"/>
        <v>1</v>
      </c>
      <c r="AF22" s="23"/>
    </row>
    <row r="23" spans="2:32" x14ac:dyDescent="0.2">
      <c r="B23" s="21" t="s">
        <v>34</v>
      </c>
      <c r="C23" s="24"/>
      <c r="D23" s="24"/>
      <c r="E23" s="24">
        <v>2.9</v>
      </c>
      <c r="F23" s="24">
        <v>2.9</v>
      </c>
      <c r="G23" s="24">
        <v>3.2</v>
      </c>
      <c r="H23" s="24">
        <v>3.1</v>
      </c>
      <c r="I23" s="24">
        <v>2.9</v>
      </c>
      <c r="J23" s="24">
        <v>2.9</v>
      </c>
      <c r="K23" s="24">
        <v>3.1</v>
      </c>
      <c r="L23" s="24">
        <v>3.2</v>
      </c>
      <c r="M23" s="24">
        <v>3.2</v>
      </c>
      <c r="N23" s="25" t="s">
        <v>25</v>
      </c>
      <c r="P23" s="17">
        <f t="shared" si="1"/>
        <v>2.9</v>
      </c>
      <c r="Q23" s="17">
        <f t="shared" si="2"/>
        <v>3.2</v>
      </c>
      <c r="T23" s="21" t="s">
        <v>34</v>
      </c>
      <c r="U23" s="26"/>
      <c r="V23" s="26"/>
      <c r="W23" s="26">
        <f t="shared" si="3"/>
        <v>0</v>
      </c>
      <c r="X23" s="26">
        <f t="shared" si="4"/>
        <v>0</v>
      </c>
      <c r="Y23" s="26">
        <f t="shared" si="5"/>
        <v>1</v>
      </c>
      <c r="Z23" s="26">
        <f t="shared" si="6"/>
        <v>0.66666666666666663</v>
      </c>
      <c r="AA23" s="26">
        <f t="shared" si="7"/>
        <v>0</v>
      </c>
      <c r="AB23" s="26">
        <f t="shared" si="8"/>
        <v>0</v>
      </c>
      <c r="AC23" s="26">
        <f t="shared" si="9"/>
        <v>0.66666666666666663</v>
      </c>
      <c r="AD23" s="26">
        <f t="shared" si="10"/>
        <v>1</v>
      </c>
      <c r="AE23" s="26">
        <f t="shared" si="11"/>
        <v>1</v>
      </c>
      <c r="AF23" s="25"/>
    </row>
    <row r="24" spans="2:32" x14ac:dyDescent="0.2">
      <c r="B24" s="21" t="s">
        <v>35</v>
      </c>
      <c r="C24" s="22"/>
      <c r="D24" s="22"/>
      <c r="E24" s="22">
        <v>3.7</v>
      </c>
      <c r="F24" s="22">
        <v>3.7</v>
      </c>
      <c r="G24" s="22">
        <v>3.8</v>
      </c>
      <c r="H24" s="22">
        <v>3.8</v>
      </c>
      <c r="I24" s="22">
        <v>3.8</v>
      </c>
      <c r="J24" s="22">
        <v>3.9</v>
      </c>
      <c r="K24" s="22">
        <v>3.8</v>
      </c>
      <c r="L24" s="22">
        <v>3.8</v>
      </c>
      <c r="M24" s="22">
        <v>3.8</v>
      </c>
      <c r="N24" s="23" t="s">
        <v>25</v>
      </c>
      <c r="P24" s="17">
        <f t="shared" si="1"/>
        <v>3.7</v>
      </c>
      <c r="Q24" s="17">
        <f t="shared" si="2"/>
        <v>3.9</v>
      </c>
      <c r="T24" s="21" t="s">
        <v>35</v>
      </c>
      <c r="U24" s="26"/>
      <c r="V24" s="26"/>
      <c r="W24" s="26">
        <f t="shared" si="3"/>
        <v>0</v>
      </c>
      <c r="X24" s="26">
        <f t="shared" si="4"/>
        <v>0</v>
      </c>
      <c r="Y24" s="26">
        <f t="shared" si="5"/>
        <v>0.49999999999999889</v>
      </c>
      <c r="Z24" s="26">
        <f t="shared" si="6"/>
        <v>0.49999999999999889</v>
      </c>
      <c r="AA24" s="26">
        <f t="shared" si="7"/>
        <v>0.49999999999999889</v>
      </c>
      <c r="AB24" s="26">
        <f t="shared" si="8"/>
        <v>1</v>
      </c>
      <c r="AC24" s="26">
        <f t="shared" si="9"/>
        <v>0.49999999999999889</v>
      </c>
      <c r="AD24" s="26">
        <f t="shared" si="10"/>
        <v>0.49999999999999889</v>
      </c>
      <c r="AE24" s="26">
        <f t="shared" si="11"/>
        <v>0.49999999999999889</v>
      </c>
      <c r="AF24" s="23"/>
    </row>
    <row r="25" spans="2:32" x14ac:dyDescent="0.2">
      <c r="B25" s="21" t="s">
        <v>36</v>
      </c>
      <c r="C25" s="27"/>
      <c r="D25" s="27"/>
      <c r="E25" s="27">
        <v>3</v>
      </c>
      <c r="F25" s="24">
        <v>3.4</v>
      </c>
      <c r="G25" s="24">
        <v>3.1</v>
      </c>
      <c r="H25" s="24">
        <v>2.7</v>
      </c>
      <c r="I25" s="24">
        <v>3.2</v>
      </c>
      <c r="J25" s="24">
        <v>3.4</v>
      </c>
      <c r="K25" s="24">
        <v>3.1</v>
      </c>
      <c r="L25" s="24">
        <v>3.6</v>
      </c>
      <c r="M25" s="24">
        <v>3.4</v>
      </c>
      <c r="N25" s="25" t="s">
        <v>25</v>
      </c>
      <c r="P25" s="17">
        <f t="shared" si="1"/>
        <v>2.7</v>
      </c>
      <c r="Q25" s="17">
        <f t="shared" si="2"/>
        <v>3.6</v>
      </c>
      <c r="T25" s="21" t="s">
        <v>36</v>
      </c>
      <c r="U25" s="26"/>
      <c r="V25" s="26"/>
      <c r="W25" s="26">
        <f t="shared" si="3"/>
        <v>0.33333333333333315</v>
      </c>
      <c r="X25" s="26">
        <f t="shared" si="4"/>
        <v>0.77777777777777757</v>
      </c>
      <c r="Y25" s="26">
        <f t="shared" si="5"/>
        <v>0.44444444444444436</v>
      </c>
      <c r="Z25" s="26">
        <f t="shared" si="6"/>
        <v>0</v>
      </c>
      <c r="AA25" s="26">
        <f t="shared" si="7"/>
        <v>0.55555555555555558</v>
      </c>
      <c r="AB25" s="26">
        <f t="shared" si="8"/>
        <v>0.77777777777777757</v>
      </c>
      <c r="AC25" s="26">
        <f t="shared" si="9"/>
        <v>0.44444444444444436</v>
      </c>
      <c r="AD25" s="26">
        <f t="shared" si="10"/>
        <v>1</v>
      </c>
      <c r="AE25" s="26">
        <f t="shared" si="11"/>
        <v>0.77777777777777757</v>
      </c>
      <c r="AF25" s="25"/>
    </row>
    <row r="26" spans="2:32" x14ac:dyDescent="0.2">
      <c r="B26" s="21" t="s">
        <v>37</v>
      </c>
      <c r="C26" s="22"/>
      <c r="D26" s="22"/>
      <c r="E26" s="22">
        <v>2.5</v>
      </c>
      <c r="F26" s="22">
        <v>2.6</v>
      </c>
      <c r="G26" s="22">
        <v>2.6</v>
      </c>
      <c r="H26" s="22">
        <v>2.7</v>
      </c>
      <c r="I26" s="22">
        <v>2.7</v>
      </c>
      <c r="J26" s="22">
        <v>2.7</v>
      </c>
      <c r="K26" s="22">
        <v>2.7</v>
      </c>
      <c r="L26" s="22">
        <v>2.8</v>
      </c>
      <c r="M26" s="22">
        <v>2.7</v>
      </c>
      <c r="N26" s="23" t="s">
        <v>25</v>
      </c>
      <c r="P26" s="17">
        <f t="shared" si="1"/>
        <v>2.5</v>
      </c>
      <c r="Q26" s="17">
        <f t="shared" si="2"/>
        <v>2.8</v>
      </c>
      <c r="T26" s="21" t="s">
        <v>37</v>
      </c>
      <c r="U26" s="26"/>
      <c r="V26" s="26"/>
      <c r="W26" s="26">
        <f t="shared" si="3"/>
        <v>0</v>
      </c>
      <c r="X26" s="26">
        <f t="shared" si="4"/>
        <v>0.33333333333333381</v>
      </c>
      <c r="Y26" s="26">
        <f t="shared" si="5"/>
        <v>0.33333333333333381</v>
      </c>
      <c r="Z26" s="26">
        <f t="shared" si="6"/>
        <v>0.66666666666666763</v>
      </c>
      <c r="AA26" s="26">
        <f t="shared" si="7"/>
        <v>0.66666666666666763</v>
      </c>
      <c r="AB26" s="26">
        <f t="shared" si="8"/>
        <v>0.66666666666666763</v>
      </c>
      <c r="AC26" s="26">
        <f t="shared" si="9"/>
        <v>0.66666666666666763</v>
      </c>
      <c r="AD26" s="26">
        <f t="shared" si="10"/>
        <v>1</v>
      </c>
      <c r="AE26" s="26">
        <f t="shared" si="11"/>
        <v>0.66666666666666763</v>
      </c>
      <c r="AF26" s="23"/>
    </row>
    <row r="27" spans="2:32" x14ac:dyDescent="0.2">
      <c r="B27" s="21" t="s">
        <v>38</v>
      </c>
      <c r="C27" s="24"/>
      <c r="D27" s="24"/>
      <c r="E27" s="24">
        <v>3.5</v>
      </c>
      <c r="F27" s="24">
        <v>3.6</v>
      </c>
      <c r="G27" s="24">
        <v>3.6</v>
      </c>
      <c r="H27" s="24">
        <v>3.7</v>
      </c>
      <c r="I27" s="24">
        <v>3.7</v>
      </c>
      <c r="J27" s="24">
        <v>3.6</v>
      </c>
      <c r="K27" s="24">
        <v>3.6</v>
      </c>
      <c r="L27" s="24">
        <v>3.7</v>
      </c>
      <c r="M27" s="24">
        <v>3.7</v>
      </c>
      <c r="N27" s="25" t="s">
        <v>25</v>
      </c>
      <c r="P27" s="17">
        <f t="shared" si="1"/>
        <v>3.5</v>
      </c>
      <c r="Q27" s="17">
        <f t="shared" si="2"/>
        <v>3.7</v>
      </c>
      <c r="T27" s="21" t="s">
        <v>38</v>
      </c>
      <c r="U27" s="26"/>
      <c r="V27" s="26"/>
      <c r="W27" s="26">
        <f t="shared" si="3"/>
        <v>0</v>
      </c>
      <c r="X27" s="26">
        <f t="shared" si="4"/>
        <v>0.5</v>
      </c>
      <c r="Y27" s="26">
        <f t="shared" si="5"/>
        <v>0.5</v>
      </c>
      <c r="Z27" s="26">
        <f t="shared" si="6"/>
        <v>1</v>
      </c>
      <c r="AA27" s="26">
        <f t="shared" si="7"/>
        <v>1</v>
      </c>
      <c r="AB27" s="26">
        <f t="shared" si="8"/>
        <v>0.5</v>
      </c>
      <c r="AC27" s="26">
        <f t="shared" si="9"/>
        <v>0.5</v>
      </c>
      <c r="AD27" s="26">
        <f t="shared" si="10"/>
        <v>1</v>
      </c>
      <c r="AE27" s="26">
        <f t="shared" si="11"/>
        <v>1</v>
      </c>
      <c r="AF27" s="25"/>
    </row>
    <row r="28" spans="2:32" x14ac:dyDescent="0.2">
      <c r="B28" s="21" t="s">
        <v>39</v>
      </c>
      <c r="C28" s="22"/>
      <c r="D28" s="22"/>
      <c r="E28" s="22">
        <v>5.2</v>
      </c>
      <c r="F28" s="22">
        <v>4.8</v>
      </c>
      <c r="G28" s="22">
        <v>4.2</v>
      </c>
      <c r="H28" s="22">
        <v>4.5</v>
      </c>
      <c r="I28" s="22">
        <v>5.5</v>
      </c>
      <c r="J28" s="26">
        <v>5</v>
      </c>
      <c r="K28" s="22">
        <v>4.2</v>
      </c>
      <c r="L28" s="22">
        <v>4.5999999999999996</v>
      </c>
      <c r="M28" s="22">
        <v>5.5</v>
      </c>
      <c r="N28" s="23" t="s">
        <v>25</v>
      </c>
      <c r="P28" s="17">
        <f t="shared" si="1"/>
        <v>4.2</v>
      </c>
      <c r="Q28" s="17">
        <f t="shared" si="2"/>
        <v>5.5</v>
      </c>
      <c r="T28" s="21" t="s">
        <v>39</v>
      </c>
      <c r="U28" s="26"/>
      <c r="V28" s="26"/>
      <c r="W28" s="26">
        <f t="shared" si="3"/>
        <v>0.76923076923076938</v>
      </c>
      <c r="X28" s="26">
        <f t="shared" si="4"/>
        <v>0.46153846153846134</v>
      </c>
      <c r="Y28" s="26">
        <f t="shared" si="5"/>
        <v>0</v>
      </c>
      <c r="Z28" s="26">
        <f t="shared" si="6"/>
        <v>0.23076923076923067</v>
      </c>
      <c r="AA28" s="26">
        <f t="shared" si="7"/>
        <v>1</v>
      </c>
      <c r="AB28" s="26">
        <f t="shared" si="8"/>
        <v>0.61538461538461531</v>
      </c>
      <c r="AC28" s="26">
        <f t="shared" si="9"/>
        <v>0</v>
      </c>
      <c r="AD28" s="26">
        <f t="shared" si="10"/>
        <v>0.30769230769230732</v>
      </c>
      <c r="AE28" s="26">
        <f t="shared" si="11"/>
        <v>1</v>
      </c>
      <c r="AF28" s="23"/>
    </row>
    <row r="29" spans="2:32" x14ac:dyDescent="0.2">
      <c r="B29" s="21" t="s">
        <v>40</v>
      </c>
      <c r="C29" s="27"/>
      <c r="D29" s="27"/>
      <c r="E29" s="27">
        <v>4</v>
      </c>
      <c r="F29" s="24">
        <v>4.0999999999999996</v>
      </c>
      <c r="G29" s="24">
        <v>4.2</v>
      </c>
      <c r="H29" s="24">
        <v>4.2</v>
      </c>
      <c r="I29" s="24">
        <v>4.3</v>
      </c>
      <c r="J29" s="24">
        <v>4.2</v>
      </c>
      <c r="K29" s="27">
        <v>4</v>
      </c>
      <c r="L29" s="24">
        <v>4.5999999999999996</v>
      </c>
      <c r="M29" s="24">
        <v>4.7</v>
      </c>
      <c r="N29" s="25" t="s">
        <v>25</v>
      </c>
      <c r="P29" s="17">
        <f t="shared" si="1"/>
        <v>4</v>
      </c>
      <c r="Q29" s="17">
        <f t="shared" si="2"/>
        <v>4.7</v>
      </c>
      <c r="T29" s="21" t="s">
        <v>40</v>
      </c>
      <c r="U29" s="26"/>
      <c r="V29" s="26"/>
      <c r="W29" s="26">
        <f t="shared" si="3"/>
        <v>0</v>
      </c>
      <c r="X29" s="26">
        <f t="shared" si="4"/>
        <v>0.14285714285714232</v>
      </c>
      <c r="Y29" s="26">
        <f t="shared" si="5"/>
        <v>0.28571428571428592</v>
      </c>
      <c r="Z29" s="26">
        <f t="shared" si="6"/>
        <v>0.28571428571428592</v>
      </c>
      <c r="AA29" s="26">
        <f t="shared" si="7"/>
        <v>0.42857142857142821</v>
      </c>
      <c r="AB29" s="26">
        <f t="shared" si="8"/>
        <v>0.28571428571428592</v>
      </c>
      <c r="AC29" s="26">
        <f t="shared" si="9"/>
        <v>0</v>
      </c>
      <c r="AD29" s="26">
        <f t="shared" si="10"/>
        <v>0.85714285714285643</v>
      </c>
      <c r="AE29" s="26">
        <f t="shared" si="11"/>
        <v>1</v>
      </c>
      <c r="AF29" s="25"/>
    </row>
    <row r="30" spans="2:32" x14ac:dyDescent="0.2">
      <c r="B30" s="21" t="s">
        <v>41</v>
      </c>
      <c r="C30" s="22"/>
      <c r="D30" s="22"/>
      <c r="E30" s="22">
        <v>4.3</v>
      </c>
      <c r="F30" s="22">
        <v>4.3</v>
      </c>
      <c r="G30" s="22">
        <v>4.4000000000000004</v>
      </c>
      <c r="H30" s="22">
        <v>4.4000000000000004</v>
      </c>
      <c r="I30" s="22">
        <v>4.3</v>
      </c>
      <c r="J30" s="22">
        <v>4.3</v>
      </c>
      <c r="K30" s="22">
        <v>4.3</v>
      </c>
      <c r="L30" s="22">
        <v>4.3</v>
      </c>
      <c r="M30" s="22">
        <v>4.3</v>
      </c>
      <c r="N30" s="23" t="s">
        <v>25</v>
      </c>
      <c r="P30" s="17">
        <f t="shared" si="1"/>
        <v>4.3</v>
      </c>
      <c r="Q30" s="17">
        <f t="shared" si="2"/>
        <v>4.4000000000000004</v>
      </c>
      <c r="T30" s="21" t="s">
        <v>41</v>
      </c>
      <c r="U30" s="26"/>
      <c r="V30" s="26"/>
      <c r="W30" s="26">
        <f t="shared" si="3"/>
        <v>0</v>
      </c>
      <c r="X30" s="26">
        <f t="shared" si="4"/>
        <v>0</v>
      </c>
      <c r="Y30" s="26">
        <f t="shared" si="5"/>
        <v>1</v>
      </c>
      <c r="Z30" s="26">
        <f t="shared" si="6"/>
        <v>1</v>
      </c>
      <c r="AA30" s="26">
        <f t="shared" si="7"/>
        <v>0</v>
      </c>
      <c r="AB30" s="26">
        <f t="shared" si="8"/>
        <v>0</v>
      </c>
      <c r="AC30" s="26">
        <f t="shared" si="9"/>
        <v>0</v>
      </c>
      <c r="AD30" s="26">
        <f t="shared" si="10"/>
        <v>0</v>
      </c>
      <c r="AE30" s="26">
        <f t="shared" si="11"/>
        <v>0</v>
      </c>
      <c r="AF30" s="23"/>
    </row>
    <row r="31" spans="2:32" x14ac:dyDescent="0.2">
      <c r="B31" s="21" t="s">
        <v>42</v>
      </c>
      <c r="C31" s="24"/>
      <c r="D31" s="24"/>
      <c r="E31" s="24">
        <v>3.8</v>
      </c>
      <c r="F31" s="24">
        <v>3.8</v>
      </c>
      <c r="G31" s="24">
        <v>3.9</v>
      </c>
      <c r="H31" s="24">
        <v>3.8</v>
      </c>
      <c r="I31" s="24">
        <v>3.8</v>
      </c>
      <c r="J31" s="24">
        <v>3.8</v>
      </c>
      <c r="K31" s="24">
        <v>3.9</v>
      </c>
      <c r="L31" s="24">
        <v>3.9</v>
      </c>
      <c r="M31" s="24">
        <v>3.9</v>
      </c>
      <c r="N31" s="25" t="s">
        <v>25</v>
      </c>
      <c r="P31" s="17">
        <f t="shared" si="1"/>
        <v>3.8</v>
      </c>
      <c r="Q31" s="17">
        <f t="shared" si="2"/>
        <v>3.9</v>
      </c>
      <c r="T31" s="21" t="s">
        <v>42</v>
      </c>
      <c r="U31" s="26"/>
      <c r="V31" s="26"/>
      <c r="W31" s="26">
        <f t="shared" si="3"/>
        <v>0</v>
      </c>
      <c r="X31" s="26">
        <f t="shared" si="4"/>
        <v>0</v>
      </c>
      <c r="Y31" s="26">
        <f t="shared" si="5"/>
        <v>1</v>
      </c>
      <c r="Z31" s="26">
        <f t="shared" si="6"/>
        <v>0</v>
      </c>
      <c r="AA31" s="26">
        <f t="shared" si="7"/>
        <v>0</v>
      </c>
      <c r="AB31" s="26">
        <f t="shared" si="8"/>
        <v>0</v>
      </c>
      <c r="AC31" s="26">
        <f t="shared" si="9"/>
        <v>1</v>
      </c>
      <c r="AD31" s="26">
        <f t="shared" si="10"/>
        <v>1</v>
      </c>
      <c r="AE31" s="26">
        <f t="shared" si="11"/>
        <v>1</v>
      </c>
      <c r="AF31" s="25"/>
    </row>
    <row r="32" spans="2:32" x14ac:dyDescent="0.2">
      <c r="B32" s="21" t="s">
        <v>43</v>
      </c>
      <c r="C32" s="22"/>
      <c r="D32" s="22"/>
      <c r="E32" s="22">
        <v>4.3</v>
      </c>
      <c r="F32" s="22">
        <v>4.4000000000000004</v>
      </c>
      <c r="G32" s="22">
        <v>4.4000000000000004</v>
      </c>
      <c r="H32" s="22">
        <v>4.5</v>
      </c>
      <c r="I32" s="22">
        <v>4.4000000000000004</v>
      </c>
      <c r="J32" s="22">
        <v>4.4000000000000004</v>
      </c>
      <c r="K32" s="22">
        <v>4.5</v>
      </c>
      <c r="L32" s="22">
        <v>4.5</v>
      </c>
      <c r="M32" s="22">
        <v>4.5</v>
      </c>
      <c r="N32" s="23" t="s">
        <v>25</v>
      </c>
      <c r="P32" s="17">
        <f t="shared" si="1"/>
        <v>4.3</v>
      </c>
      <c r="Q32" s="17">
        <f t="shared" si="2"/>
        <v>4.5</v>
      </c>
      <c r="T32" s="21" t="s">
        <v>43</v>
      </c>
      <c r="U32" s="26"/>
      <c r="V32" s="26"/>
      <c r="W32" s="26">
        <f t="shared" si="3"/>
        <v>0</v>
      </c>
      <c r="X32" s="26">
        <f t="shared" si="4"/>
        <v>0.50000000000000222</v>
      </c>
      <c r="Y32" s="26">
        <f t="shared" si="5"/>
        <v>0.50000000000000222</v>
      </c>
      <c r="Z32" s="26">
        <f t="shared" si="6"/>
        <v>1</v>
      </c>
      <c r="AA32" s="26">
        <f t="shared" si="7"/>
        <v>0.50000000000000222</v>
      </c>
      <c r="AB32" s="26">
        <f t="shared" si="8"/>
        <v>0.50000000000000222</v>
      </c>
      <c r="AC32" s="26">
        <f t="shared" si="9"/>
        <v>1</v>
      </c>
      <c r="AD32" s="26">
        <f t="shared" si="10"/>
        <v>1</v>
      </c>
      <c r="AE32" s="26">
        <f t="shared" si="11"/>
        <v>1</v>
      </c>
      <c r="AF32" s="23"/>
    </row>
    <row r="33" spans="2:32" x14ac:dyDescent="0.2">
      <c r="B33" s="21" t="s">
        <v>44</v>
      </c>
      <c r="C33" s="24"/>
      <c r="D33" s="24"/>
      <c r="E33" s="24">
        <v>3.6</v>
      </c>
      <c r="F33" s="24">
        <v>3.6</v>
      </c>
      <c r="G33" s="24">
        <v>3.6</v>
      </c>
      <c r="H33" s="24">
        <v>3.7</v>
      </c>
      <c r="I33" s="24">
        <v>3.7</v>
      </c>
      <c r="J33" s="24">
        <v>3.7</v>
      </c>
      <c r="K33" s="24">
        <v>3.7</v>
      </c>
      <c r="L33" s="24">
        <v>3.6</v>
      </c>
      <c r="M33" s="24">
        <v>3.6</v>
      </c>
      <c r="N33" s="25" t="s">
        <v>25</v>
      </c>
      <c r="P33" s="17">
        <f t="shared" si="1"/>
        <v>3.6</v>
      </c>
      <c r="Q33" s="17">
        <f t="shared" si="2"/>
        <v>3.7</v>
      </c>
      <c r="T33" s="21" t="s">
        <v>44</v>
      </c>
      <c r="U33" s="26"/>
      <c r="V33" s="26"/>
      <c r="W33" s="26">
        <f t="shared" si="3"/>
        <v>0</v>
      </c>
      <c r="X33" s="26">
        <f t="shared" si="4"/>
        <v>0</v>
      </c>
      <c r="Y33" s="26">
        <f t="shared" si="5"/>
        <v>0</v>
      </c>
      <c r="Z33" s="26">
        <f t="shared" si="6"/>
        <v>1</v>
      </c>
      <c r="AA33" s="26">
        <f t="shared" si="7"/>
        <v>1</v>
      </c>
      <c r="AB33" s="26">
        <f t="shared" si="8"/>
        <v>1</v>
      </c>
      <c r="AC33" s="26">
        <f t="shared" si="9"/>
        <v>1</v>
      </c>
      <c r="AD33" s="26">
        <f t="shared" si="10"/>
        <v>0</v>
      </c>
      <c r="AE33" s="26">
        <f t="shared" si="11"/>
        <v>0</v>
      </c>
      <c r="AF33" s="25"/>
    </row>
    <row r="34" spans="2:32" x14ac:dyDescent="0.2">
      <c r="B34" s="21" t="s">
        <v>45</v>
      </c>
      <c r="C34" s="22"/>
      <c r="D34" s="22"/>
      <c r="E34" s="22">
        <v>3.1</v>
      </c>
      <c r="F34" s="22">
        <v>3.1</v>
      </c>
      <c r="G34" s="22">
        <v>3.1</v>
      </c>
      <c r="H34" s="22">
        <v>3.2</v>
      </c>
      <c r="I34" s="22">
        <v>3.2</v>
      </c>
      <c r="J34" s="22">
        <v>3.2</v>
      </c>
      <c r="K34" s="22">
        <v>3.2</v>
      </c>
      <c r="L34" s="22">
        <v>3.2</v>
      </c>
      <c r="M34" s="22">
        <v>3.3</v>
      </c>
      <c r="N34" s="23" t="s">
        <v>25</v>
      </c>
      <c r="P34" s="17">
        <f t="shared" si="1"/>
        <v>3.1</v>
      </c>
      <c r="Q34" s="17">
        <f t="shared" si="2"/>
        <v>3.3</v>
      </c>
      <c r="T34" s="21" t="s">
        <v>45</v>
      </c>
      <c r="U34" s="26"/>
      <c r="V34" s="26"/>
      <c r="W34" s="26">
        <f t="shared" si="3"/>
        <v>0</v>
      </c>
      <c r="X34" s="26">
        <f t="shared" si="4"/>
        <v>0</v>
      </c>
      <c r="Y34" s="26">
        <f t="shared" si="5"/>
        <v>0</v>
      </c>
      <c r="Z34" s="26">
        <f t="shared" si="6"/>
        <v>0.50000000000000111</v>
      </c>
      <c r="AA34" s="26">
        <f t="shared" si="7"/>
        <v>0.50000000000000111</v>
      </c>
      <c r="AB34" s="26">
        <f t="shared" si="8"/>
        <v>0.50000000000000111</v>
      </c>
      <c r="AC34" s="26">
        <f t="shared" si="9"/>
        <v>0.50000000000000111</v>
      </c>
      <c r="AD34" s="26">
        <f t="shared" si="10"/>
        <v>0.50000000000000111</v>
      </c>
      <c r="AE34" s="26">
        <f t="shared" si="11"/>
        <v>1</v>
      </c>
      <c r="AF34" s="23"/>
    </row>
    <row r="35" spans="2:32" x14ac:dyDescent="0.2">
      <c r="B35" s="21" t="s">
        <v>46</v>
      </c>
      <c r="C35" s="27"/>
      <c r="D35" s="27"/>
      <c r="E35" s="27">
        <v>3</v>
      </c>
      <c r="F35" s="27">
        <v>3</v>
      </c>
      <c r="G35" s="24">
        <v>3.2</v>
      </c>
      <c r="H35" s="24">
        <v>3.4</v>
      </c>
      <c r="I35" s="24">
        <v>3.6</v>
      </c>
      <c r="J35" s="24">
        <v>3.7</v>
      </c>
      <c r="K35" s="24">
        <v>3.8</v>
      </c>
      <c r="L35" s="24">
        <v>3.9</v>
      </c>
      <c r="M35" s="24">
        <v>3.9</v>
      </c>
      <c r="N35" s="25" t="s">
        <v>25</v>
      </c>
      <c r="P35" s="17">
        <f t="shared" si="1"/>
        <v>3</v>
      </c>
      <c r="Q35" s="17">
        <f t="shared" si="2"/>
        <v>3.9</v>
      </c>
      <c r="T35" s="21" t="s">
        <v>46</v>
      </c>
      <c r="U35" s="26"/>
      <c r="V35" s="26"/>
      <c r="W35" s="26">
        <f t="shared" si="3"/>
        <v>0</v>
      </c>
      <c r="X35" s="26">
        <f t="shared" si="4"/>
        <v>0</v>
      </c>
      <c r="Y35" s="26">
        <f t="shared" si="5"/>
        <v>0.22222222222222243</v>
      </c>
      <c r="Z35" s="26">
        <f t="shared" si="6"/>
        <v>0.44444444444444436</v>
      </c>
      <c r="AA35" s="26">
        <f t="shared" si="7"/>
        <v>0.66666666666666685</v>
      </c>
      <c r="AB35" s="26">
        <f t="shared" si="8"/>
        <v>0.77777777777777801</v>
      </c>
      <c r="AC35" s="26">
        <f t="shared" si="9"/>
        <v>0.88888888888888873</v>
      </c>
      <c r="AD35" s="26">
        <f t="shared" si="10"/>
        <v>1</v>
      </c>
      <c r="AE35" s="26">
        <f t="shared" si="11"/>
        <v>1</v>
      </c>
      <c r="AF35" s="25"/>
    </row>
    <row r="36" spans="2:32" x14ac:dyDescent="0.2">
      <c r="B36" s="21" t="s">
        <v>47</v>
      </c>
      <c r="C36" s="22"/>
      <c r="D36" s="22"/>
      <c r="E36" s="22">
        <v>2.8</v>
      </c>
      <c r="F36" s="22">
        <v>2.7</v>
      </c>
      <c r="G36" s="22">
        <v>2.8</v>
      </c>
      <c r="H36" s="22">
        <v>2.8</v>
      </c>
      <c r="I36" s="22">
        <v>2.8</v>
      </c>
      <c r="J36" s="22">
        <v>2.7</v>
      </c>
      <c r="K36" s="22">
        <v>2.8</v>
      </c>
      <c r="L36" s="22">
        <v>2.8</v>
      </c>
      <c r="M36" s="22">
        <v>2.8</v>
      </c>
      <c r="N36" s="23" t="s">
        <v>25</v>
      </c>
      <c r="P36" s="17">
        <f t="shared" si="1"/>
        <v>2.7</v>
      </c>
      <c r="Q36" s="17">
        <f t="shared" si="2"/>
        <v>2.8</v>
      </c>
      <c r="T36" s="21" t="s">
        <v>47</v>
      </c>
      <c r="U36" s="26"/>
      <c r="V36" s="26"/>
      <c r="W36" s="26">
        <f t="shared" si="3"/>
        <v>1</v>
      </c>
      <c r="X36" s="26">
        <f t="shared" si="4"/>
        <v>0</v>
      </c>
      <c r="Y36" s="26">
        <f t="shared" si="5"/>
        <v>1</v>
      </c>
      <c r="Z36" s="26">
        <f t="shared" si="6"/>
        <v>1</v>
      </c>
      <c r="AA36" s="26">
        <f t="shared" si="7"/>
        <v>1</v>
      </c>
      <c r="AB36" s="26">
        <f t="shared" si="8"/>
        <v>0</v>
      </c>
      <c r="AC36" s="26">
        <f t="shared" si="9"/>
        <v>1</v>
      </c>
      <c r="AD36" s="26">
        <f t="shared" si="10"/>
        <v>1</v>
      </c>
      <c r="AE36" s="26">
        <f t="shared" si="11"/>
        <v>1</v>
      </c>
      <c r="AF36" s="23"/>
    </row>
    <row r="37" spans="2:32" x14ac:dyDescent="0.2">
      <c r="B37" s="21" t="s">
        <v>48</v>
      </c>
      <c r="C37" s="24"/>
      <c r="D37" s="24"/>
      <c r="E37" s="24">
        <v>2.2000000000000002</v>
      </c>
      <c r="F37" s="24">
        <v>2.2999999999999998</v>
      </c>
      <c r="G37" s="24">
        <v>2.4</v>
      </c>
      <c r="H37" s="24">
        <v>2.2999999999999998</v>
      </c>
      <c r="I37" s="27">
        <v>2</v>
      </c>
      <c r="J37" s="24">
        <v>2.1</v>
      </c>
      <c r="K37" s="24">
        <v>2.2999999999999998</v>
      </c>
      <c r="L37" s="24">
        <v>2.2999999999999998</v>
      </c>
      <c r="M37" s="24">
        <v>2.6</v>
      </c>
      <c r="N37" s="25" t="s">
        <v>25</v>
      </c>
      <c r="P37" s="17">
        <f t="shared" si="1"/>
        <v>2</v>
      </c>
      <c r="Q37" s="17">
        <f t="shared" si="2"/>
        <v>2.6</v>
      </c>
      <c r="T37" s="21" t="s">
        <v>48</v>
      </c>
      <c r="U37" s="26"/>
      <c r="V37" s="26"/>
      <c r="W37" s="26">
        <f t="shared" si="3"/>
        <v>0.33333333333333359</v>
      </c>
      <c r="X37" s="26">
        <f t="shared" si="4"/>
        <v>0.49999999999999961</v>
      </c>
      <c r="Y37" s="26">
        <f t="shared" si="5"/>
        <v>0.66666666666666641</v>
      </c>
      <c r="Z37" s="26">
        <f t="shared" si="6"/>
        <v>0.49999999999999961</v>
      </c>
      <c r="AA37" s="26">
        <f t="shared" si="7"/>
        <v>0</v>
      </c>
      <c r="AB37" s="26">
        <f t="shared" si="8"/>
        <v>0.1666666666666668</v>
      </c>
      <c r="AC37" s="26">
        <f t="shared" si="9"/>
        <v>0.49999999999999961</v>
      </c>
      <c r="AD37" s="26">
        <f t="shared" si="10"/>
        <v>0.49999999999999961</v>
      </c>
      <c r="AE37" s="26">
        <f t="shared" si="11"/>
        <v>1</v>
      </c>
      <c r="AF37" s="25"/>
    </row>
    <row r="38" spans="2:32" x14ac:dyDescent="0.2">
      <c r="B38" s="21" t="s">
        <v>49</v>
      </c>
      <c r="C38" s="22"/>
      <c r="D38" s="22"/>
      <c r="E38" s="22">
        <v>3.3</v>
      </c>
      <c r="F38" s="22">
        <v>3.4</v>
      </c>
      <c r="G38" s="22">
        <v>3.4</v>
      </c>
      <c r="H38" s="22">
        <v>3.4</v>
      </c>
      <c r="I38" s="22">
        <v>3.5</v>
      </c>
      <c r="J38" s="22">
        <v>3.5</v>
      </c>
      <c r="K38" s="22">
        <v>3.5</v>
      </c>
      <c r="L38" s="22">
        <v>3.6</v>
      </c>
      <c r="M38" s="22">
        <v>3.6</v>
      </c>
      <c r="N38" s="23" t="s">
        <v>25</v>
      </c>
      <c r="P38" s="17">
        <f t="shared" si="1"/>
        <v>3.3</v>
      </c>
      <c r="Q38" s="17">
        <f t="shared" si="2"/>
        <v>3.6</v>
      </c>
      <c r="T38" s="21" t="s">
        <v>49</v>
      </c>
      <c r="U38" s="26"/>
      <c r="V38" s="26"/>
      <c r="W38" s="26">
        <f t="shared" si="3"/>
        <v>0</v>
      </c>
      <c r="X38" s="26">
        <f t="shared" si="4"/>
        <v>0.33333333333333331</v>
      </c>
      <c r="Y38" s="26">
        <f t="shared" si="5"/>
        <v>0.33333333333333331</v>
      </c>
      <c r="Z38" s="26">
        <f t="shared" si="6"/>
        <v>0.33333333333333331</v>
      </c>
      <c r="AA38" s="26">
        <f t="shared" si="7"/>
        <v>0.66666666666666663</v>
      </c>
      <c r="AB38" s="26">
        <f t="shared" si="8"/>
        <v>0.66666666666666663</v>
      </c>
      <c r="AC38" s="26">
        <f t="shared" si="9"/>
        <v>0.66666666666666663</v>
      </c>
      <c r="AD38" s="26">
        <f t="shared" si="10"/>
        <v>1</v>
      </c>
      <c r="AE38" s="26">
        <f t="shared" si="11"/>
        <v>1</v>
      </c>
      <c r="AF38" s="23"/>
    </row>
    <row r="39" spans="2:32" x14ac:dyDescent="0.2">
      <c r="B39" s="21" t="s">
        <v>50</v>
      </c>
      <c r="C39" s="24"/>
      <c r="D39" s="24"/>
      <c r="E39" s="24">
        <v>3.4</v>
      </c>
      <c r="F39" s="24">
        <v>3.4</v>
      </c>
      <c r="G39" s="24">
        <v>3.3</v>
      </c>
      <c r="H39" s="24">
        <v>3.2</v>
      </c>
      <c r="I39" s="24">
        <v>3.3</v>
      </c>
      <c r="J39" s="24">
        <v>3.4</v>
      </c>
      <c r="K39" s="24">
        <v>3.3</v>
      </c>
      <c r="L39" s="24">
        <v>3.3</v>
      </c>
      <c r="M39" s="24">
        <v>3.4</v>
      </c>
      <c r="N39" s="25" t="s">
        <v>25</v>
      </c>
      <c r="P39" s="17">
        <f t="shared" si="1"/>
        <v>3.2</v>
      </c>
      <c r="Q39" s="17">
        <f t="shared" si="2"/>
        <v>3.4</v>
      </c>
      <c r="T39" s="21" t="s">
        <v>50</v>
      </c>
      <c r="U39" s="26"/>
      <c r="V39" s="26"/>
      <c r="W39" s="26">
        <f t="shared" si="3"/>
        <v>1</v>
      </c>
      <c r="X39" s="26">
        <f t="shared" si="4"/>
        <v>1</v>
      </c>
      <c r="Y39" s="26">
        <f t="shared" si="5"/>
        <v>0.49999999999999889</v>
      </c>
      <c r="Z39" s="26">
        <f t="shared" si="6"/>
        <v>0</v>
      </c>
      <c r="AA39" s="26">
        <f t="shared" si="7"/>
        <v>0.49999999999999889</v>
      </c>
      <c r="AB39" s="26">
        <f t="shared" si="8"/>
        <v>1</v>
      </c>
      <c r="AC39" s="26">
        <f t="shared" si="9"/>
        <v>0.49999999999999889</v>
      </c>
      <c r="AD39" s="26">
        <f t="shared" si="10"/>
        <v>0.49999999999999889</v>
      </c>
      <c r="AE39" s="26">
        <f t="shared" si="11"/>
        <v>1</v>
      </c>
      <c r="AF39" s="25"/>
    </row>
    <row r="40" spans="2:32" x14ac:dyDescent="0.2">
      <c r="B40" s="21" t="s">
        <v>51</v>
      </c>
      <c r="C40" s="22"/>
      <c r="D40" s="22"/>
      <c r="E40" s="22">
        <v>4.4000000000000004</v>
      </c>
      <c r="F40" s="22">
        <v>4.5999999999999996</v>
      </c>
      <c r="G40" s="22">
        <v>4.5999999999999996</v>
      </c>
      <c r="H40" s="22">
        <v>4.5999999999999996</v>
      </c>
      <c r="I40" s="22">
        <v>4.7</v>
      </c>
      <c r="J40" s="22">
        <v>4.5999999999999996</v>
      </c>
      <c r="K40" s="22">
        <v>4.7</v>
      </c>
      <c r="L40" s="22">
        <v>4.5999999999999996</v>
      </c>
      <c r="M40" s="22">
        <v>4.7</v>
      </c>
      <c r="N40" s="23" t="s">
        <v>25</v>
      </c>
      <c r="P40" s="17">
        <f t="shared" si="1"/>
        <v>4.4000000000000004</v>
      </c>
      <c r="Q40" s="17">
        <f t="shared" si="2"/>
        <v>4.7</v>
      </c>
      <c r="T40" s="21" t="s">
        <v>51</v>
      </c>
      <c r="U40" s="26"/>
      <c r="V40" s="26"/>
      <c r="W40" s="26">
        <f t="shared" si="3"/>
        <v>0</v>
      </c>
      <c r="X40" s="26">
        <f t="shared" si="4"/>
        <v>0.66666666666666474</v>
      </c>
      <c r="Y40" s="26">
        <f t="shared" si="5"/>
        <v>0.66666666666666474</v>
      </c>
      <c r="Z40" s="26">
        <f t="shared" si="6"/>
        <v>0.66666666666666474</v>
      </c>
      <c r="AA40" s="26">
        <f t="shared" si="7"/>
        <v>1</v>
      </c>
      <c r="AB40" s="26">
        <f t="shared" si="8"/>
        <v>0.66666666666666474</v>
      </c>
      <c r="AC40" s="26">
        <f t="shared" si="9"/>
        <v>1</v>
      </c>
      <c r="AD40" s="26">
        <f t="shared" si="10"/>
        <v>0.66666666666666474</v>
      </c>
      <c r="AE40" s="26">
        <f t="shared" si="11"/>
        <v>1</v>
      </c>
      <c r="AF40" s="23"/>
    </row>
    <row r="41" spans="2:32" x14ac:dyDescent="0.2">
      <c r="B41" s="21" t="s">
        <v>52</v>
      </c>
      <c r="C41" s="24"/>
      <c r="D41" s="24"/>
      <c r="E41" s="24">
        <v>4.4000000000000004</v>
      </c>
      <c r="F41" s="24">
        <v>4.4000000000000004</v>
      </c>
      <c r="G41" s="24">
        <v>4.4000000000000004</v>
      </c>
      <c r="H41" s="24">
        <v>4.5</v>
      </c>
      <c r="I41" s="24">
        <v>4.5999999999999996</v>
      </c>
      <c r="J41" s="24">
        <v>4.5</v>
      </c>
      <c r="K41" s="24">
        <v>4.4000000000000004</v>
      </c>
      <c r="L41" s="24">
        <v>4.5999999999999996</v>
      </c>
      <c r="M41" s="24">
        <v>4.5</v>
      </c>
      <c r="N41" s="25" t="s">
        <v>25</v>
      </c>
      <c r="P41" s="17">
        <f t="shared" si="1"/>
        <v>4.4000000000000004</v>
      </c>
      <c r="Q41" s="17">
        <f t="shared" si="2"/>
        <v>4.5999999999999996</v>
      </c>
      <c r="T41" s="21" t="s">
        <v>52</v>
      </c>
      <c r="U41" s="26"/>
      <c r="V41" s="26"/>
      <c r="W41" s="26">
        <f t="shared" si="3"/>
        <v>0</v>
      </c>
      <c r="X41" s="26">
        <f t="shared" si="4"/>
        <v>0</v>
      </c>
      <c r="Y41" s="26">
        <f t="shared" si="5"/>
        <v>0</v>
      </c>
      <c r="Z41" s="26">
        <f t="shared" si="6"/>
        <v>0.5</v>
      </c>
      <c r="AA41" s="26">
        <f t="shared" si="7"/>
        <v>1</v>
      </c>
      <c r="AB41" s="26">
        <f t="shared" si="8"/>
        <v>0.5</v>
      </c>
      <c r="AC41" s="26">
        <f t="shared" si="9"/>
        <v>0</v>
      </c>
      <c r="AD41" s="26">
        <f t="shared" si="10"/>
        <v>1</v>
      </c>
      <c r="AE41" s="26">
        <f t="shared" si="11"/>
        <v>0.5</v>
      </c>
      <c r="AF41" s="25"/>
    </row>
    <row r="42" spans="2:32" x14ac:dyDescent="0.2">
      <c r="B42" s="21" t="s">
        <v>71</v>
      </c>
      <c r="C42" s="22"/>
      <c r="D42" s="22"/>
      <c r="E42" s="22">
        <v>4.4000000000000004</v>
      </c>
      <c r="F42" s="22">
        <v>4.2</v>
      </c>
      <c r="G42" s="22">
        <v>4.0999999999999996</v>
      </c>
      <c r="H42" s="22">
        <v>4.3</v>
      </c>
      <c r="I42" s="22">
        <v>4.4000000000000004</v>
      </c>
      <c r="J42" s="22">
        <v>4.0999999999999996</v>
      </c>
      <c r="K42" s="26">
        <v>4</v>
      </c>
      <c r="L42" s="22">
        <v>4.2</v>
      </c>
      <c r="M42" s="22">
        <v>4.3</v>
      </c>
      <c r="N42" s="23" t="s">
        <v>25</v>
      </c>
      <c r="P42" s="17">
        <f t="shared" si="1"/>
        <v>4</v>
      </c>
      <c r="Q42" s="17">
        <f t="shared" si="2"/>
        <v>4.4000000000000004</v>
      </c>
      <c r="T42" s="21" t="s">
        <v>71</v>
      </c>
      <c r="U42" s="26"/>
      <c r="V42" s="26"/>
      <c r="W42" s="26">
        <f t="shared" si="3"/>
        <v>1</v>
      </c>
      <c r="X42" s="26">
        <f t="shared" si="4"/>
        <v>0.5</v>
      </c>
      <c r="Y42" s="26">
        <f t="shared" si="5"/>
        <v>0.24999999999999889</v>
      </c>
      <c r="Z42" s="26">
        <f t="shared" si="6"/>
        <v>0.74999999999999889</v>
      </c>
      <c r="AA42" s="26">
        <f t="shared" si="7"/>
        <v>1</v>
      </c>
      <c r="AB42" s="26">
        <f t="shared" si="8"/>
        <v>0.24999999999999889</v>
      </c>
      <c r="AC42" s="26">
        <f t="shared" si="9"/>
        <v>0</v>
      </c>
      <c r="AD42" s="26">
        <f t="shared" si="10"/>
        <v>0.5</v>
      </c>
      <c r="AE42" s="26">
        <f t="shared" si="11"/>
        <v>0.74999999999999889</v>
      </c>
      <c r="AF42" s="23"/>
    </row>
    <row r="43" spans="2:32" x14ac:dyDescent="0.2">
      <c r="B43" s="21" t="s">
        <v>53</v>
      </c>
      <c r="C43" s="24"/>
      <c r="D43" s="24"/>
      <c r="E43" s="24">
        <v>3.9</v>
      </c>
      <c r="F43" s="24">
        <v>3.8</v>
      </c>
      <c r="G43" s="24">
        <v>3.8</v>
      </c>
      <c r="H43" s="24">
        <v>3.9</v>
      </c>
      <c r="I43" s="27">
        <v>4</v>
      </c>
      <c r="J43" s="24">
        <v>3.9</v>
      </c>
      <c r="K43" s="24">
        <v>3.9</v>
      </c>
      <c r="L43" s="24">
        <v>3.9</v>
      </c>
      <c r="M43" s="27">
        <v>4</v>
      </c>
      <c r="N43" s="25" t="s">
        <v>25</v>
      </c>
      <c r="P43" s="17">
        <f t="shared" si="1"/>
        <v>3.8</v>
      </c>
      <c r="Q43" s="17">
        <f t="shared" si="2"/>
        <v>4</v>
      </c>
      <c r="T43" s="21" t="s">
        <v>53</v>
      </c>
      <c r="U43" s="26"/>
      <c r="V43" s="26"/>
      <c r="W43" s="26">
        <f t="shared" si="3"/>
        <v>0.5</v>
      </c>
      <c r="X43" s="26">
        <f t="shared" si="4"/>
        <v>0</v>
      </c>
      <c r="Y43" s="26">
        <f t="shared" si="5"/>
        <v>0</v>
      </c>
      <c r="Z43" s="26">
        <f t="shared" si="6"/>
        <v>0.5</v>
      </c>
      <c r="AA43" s="26">
        <f t="shared" si="7"/>
        <v>1</v>
      </c>
      <c r="AB43" s="26">
        <f t="shared" si="8"/>
        <v>0.5</v>
      </c>
      <c r="AC43" s="26">
        <f t="shared" si="9"/>
        <v>0.5</v>
      </c>
      <c r="AD43" s="26">
        <f t="shared" si="10"/>
        <v>0.5</v>
      </c>
      <c r="AE43" s="26">
        <f t="shared" si="11"/>
        <v>1</v>
      </c>
      <c r="AF43" s="25"/>
    </row>
    <row r="44" spans="2:32" x14ac:dyDescent="0.2">
      <c r="B44" s="21" t="s">
        <v>54</v>
      </c>
      <c r="C44" s="22"/>
      <c r="D44" s="22"/>
      <c r="E44" s="22">
        <v>3.5</v>
      </c>
      <c r="F44" s="22">
        <v>3.5</v>
      </c>
      <c r="G44" s="22">
        <v>3.5</v>
      </c>
      <c r="H44" s="22">
        <v>3.5</v>
      </c>
      <c r="I44" s="22">
        <v>3.6</v>
      </c>
      <c r="J44" s="22">
        <v>3.5</v>
      </c>
      <c r="K44" s="22">
        <v>3.5</v>
      </c>
      <c r="L44" s="22">
        <v>3.5</v>
      </c>
      <c r="M44" s="22">
        <v>3.4</v>
      </c>
      <c r="N44" s="23" t="s">
        <v>25</v>
      </c>
      <c r="P44" s="17">
        <f t="shared" si="1"/>
        <v>3.4</v>
      </c>
      <c r="Q44" s="17">
        <f t="shared" si="2"/>
        <v>3.6</v>
      </c>
      <c r="T44" s="21" t="s">
        <v>54</v>
      </c>
      <c r="U44" s="26"/>
      <c r="V44" s="26"/>
      <c r="W44" s="26">
        <f t="shared" si="3"/>
        <v>0.5</v>
      </c>
      <c r="X44" s="26">
        <f t="shared" si="4"/>
        <v>0.5</v>
      </c>
      <c r="Y44" s="26">
        <f t="shared" si="5"/>
        <v>0.5</v>
      </c>
      <c r="Z44" s="26">
        <f t="shared" si="6"/>
        <v>0.5</v>
      </c>
      <c r="AA44" s="26">
        <f t="shared" si="7"/>
        <v>1</v>
      </c>
      <c r="AB44" s="26">
        <f t="shared" si="8"/>
        <v>0.5</v>
      </c>
      <c r="AC44" s="26">
        <f t="shared" si="9"/>
        <v>0.5</v>
      </c>
      <c r="AD44" s="26">
        <f t="shared" si="10"/>
        <v>0.5</v>
      </c>
      <c r="AE44" s="26">
        <f t="shared" si="11"/>
        <v>0</v>
      </c>
      <c r="AF44" s="23"/>
    </row>
    <row r="45" spans="2:32" x14ac:dyDescent="0.2">
      <c r="B45" s="21" t="s">
        <v>55</v>
      </c>
      <c r="C45" s="25"/>
      <c r="D45" s="25"/>
      <c r="E45" s="25" t="s">
        <v>25</v>
      </c>
      <c r="F45" s="25" t="s">
        <v>25</v>
      </c>
      <c r="G45" s="25" t="s">
        <v>25</v>
      </c>
      <c r="H45" s="25" t="s">
        <v>25</v>
      </c>
      <c r="I45" s="25" t="s">
        <v>25</v>
      </c>
      <c r="J45" s="25" t="s">
        <v>25</v>
      </c>
      <c r="K45" s="25" t="s">
        <v>25</v>
      </c>
      <c r="L45" s="25" t="s">
        <v>25</v>
      </c>
      <c r="M45" s="25" t="s">
        <v>25</v>
      </c>
      <c r="N45" s="25" t="s">
        <v>25</v>
      </c>
      <c r="P45" s="17"/>
      <c r="Q45" s="17"/>
      <c r="T45" s="21" t="s">
        <v>55</v>
      </c>
      <c r="U45" s="26"/>
      <c r="V45" s="26"/>
      <c r="W45" s="26"/>
      <c r="X45" s="26"/>
      <c r="Y45" s="26"/>
      <c r="Z45" s="26"/>
      <c r="AA45" s="26"/>
      <c r="AB45" s="26"/>
      <c r="AC45" s="26"/>
      <c r="AD45" s="26"/>
      <c r="AE45" s="26"/>
      <c r="AF45" s="25"/>
    </row>
    <row r="46" spans="2:32" x14ac:dyDescent="0.2">
      <c r="B46" s="21" t="s">
        <v>57</v>
      </c>
      <c r="C46" s="23"/>
      <c r="D46" s="23"/>
      <c r="E46" s="23" t="s">
        <v>25</v>
      </c>
      <c r="F46" s="23" t="s">
        <v>25</v>
      </c>
      <c r="G46" s="23" t="s">
        <v>25</v>
      </c>
      <c r="H46" s="23" t="s">
        <v>25</v>
      </c>
      <c r="I46" s="23" t="s">
        <v>25</v>
      </c>
      <c r="J46" s="23" t="s">
        <v>25</v>
      </c>
      <c r="K46" s="23" t="s">
        <v>25</v>
      </c>
      <c r="L46" s="23" t="s">
        <v>25</v>
      </c>
      <c r="M46" s="23" t="s">
        <v>25</v>
      </c>
      <c r="N46" s="23" t="s">
        <v>25</v>
      </c>
      <c r="P46" s="17"/>
      <c r="Q46" s="17"/>
      <c r="T46" s="21" t="s">
        <v>57</v>
      </c>
      <c r="U46" s="26"/>
      <c r="V46" s="26"/>
      <c r="W46" s="26"/>
      <c r="X46" s="26"/>
      <c r="Y46" s="26"/>
      <c r="Z46" s="26"/>
      <c r="AA46" s="26"/>
      <c r="AB46" s="26"/>
      <c r="AC46" s="26"/>
      <c r="AD46" s="26"/>
      <c r="AE46" s="26"/>
      <c r="AF46" s="23"/>
    </row>
    <row r="47" spans="2:32" x14ac:dyDescent="0.2">
      <c r="B47" s="21" t="s">
        <v>58</v>
      </c>
      <c r="C47" s="24"/>
      <c r="D47" s="24"/>
      <c r="E47" s="24">
        <v>2.6</v>
      </c>
      <c r="F47" s="24">
        <v>2.7</v>
      </c>
      <c r="G47" s="24">
        <v>2.7</v>
      </c>
      <c r="H47" s="24">
        <v>2.6</v>
      </c>
      <c r="I47" s="24">
        <v>2.7</v>
      </c>
      <c r="J47" s="24">
        <v>2.6</v>
      </c>
      <c r="K47" s="24">
        <v>2.6</v>
      </c>
      <c r="L47" s="24">
        <v>2.5</v>
      </c>
      <c r="M47" s="24">
        <v>2.8</v>
      </c>
      <c r="N47" s="25" t="s">
        <v>25</v>
      </c>
      <c r="P47" s="17">
        <f t="shared" si="1"/>
        <v>2.5</v>
      </c>
      <c r="Q47" s="17">
        <f t="shared" si="2"/>
        <v>2.8</v>
      </c>
      <c r="T47" s="21" t="s">
        <v>58</v>
      </c>
      <c r="U47" s="26"/>
      <c r="V47" s="26"/>
      <c r="W47" s="26">
        <f t="shared" si="3"/>
        <v>0.33333333333333381</v>
      </c>
      <c r="X47" s="26">
        <f t="shared" si="4"/>
        <v>0.66666666666666763</v>
      </c>
      <c r="Y47" s="26">
        <f t="shared" si="5"/>
        <v>0.66666666666666763</v>
      </c>
      <c r="Z47" s="26">
        <f t="shared" si="6"/>
        <v>0.33333333333333381</v>
      </c>
      <c r="AA47" s="26">
        <f t="shared" si="7"/>
        <v>0.66666666666666763</v>
      </c>
      <c r="AB47" s="26">
        <f t="shared" si="8"/>
        <v>0.33333333333333381</v>
      </c>
      <c r="AC47" s="26">
        <f t="shared" si="9"/>
        <v>0.33333333333333381</v>
      </c>
      <c r="AD47" s="26">
        <f t="shared" si="10"/>
        <v>0</v>
      </c>
      <c r="AE47" s="26">
        <f t="shared" si="11"/>
        <v>1</v>
      </c>
      <c r="AF47" s="25"/>
    </row>
    <row r="48" spans="2:32" x14ac:dyDescent="0.2">
      <c r="B48" s="21" t="s">
        <v>60</v>
      </c>
      <c r="C48" s="22"/>
      <c r="D48" s="22"/>
      <c r="E48" s="22">
        <v>3.5</v>
      </c>
      <c r="F48" s="22">
        <v>3.6</v>
      </c>
      <c r="G48" s="22">
        <v>3.8</v>
      </c>
      <c r="H48" s="26">
        <v>4</v>
      </c>
      <c r="I48" s="26">
        <v>4</v>
      </c>
      <c r="J48" s="22">
        <v>4.0999999999999996</v>
      </c>
      <c r="K48" s="22">
        <v>4.2</v>
      </c>
      <c r="L48" s="22">
        <v>4.3</v>
      </c>
      <c r="M48" s="22">
        <v>4.2</v>
      </c>
      <c r="N48" s="23" t="s">
        <v>25</v>
      </c>
      <c r="P48" s="17">
        <f t="shared" si="1"/>
        <v>3.5</v>
      </c>
      <c r="Q48" s="17">
        <f t="shared" si="2"/>
        <v>4.3</v>
      </c>
      <c r="T48" s="21" t="s">
        <v>60</v>
      </c>
      <c r="U48" s="26"/>
      <c r="V48" s="26"/>
      <c r="W48" s="26">
        <f t="shared" si="3"/>
        <v>0</v>
      </c>
      <c r="X48" s="26">
        <f t="shared" si="4"/>
        <v>0.12500000000000014</v>
      </c>
      <c r="Y48" s="26">
        <f t="shared" si="5"/>
        <v>0.37499999999999983</v>
      </c>
      <c r="Z48" s="26">
        <f t="shared" si="6"/>
        <v>0.62500000000000011</v>
      </c>
      <c r="AA48" s="26">
        <f t="shared" si="7"/>
        <v>0.62500000000000011</v>
      </c>
      <c r="AB48" s="26">
        <f t="shared" si="8"/>
        <v>0.74999999999999967</v>
      </c>
      <c r="AC48" s="26">
        <f t="shared" si="9"/>
        <v>0.87500000000000044</v>
      </c>
      <c r="AD48" s="26">
        <f t="shared" si="10"/>
        <v>1</v>
      </c>
      <c r="AE48" s="26">
        <f t="shared" si="11"/>
        <v>0.87500000000000044</v>
      </c>
      <c r="AF48" s="23"/>
    </row>
    <row r="50" spans="2:5" x14ac:dyDescent="0.2">
      <c r="B50" s="2" t="s">
        <v>63</v>
      </c>
    </row>
    <row r="51" spans="2:5" x14ac:dyDescent="0.2">
      <c r="B51" s="2" t="s">
        <v>25</v>
      </c>
      <c r="C51" s="1"/>
      <c r="D51" s="1"/>
      <c r="E51" s="1" t="s">
        <v>64</v>
      </c>
    </row>
    <row r="52" spans="2:5" x14ac:dyDescent="0.2">
      <c r="B52" s="2"/>
    </row>
    <row r="53" spans="2:5" x14ac:dyDescent="0.2">
      <c r="B53" s="2"/>
      <c r="C53" s="1"/>
      <c r="D53" s="1"/>
      <c r="E53" s="1"/>
    </row>
    <row r="54" spans="2:5" x14ac:dyDescent="0.2">
      <c r="B54" s="2"/>
      <c r="C54" s="1"/>
      <c r="D54" s="1"/>
      <c r="E54" s="1"/>
    </row>
    <row r="55" spans="2:5" x14ac:dyDescent="0.2">
      <c r="B55" s="2"/>
      <c r="C55" s="1"/>
      <c r="D55" s="1"/>
      <c r="E55" s="1"/>
    </row>
  </sheetData>
  <mergeCells count="2">
    <mergeCell ref="M3:W6"/>
    <mergeCell ref="T11:A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431-FCB5-7340-8FAF-457FEEB493A4}">
  <dimension ref="B2:AB42"/>
  <sheetViews>
    <sheetView workbookViewId="0">
      <selection activeCell="C3" sqref="C3"/>
    </sheetView>
  </sheetViews>
  <sheetFormatPr baseColWidth="10" defaultRowHeight="16" x14ac:dyDescent="0.2"/>
  <cols>
    <col min="2" max="2" width="41.6640625" customWidth="1"/>
    <col min="18" max="18" width="42.33203125" bestFit="1" customWidth="1"/>
  </cols>
  <sheetData>
    <row r="2" spans="2:28" x14ac:dyDescent="0.2">
      <c r="B2" s="28" t="s">
        <v>82</v>
      </c>
    </row>
    <row r="3" spans="2:28" x14ac:dyDescent="0.2">
      <c r="B3" s="28" t="s">
        <v>0</v>
      </c>
      <c r="C3" s="29" t="s">
        <v>83</v>
      </c>
      <c r="P3" s="13" t="s">
        <v>81</v>
      </c>
      <c r="Q3" s="38" t="s">
        <v>87</v>
      </c>
      <c r="R3" s="38"/>
      <c r="S3" s="38"/>
      <c r="T3" s="38"/>
      <c r="U3" s="38"/>
      <c r="V3" s="38"/>
    </row>
    <row r="4" spans="2:28" x14ac:dyDescent="0.2">
      <c r="B4" s="28" t="s">
        <v>1</v>
      </c>
      <c r="C4" s="28" t="s">
        <v>84</v>
      </c>
      <c r="Q4" s="38"/>
      <c r="R4" s="38"/>
      <c r="S4" s="38"/>
      <c r="T4" s="38"/>
      <c r="U4" s="38"/>
      <c r="V4" s="38"/>
    </row>
    <row r="5" spans="2:28" x14ac:dyDescent="0.2">
      <c r="B5" s="28" t="s">
        <v>101</v>
      </c>
      <c r="C5" s="35" t="s">
        <v>102</v>
      </c>
      <c r="Q5" s="38"/>
      <c r="R5" s="38"/>
      <c r="S5" s="38"/>
      <c r="T5" s="38"/>
      <c r="U5" s="38"/>
      <c r="V5" s="38"/>
    </row>
    <row r="6" spans="2:28" x14ac:dyDescent="0.2">
      <c r="B6" s="29" t="s">
        <v>3</v>
      </c>
      <c r="D6" s="28" t="s">
        <v>4</v>
      </c>
      <c r="Q6" s="38"/>
      <c r="R6" s="38"/>
      <c r="S6" s="38"/>
      <c r="T6" s="38"/>
      <c r="U6" s="38"/>
      <c r="V6" s="38"/>
    </row>
    <row r="7" spans="2:28" x14ac:dyDescent="0.2">
      <c r="B7" s="29" t="s">
        <v>5</v>
      </c>
      <c r="D7" s="28" t="s">
        <v>85</v>
      </c>
      <c r="Q7" s="38"/>
      <c r="R7" s="38"/>
      <c r="S7" s="38"/>
      <c r="T7" s="38"/>
      <c r="U7" s="38"/>
      <c r="V7" s="38"/>
    </row>
    <row r="9" spans="2:28" x14ac:dyDescent="0.2">
      <c r="B9" s="18" t="s">
        <v>11</v>
      </c>
      <c r="C9" s="30" t="s">
        <v>86</v>
      </c>
      <c r="D9" s="30" t="s">
        <v>12</v>
      </c>
      <c r="E9" s="30" t="s">
        <v>14</v>
      </c>
      <c r="F9" s="30" t="s">
        <v>15</v>
      </c>
      <c r="G9" s="30" t="s">
        <v>16</v>
      </c>
      <c r="H9" s="30" t="s">
        <v>17</v>
      </c>
      <c r="I9" s="30" t="s">
        <v>18</v>
      </c>
      <c r="J9" s="30" t="s">
        <v>19</v>
      </c>
      <c r="K9" s="30" t="s">
        <v>20</v>
      </c>
      <c r="L9" s="30" t="s">
        <v>21</v>
      </c>
      <c r="N9" s="31" t="s">
        <v>90</v>
      </c>
      <c r="O9" s="31" t="s">
        <v>91</v>
      </c>
      <c r="R9" s="18" t="s">
        <v>11</v>
      </c>
      <c r="S9" s="30" t="s">
        <v>86</v>
      </c>
      <c r="T9" s="30" t="s">
        <v>12</v>
      </c>
      <c r="U9" s="30" t="s">
        <v>14</v>
      </c>
      <c r="V9" s="30" t="s">
        <v>15</v>
      </c>
      <c r="W9" s="30" t="s">
        <v>16</v>
      </c>
      <c r="X9" s="30" t="s">
        <v>17</v>
      </c>
      <c r="Y9" s="30" t="s">
        <v>18</v>
      </c>
      <c r="Z9" s="30" t="s">
        <v>19</v>
      </c>
      <c r="AA9" s="30" t="s">
        <v>20</v>
      </c>
      <c r="AB9" s="30" t="s">
        <v>21</v>
      </c>
    </row>
    <row r="10" spans="2:28" x14ac:dyDescent="0.2">
      <c r="B10" s="20" t="s">
        <v>23</v>
      </c>
      <c r="C10" s="5" t="s">
        <v>13</v>
      </c>
      <c r="D10" s="5" t="s">
        <v>13</v>
      </c>
      <c r="E10" s="5" t="s">
        <v>13</v>
      </c>
      <c r="F10" s="5" t="s">
        <v>13</v>
      </c>
      <c r="G10" s="5" t="s">
        <v>13</v>
      </c>
      <c r="H10" s="5" t="s">
        <v>13</v>
      </c>
      <c r="I10" s="5" t="s">
        <v>13</v>
      </c>
      <c r="J10" s="5" t="s">
        <v>13</v>
      </c>
      <c r="K10" s="5" t="s">
        <v>13</v>
      </c>
      <c r="L10" s="5" t="s">
        <v>13</v>
      </c>
      <c r="R10" s="20" t="s">
        <v>23</v>
      </c>
      <c r="S10" s="5" t="s">
        <v>13</v>
      </c>
      <c r="T10" s="5" t="s">
        <v>13</v>
      </c>
      <c r="U10" s="5" t="s">
        <v>13</v>
      </c>
      <c r="V10" s="5" t="s">
        <v>13</v>
      </c>
      <c r="W10" s="5" t="s">
        <v>13</v>
      </c>
      <c r="X10" s="5" t="s">
        <v>13</v>
      </c>
      <c r="Y10" s="5" t="s">
        <v>13</v>
      </c>
      <c r="Z10" s="5" t="s">
        <v>13</v>
      </c>
      <c r="AA10" s="5" t="s">
        <v>13</v>
      </c>
      <c r="AB10" s="5" t="s">
        <v>13</v>
      </c>
    </row>
    <row r="11" spans="2:28" x14ac:dyDescent="0.2">
      <c r="B11" s="21" t="s">
        <v>24</v>
      </c>
      <c r="C11" s="24">
        <v>10.9</v>
      </c>
      <c r="D11" s="24">
        <v>10.5</v>
      </c>
      <c r="E11" s="24">
        <v>10.4</v>
      </c>
      <c r="F11" s="24">
        <v>10.3</v>
      </c>
      <c r="G11" s="24">
        <v>10.3</v>
      </c>
      <c r="H11" s="24">
        <v>10.199999999999999</v>
      </c>
      <c r="I11" s="24">
        <v>9.6</v>
      </c>
      <c r="J11" s="24">
        <v>9.1</v>
      </c>
      <c r="K11" s="24">
        <v>8.6999999999999993</v>
      </c>
      <c r="L11" s="24">
        <v>8.4</v>
      </c>
      <c r="N11" s="17">
        <f>MIN(C11:L11)</f>
        <v>8.4</v>
      </c>
      <c r="O11" s="17">
        <f>MAX(C11:L11)</f>
        <v>10.9</v>
      </c>
      <c r="R11" s="21" t="s">
        <v>24</v>
      </c>
      <c r="S11" s="27">
        <f>(C11-$N11)/($O11-$N11)</f>
        <v>1</v>
      </c>
      <c r="T11" s="27">
        <f t="shared" ref="T11:AB11" si="0">(D11-$N11)/($O11-$N11)</f>
        <v>0.83999999999999986</v>
      </c>
      <c r="U11" s="27">
        <f t="shared" si="0"/>
        <v>0.8</v>
      </c>
      <c r="V11" s="27">
        <f t="shared" si="0"/>
        <v>0.76000000000000012</v>
      </c>
      <c r="W11" s="27">
        <f t="shared" si="0"/>
        <v>0.76000000000000012</v>
      </c>
      <c r="X11" s="27">
        <f t="shared" si="0"/>
        <v>0.71999999999999953</v>
      </c>
      <c r="Y11" s="27">
        <f t="shared" si="0"/>
        <v>0.4799999999999997</v>
      </c>
      <c r="Z11" s="27">
        <f t="shared" si="0"/>
        <v>0.27999999999999969</v>
      </c>
      <c r="AA11" s="27">
        <f t="shared" si="0"/>
        <v>0.11999999999999958</v>
      </c>
      <c r="AB11" s="27">
        <f t="shared" si="0"/>
        <v>0</v>
      </c>
    </row>
    <row r="12" spans="2:28" x14ac:dyDescent="0.2">
      <c r="B12" s="21" t="s">
        <v>26</v>
      </c>
      <c r="C12" s="22">
        <v>9.4</v>
      </c>
      <c r="D12" s="22">
        <v>9.3000000000000007</v>
      </c>
      <c r="E12" s="22">
        <v>8.8000000000000007</v>
      </c>
      <c r="F12" s="22">
        <v>8.1</v>
      </c>
      <c r="G12" s="23">
        <v>8</v>
      </c>
      <c r="H12" s="23">
        <v>8</v>
      </c>
      <c r="I12" s="22">
        <v>8.1</v>
      </c>
      <c r="J12" s="22">
        <v>8.1999999999999993</v>
      </c>
      <c r="K12" s="23">
        <v>8</v>
      </c>
      <c r="L12" s="22">
        <v>7.5</v>
      </c>
      <c r="N12" s="17">
        <f t="shared" ref="N12:N39" si="1">MIN(C12:L12)</f>
        <v>7.5</v>
      </c>
      <c r="O12" s="17">
        <f t="shared" ref="O12:O39" si="2">MAX(C12:L12)</f>
        <v>9.4</v>
      </c>
      <c r="R12" s="21" t="s">
        <v>26</v>
      </c>
      <c r="S12" s="27">
        <f t="shared" ref="S12:S39" si="3">(C12-$N12)/($O12-$N12)</f>
        <v>1</v>
      </c>
      <c r="T12" s="27">
        <f t="shared" ref="T12:T39" si="4">(D12-$N12)/($O12-$N12)</f>
        <v>0.94736842105263175</v>
      </c>
      <c r="U12" s="27">
        <f t="shared" ref="U12:U39" si="5">(E12-$N12)/($O12-$N12)</f>
        <v>0.68421052631578971</v>
      </c>
      <c r="V12" s="27">
        <f t="shared" ref="V12:V39" si="6">(F12-$N12)/($O12-$N12)</f>
        <v>0.31578947368421029</v>
      </c>
      <c r="W12" s="27">
        <f t="shared" ref="W12:W39" si="7">(G12-$N12)/($O12-$N12)</f>
        <v>0.26315789473684204</v>
      </c>
      <c r="X12" s="27">
        <f t="shared" ref="X12:X39" si="8">(H12-$N12)/($O12-$N12)</f>
        <v>0.26315789473684204</v>
      </c>
      <c r="Y12" s="27">
        <f t="shared" ref="Y12:Y39" si="9">(I12-$N12)/($O12-$N12)</f>
        <v>0.31578947368421029</v>
      </c>
      <c r="Z12" s="27">
        <f t="shared" ref="Z12:Z39" si="10">(J12-$N12)/($O12-$N12)</f>
        <v>0.36842105263157848</v>
      </c>
      <c r="AA12" s="27">
        <f t="shared" ref="AA12:AA39" si="11">(K12-$N12)/($O12-$N12)</f>
        <v>0.26315789473684204</v>
      </c>
      <c r="AB12" s="27">
        <f t="shared" ref="AB12:AB39" si="12">(L12-$N12)/($O12-$N12)</f>
        <v>0</v>
      </c>
    </row>
    <row r="13" spans="2:28" x14ac:dyDescent="0.2">
      <c r="B13" s="21" t="s">
        <v>27</v>
      </c>
      <c r="C13" s="24">
        <v>14.7</v>
      </c>
      <c r="D13" s="25">
        <v>15</v>
      </c>
      <c r="E13" s="24">
        <v>15.5</v>
      </c>
      <c r="F13" s="24">
        <v>16.100000000000001</v>
      </c>
      <c r="G13" s="24">
        <v>16.2</v>
      </c>
      <c r="H13" s="24">
        <v>15.6</v>
      </c>
      <c r="I13" s="24">
        <v>14.6</v>
      </c>
      <c r="J13" s="24">
        <v>14.3</v>
      </c>
      <c r="K13" s="24">
        <v>13.6</v>
      </c>
      <c r="L13" s="24">
        <v>12.6</v>
      </c>
      <c r="N13" s="17">
        <f t="shared" si="1"/>
        <v>12.6</v>
      </c>
      <c r="O13" s="17">
        <f t="shared" si="2"/>
        <v>16.2</v>
      </c>
      <c r="R13" s="21" t="s">
        <v>27</v>
      </c>
      <c r="S13" s="27">
        <f t="shared" si="3"/>
        <v>0.58333333333333326</v>
      </c>
      <c r="T13" s="27">
        <f t="shared" si="4"/>
        <v>0.66666666666666685</v>
      </c>
      <c r="U13" s="27">
        <f t="shared" si="5"/>
        <v>0.80555555555555569</v>
      </c>
      <c r="V13" s="27">
        <f t="shared" si="6"/>
        <v>0.97222222222222276</v>
      </c>
      <c r="W13" s="27">
        <f t="shared" si="7"/>
        <v>1</v>
      </c>
      <c r="X13" s="27">
        <f t="shared" si="8"/>
        <v>0.83333333333333337</v>
      </c>
      <c r="Y13" s="27">
        <f t="shared" si="9"/>
        <v>0.55555555555555558</v>
      </c>
      <c r="Z13" s="27">
        <f t="shared" si="10"/>
        <v>0.47222222222222254</v>
      </c>
      <c r="AA13" s="27">
        <f t="shared" si="11"/>
        <v>0.27777777777777779</v>
      </c>
      <c r="AB13" s="27">
        <f t="shared" si="12"/>
        <v>0</v>
      </c>
    </row>
    <row r="14" spans="2:28" x14ac:dyDescent="0.2">
      <c r="B14" s="21" t="s">
        <v>28</v>
      </c>
      <c r="C14" s="22">
        <v>6.8</v>
      </c>
      <c r="D14" s="22">
        <v>6.9</v>
      </c>
      <c r="E14" s="23">
        <v>8</v>
      </c>
      <c r="F14" s="22">
        <v>9.5</v>
      </c>
      <c r="G14" s="22">
        <v>10.199999999999999</v>
      </c>
      <c r="H14" s="22">
        <v>10.7</v>
      </c>
      <c r="I14" s="22">
        <v>10.5</v>
      </c>
      <c r="J14" s="23">
        <v>10</v>
      </c>
      <c r="K14" s="22">
        <v>10.7</v>
      </c>
      <c r="L14" s="22">
        <v>10.5</v>
      </c>
      <c r="N14" s="17">
        <f t="shared" si="1"/>
        <v>6.8</v>
      </c>
      <c r="O14" s="17">
        <f t="shared" si="2"/>
        <v>10.7</v>
      </c>
      <c r="R14" s="21" t="s">
        <v>28</v>
      </c>
      <c r="S14" s="27">
        <f t="shared" si="3"/>
        <v>0</v>
      </c>
      <c r="T14" s="27">
        <f t="shared" si="4"/>
        <v>2.5641025641025782E-2</v>
      </c>
      <c r="U14" s="27">
        <f t="shared" si="5"/>
        <v>0.30769230769230776</v>
      </c>
      <c r="V14" s="27">
        <f t="shared" si="6"/>
        <v>0.6923076923076924</v>
      </c>
      <c r="W14" s="27">
        <f t="shared" si="7"/>
        <v>0.87179487179487181</v>
      </c>
      <c r="X14" s="27">
        <f t="shared" si="8"/>
        <v>1</v>
      </c>
      <c r="Y14" s="27">
        <f t="shared" si="9"/>
        <v>0.9487179487179489</v>
      </c>
      <c r="Z14" s="27">
        <f t="shared" si="10"/>
        <v>0.82051282051282071</v>
      </c>
      <c r="AA14" s="27">
        <f t="shared" si="11"/>
        <v>1</v>
      </c>
      <c r="AB14" s="27">
        <f t="shared" si="12"/>
        <v>0.9487179487179489</v>
      </c>
    </row>
    <row r="15" spans="2:28" x14ac:dyDescent="0.2">
      <c r="B15" s="21" t="s">
        <v>29</v>
      </c>
      <c r="C15" s="24">
        <v>4.3</v>
      </c>
      <c r="D15" s="24">
        <v>4.2</v>
      </c>
      <c r="E15" s="24">
        <v>4.0999999999999996</v>
      </c>
      <c r="F15" s="24">
        <v>4.3</v>
      </c>
      <c r="G15" s="24">
        <v>4.4000000000000004</v>
      </c>
      <c r="H15" s="24">
        <v>4.5</v>
      </c>
      <c r="I15" s="24">
        <v>4.8</v>
      </c>
      <c r="J15" s="24">
        <v>5.3</v>
      </c>
      <c r="K15" s="24">
        <v>5.8</v>
      </c>
      <c r="L15" s="24">
        <v>5.8</v>
      </c>
      <c r="N15" s="17">
        <f t="shared" si="1"/>
        <v>4.0999999999999996</v>
      </c>
      <c r="O15" s="17">
        <f t="shared" si="2"/>
        <v>5.8</v>
      </c>
      <c r="R15" s="21" t="s">
        <v>29</v>
      </c>
      <c r="S15" s="27">
        <f t="shared" si="3"/>
        <v>0.11764705882352951</v>
      </c>
      <c r="T15" s="27">
        <f t="shared" si="4"/>
        <v>5.882352941176501E-2</v>
      </c>
      <c r="U15" s="27">
        <f t="shared" si="5"/>
        <v>0</v>
      </c>
      <c r="V15" s="27">
        <f t="shared" si="6"/>
        <v>0.11764705882352951</v>
      </c>
      <c r="W15" s="27">
        <f t="shared" si="7"/>
        <v>0.17647058823529452</v>
      </c>
      <c r="X15" s="27">
        <f t="shared" si="8"/>
        <v>0.23529411764705901</v>
      </c>
      <c r="Y15" s="27">
        <f t="shared" si="9"/>
        <v>0.41176470588235298</v>
      </c>
      <c r="Z15" s="27">
        <f t="shared" si="10"/>
        <v>0.70588235294117652</v>
      </c>
      <c r="AA15" s="27">
        <f t="shared" si="11"/>
        <v>1</v>
      </c>
      <c r="AB15" s="27">
        <f t="shared" si="12"/>
        <v>1</v>
      </c>
    </row>
    <row r="16" spans="2:28" x14ac:dyDescent="0.2">
      <c r="B16" s="21" t="s">
        <v>30</v>
      </c>
      <c r="C16" s="22">
        <v>12.8</v>
      </c>
      <c r="D16" s="22">
        <v>13.1</v>
      </c>
      <c r="E16" s="22">
        <v>13.5</v>
      </c>
      <c r="F16" s="22">
        <v>13.7</v>
      </c>
      <c r="G16" s="22">
        <v>14.1</v>
      </c>
      <c r="H16" s="22">
        <v>13.9</v>
      </c>
      <c r="I16" s="22">
        <v>13.2</v>
      </c>
      <c r="J16" s="22">
        <v>12.9</v>
      </c>
      <c r="K16" s="22">
        <v>12.4</v>
      </c>
      <c r="L16" s="23">
        <v>12</v>
      </c>
      <c r="N16" s="17">
        <f t="shared" si="1"/>
        <v>12</v>
      </c>
      <c r="O16" s="17">
        <f t="shared" si="2"/>
        <v>14.1</v>
      </c>
      <c r="R16" s="21" t="s">
        <v>30</v>
      </c>
      <c r="S16" s="27">
        <f t="shared" si="3"/>
        <v>0.38095238095238138</v>
      </c>
      <c r="T16" s="27">
        <f t="shared" si="4"/>
        <v>0.52380952380952372</v>
      </c>
      <c r="U16" s="27">
        <f t="shared" si="5"/>
        <v>0.71428571428571441</v>
      </c>
      <c r="V16" s="27">
        <f t="shared" si="6"/>
        <v>0.80952380952380931</v>
      </c>
      <c r="W16" s="27">
        <f t="shared" si="7"/>
        <v>1</v>
      </c>
      <c r="X16" s="27">
        <f t="shared" si="8"/>
        <v>0.9047619047619051</v>
      </c>
      <c r="Y16" s="27">
        <f t="shared" si="9"/>
        <v>0.57142857142857117</v>
      </c>
      <c r="Z16" s="27">
        <f t="shared" si="10"/>
        <v>0.42857142857142883</v>
      </c>
      <c r="AA16" s="27">
        <f t="shared" si="11"/>
        <v>0.19047619047619069</v>
      </c>
      <c r="AB16" s="27">
        <f t="shared" si="12"/>
        <v>0</v>
      </c>
    </row>
    <row r="17" spans="2:28" x14ac:dyDescent="0.2">
      <c r="B17" s="21" t="s">
        <v>31</v>
      </c>
      <c r="C17" s="24">
        <v>11.6</v>
      </c>
      <c r="D17" s="24">
        <v>16.899999999999999</v>
      </c>
      <c r="E17" s="24">
        <v>17.2</v>
      </c>
      <c r="F17" s="24">
        <v>17.5</v>
      </c>
      <c r="G17" s="24">
        <v>17.100000000000001</v>
      </c>
      <c r="H17" s="24">
        <v>13.8</v>
      </c>
      <c r="I17" s="24">
        <v>12.7</v>
      </c>
      <c r="J17" s="24">
        <v>11.8</v>
      </c>
      <c r="K17" s="24">
        <v>11.8</v>
      </c>
      <c r="L17" s="24">
        <v>10.9</v>
      </c>
      <c r="N17" s="17">
        <f t="shared" si="1"/>
        <v>10.9</v>
      </c>
      <c r="O17" s="17">
        <f t="shared" si="2"/>
        <v>17.5</v>
      </c>
      <c r="R17" s="21" t="s">
        <v>31</v>
      </c>
      <c r="S17" s="27">
        <f t="shared" si="3"/>
        <v>0.10606060606060595</v>
      </c>
      <c r="T17" s="27">
        <f t="shared" si="4"/>
        <v>0.90909090909090884</v>
      </c>
      <c r="U17" s="27">
        <f t="shared" si="5"/>
        <v>0.95454545454545447</v>
      </c>
      <c r="V17" s="27">
        <f t="shared" si="6"/>
        <v>1</v>
      </c>
      <c r="W17" s="27">
        <f t="shared" si="7"/>
        <v>0.93939393939393956</v>
      </c>
      <c r="X17" s="27">
        <f t="shared" si="8"/>
        <v>0.43939393939393945</v>
      </c>
      <c r="Y17" s="27">
        <f t="shared" si="9"/>
        <v>0.2727272727272726</v>
      </c>
      <c r="Z17" s="27">
        <f t="shared" si="10"/>
        <v>0.13636363636363644</v>
      </c>
      <c r="AA17" s="27">
        <f t="shared" si="11"/>
        <v>0.13636363636363644</v>
      </c>
      <c r="AB17" s="27">
        <f t="shared" si="12"/>
        <v>0</v>
      </c>
    </row>
    <row r="18" spans="2:28" x14ac:dyDescent="0.2">
      <c r="B18" s="21" t="s">
        <v>32</v>
      </c>
      <c r="C18" s="22">
        <v>16.600000000000001</v>
      </c>
      <c r="D18" s="22">
        <v>15.6</v>
      </c>
      <c r="E18" s="22">
        <v>14.8</v>
      </c>
      <c r="F18" s="22">
        <v>14.2</v>
      </c>
      <c r="G18" s="22">
        <v>14.1</v>
      </c>
      <c r="H18" s="23">
        <v>14</v>
      </c>
      <c r="I18" s="22">
        <v>13.3</v>
      </c>
      <c r="J18" s="22">
        <v>12.8</v>
      </c>
      <c r="K18" s="22">
        <v>12.4</v>
      </c>
      <c r="L18" s="22">
        <v>11.9</v>
      </c>
      <c r="N18" s="17">
        <f t="shared" si="1"/>
        <v>11.9</v>
      </c>
      <c r="O18" s="17">
        <f t="shared" si="2"/>
        <v>16.600000000000001</v>
      </c>
      <c r="R18" s="21" t="s">
        <v>32</v>
      </c>
      <c r="S18" s="27">
        <f t="shared" si="3"/>
        <v>1</v>
      </c>
      <c r="T18" s="27">
        <f t="shared" si="4"/>
        <v>0.78723404255319118</v>
      </c>
      <c r="U18" s="27">
        <f t="shared" si="5"/>
        <v>0.61702127659574457</v>
      </c>
      <c r="V18" s="27">
        <f t="shared" si="6"/>
        <v>0.48936170212765923</v>
      </c>
      <c r="W18" s="27">
        <f t="shared" si="7"/>
        <v>0.46808510638297846</v>
      </c>
      <c r="X18" s="27">
        <f t="shared" si="8"/>
        <v>0.44680851063829768</v>
      </c>
      <c r="Y18" s="27">
        <f t="shared" si="9"/>
        <v>0.2978723404255319</v>
      </c>
      <c r="Z18" s="27">
        <f t="shared" si="10"/>
        <v>0.19148936170212769</v>
      </c>
      <c r="AA18" s="27">
        <f t="shared" si="11"/>
        <v>0.10638297872340423</v>
      </c>
      <c r="AB18" s="27">
        <f t="shared" si="12"/>
        <v>0</v>
      </c>
    </row>
    <row r="19" spans="2:28" x14ac:dyDescent="0.2">
      <c r="B19" s="21" t="s">
        <v>33</v>
      </c>
      <c r="C19" s="25">
        <v>17</v>
      </c>
      <c r="D19" s="24">
        <v>16.3</v>
      </c>
      <c r="E19" s="24">
        <v>15.4</v>
      </c>
      <c r="F19" s="24">
        <v>14.3</v>
      </c>
      <c r="G19" s="24">
        <v>13.9</v>
      </c>
      <c r="H19" s="24">
        <v>13.1</v>
      </c>
      <c r="I19" s="24">
        <v>11.9</v>
      </c>
      <c r="J19" s="24">
        <v>11.1</v>
      </c>
      <c r="K19" s="24">
        <v>11.1</v>
      </c>
      <c r="L19" s="24">
        <v>10.6</v>
      </c>
      <c r="N19" s="17">
        <f t="shared" si="1"/>
        <v>10.6</v>
      </c>
      <c r="O19" s="17">
        <f t="shared" si="2"/>
        <v>17</v>
      </c>
      <c r="R19" s="21" t="s">
        <v>33</v>
      </c>
      <c r="S19" s="27">
        <f t="shared" si="3"/>
        <v>1</v>
      </c>
      <c r="T19" s="27">
        <f t="shared" si="4"/>
        <v>0.89062500000000011</v>
      </c>
      <c r="U19" s="27">
        <f t="shared" si="5"/>
        <v>0.75000000000000011</v>
      </c>
      <c r="V19" s="27">
        <f t="shared" si="6"/>
        <v>0.57812500000000011</v>
      </c>
      <c r="W19" s="27">
        <f t="shared" si="7"/>
        <v>0.51562500000000011</v>
      </c>
      <c r="X19" s="27">
        <f t="shared" si="8"/>
        <v>0.390625</v>
      </c>
      <c r="Y19" s="27">
        <f t="shared" si="9"/>
        <v>0.20312500000000011</v>
      </c>
      <c r="Z19" s="27">
        <f t="shared" si="10"/>
        <v>7.8125E-2</v>
      </c>
      <c r="AA19" s="27">
        <f t="shared" si="11"/>
        <v>7.8125E-2</v>
      </c>
      <c r="AB19" s="27">
        <f t="shared" si="12"/>
        <v>0</v>
      </c>
    </row>
    <row r="20" spans="2:28" x14ac:dyDescent="0.2">
      <c r="B20" s="21" t="s">
        <v>34</v>
      </c>
      <c r="C20" s="22">
        <v>14.8</v>
      </c>
      <c r="D20" s="22">
        <v>14.3</v>
      </c>
      <c r="E20" s="22">
        <v>13.7</v>
      </c>
      <c r="F20" s="22">
        <v>13.8</v>
      </c>
      <c r="G20" s="22">
        <v>14.1</v>
      </c>
      <c r="H20" s="22">
        <v>12.4</v>
      </c>
      <c r="I20" s="22">
        <v>12.4</v>
      </c>
      <c r="J20" s="22">
        <v>12.1</v>
      </c>
      <c r="K20" s="22">
        <v>11.9</v>
      </c>
      <c r="L20" s="22">
        <v>12.5</v>
      </c>
      <c r="N20" s="17">
        <f t="shared" si="1"/>
        <v>11.9</v>
      </c>
      <c r="O20" s="17">
        <f t="shared" si="2"/>
        <v>14.8</v>
      </c>
      <c r="R20" s="21" t="s">
        <v>34</v>
      </c>
      <c r="S20" s="27">
        <f t="shared" si="3"/>
        <v>1</v>
      </c>
      <c r="T20" s="27">
        <f t="shared" si="4"/>
        <v>0.82758620689655171</v>
      </c>
      <c r="U20" s="27">
        <f t="shared" si="5"/>
        <v>0.62068965517241337</v>
      </c>
      <c r="V20" s="27">
        <f t="shared" si="6"/>
        <v>0.65517241379310354</v>
      </c>
      <c r="W20" s="27">
        <f t="shared" si="7"/>
        <v>0.75862068965517204</v>
      </c>
      <c r="X20" s="27">
        <f t="shared" si="8"/>
        <v>0.17241379310344826</v>
      </c>
      <c r="Y20" s="27">
        <f t="shared" si="9"/>
        <v>0.17241379310344826</v>
      </c>
      <c r="Z20" s="27">
        <f t="shared" si="10"/>
        <v>6.896551724137906E-2</v>
      </c>
      <c r="AA20" s="27">
        <f t="shared" si="11"/>
        <v>0</v>
      </c>
      <c r="AB20" s="27">
        <f t="shared" si="12"/>
        <v>0.20689655172413779</v>
      </c>
    </row>
    <row r="21" spans="2:28" x14ac:dyDescent="0.2">
      <c r="B21" s="21" t="s">
        <v>35</v>
      </c>
      <c r="C21" s="24">
        <v>7.2</v>
      </c>
      <c r="D21" s="24">
        <v>7.3</v>
      </c>
      <c r="E21" s="24">
        <v>7.6</v>
      </c>
      <c r="F21" s="24">
        <v>7.6</v>
      </c>
      <c r="G21" s="24">
        <v>7.5</v>
      </c>
      <c r="H21" s="24">
        <v>7.5</v>
      </c>
      <c r="I21" s="24">
        <v>7.2</v>
      </c>
      <c r="J21" s="24">
        <v>6.8</v>
      </c>
      <c r="K21" s="24">
        <v>6.6</v>
      </c>
      <c r="L21" s="24">
        <v>6.5</v>
      </c>
      <c r="N21" s="17">
        <f t="shared" si="1"/>
        <v>6.5</v>
      </c>
      <c r="O21" s="17">
        <f t="shared" si="2"/>
        <v>7.6</v>
      </c>
      <c r="R21" s="21" t="s">
        <v>35</v>
      </c>
      <c r="S21" s="27">
        <f t="shared" si="3"/>
        <v>0.63636363636363669</v>
      </c>
      <c r="T21" s="27">
        <f t="shared" si="4"/>
        <v>0.72727272727272729</v>
      </c>
      <c r="U21" s="27">
        <f t="shared" si="5"/>
        <v>1</v>
      </c>
      <c r="V21" s="27">
        <f t="shared" si="6"/>
        <v>1</v>
      </c>
      <c r="W21" s="27">
        <f t="shared" si="7"/>
        <v>0.90909090909090939</v>
      </c>
      <c r="X21" s="27">
        <f t="shared" si="8"/>
        <v>0.90909090909090939</v>
      </c>
      <c r="Y21" s="27">
        <f t="shared" si="9"/>
        <v>0.63636363636363669</v>
      </c>
      <c r="Z21" s="27">
        <f t="shared" si="10"/>
        <v>0.27272727272727265</v>
      </c>
      <c r="AA21" s="27">
        <f t="shared" si="11"/>
        <v>9.090909090909062E-2</v>
      </c>
      <c r="AB21" s="27">
        <f t="shared" si="12"/>
        <v>0</v>
      </c>
    </row>
    <row r="22" spans="2:28" x14ac:dyDescent="0.2">
      <c r="B22" s="21" t="s">
        <v>36</v>
      </c>
      <c r="C22" s="22">
        <v>4.3</v>
      </c>
      <c r="D22" s="22">
        <v>4.5999999999999996</v>
      </c>
      <c r="E22" s="22">
        <v>4.8</v>
      </c>
      <c r="F22" s="22">
        <v>4.8</v>
      </c>
      <c r="G22" s="22">
        <v>4.8</v>
      </c>
      <c r="H22" s="22">
        <v>4.9000000000000004</v>
      </c>
      <c r="I22" s="22">
        <v>4.7</v>
      </c>
      <c r="J22" s="22">
        <v>4.5999999999999996</v>
      </c>
      <c r="K22" s="22">
        <v>4.5</v>
      </c>
      <c r="L22" s="22">
        <v>4.4000000000000004</v>
      </c>
      <c r="N22" s="17">
        <f t="shared" si="1"/>
        <v>4.3</v>
      </c>
      <c r="O22" s="17">
        <f t="shared" si="2"/>
        <v>4.9000000000000004</v>
      </c>
      <c r="R22" s="21" t="s">
        <v>36</v>
      </c>
      <c r="S22" s="27">
        <f t="shared" si="3"/>
        <v>0</v>
      </c>
      <c r="T22" s="27">
        <f t="shared" si="4"/>
        <v>0.49999999999999928</v>
      </c>
      <c r="U22" s="27">
        <f t="shared" si="5"/>
        <v>0.83333333333333259</v>
      </c>
      <c r="V22" s="27">
        <f t="shared" si="6"/>
        <v>0.83333333333333259</v>
      </c>
      <c r="W22" s="27">
        <f t="shared" si="7"/>
        <v>0.83333333333333259</v>
      </c>
      <c r="X22" s="27">
        <f t="shared" si="8"/>
        <v>1</v>
      </c>
      <c r="Y22" s="27">
        <f t="shared" si="9"/>
        <v>0.66666666666666663</v>
      </c>
      <c r="Z22" s="27">
        <f t="shared" si="10"/>
        <v>0.49999999999999928</v>
      </c>
      <c r="AA22" s="27">
        <f t="shared" si="11"/>
        <v>0.33333333333333331</v>
      </c>
      <c r="AB22" s="27">
        <f t="shared" si="12"/>
        <v>0.16666666666666741</v>
      </c>
    </row>
    <row r="23" spans="2:28" x14ac:dyDescent="0.2">
      <c r="B23" s="21" t="s">
        <v>37</v>
      </c>
      <c r="C23" s="24">
        <v>11.6</v>
      </c>
      <c r="D23" s="24">
        <v>10.3</v>
      </c>
      <c r="E23" s="24">
        <v>9.6</v>
      </c>
      <c r="F23" s="24">
        <v>9.4</v>
      </c>
      <c r="G23" s="24">
        <v>9.5</v>
      </c>
      <c r="H23" s="24">
        <v>9.3000000000000007</v>
      </c>
      <c r="I23" s="24">
        <v>8.9</v>
      </c>
      <c r="J23" s="24">
        <v>8.6</v>
      </c>
      <c r="K23" s="24">
        <v>8.4</v>
      </c>
      <c r="L23" s="24">
        <v>8.3000000000000007</v>
      </c>
      <c r="N23" s="17">
        <f t="shared" si="1"/>
        <v>8.3000000000000007</v>
      </c>
      <c r="O23" s="17">
        <f t="shared" si="2"/>
        <v>11.6</v>
      </c>
      <c r="R23" s="21" t="s">
        <v>37</v>
      </c>
      <c r="S23" s="27">
        <f t="shared" si="3"/>
        <v>1</v>
      </c>
      <c r="T23" s="27">
        <f t="shared" si="4"/>
        <v>0.6060606060606063</v>
      </c>
      <c r="U23" s="27">
        <f t="shared" si="5"/>
        <v>0.39393939393939376</v>
      </c>
      <c r="V23" s="27">
        <f t="shared" si="6"/>
        <v>0.33333333333333331</v>
      </c>
      <c r="W23" s="27">
        <f t="shared" si="7"/>
        <v>0.36363636363636354</v>
      </c>
      <c r="X23" s="27">
        <f t="shared" si="8"/>
        <v>0.30303030303030315</v>
      </c>
      <c r="Y23" s="27">
        <f t="shared" si="9"/>
        <v>0.18181818181818177</v>
      </c>
      <c r="Z23" s="27">
        <f t="shared" si="10"/>
        <v>9.090909090909062E-2</v>
      </c>
      <c r="AA23" s="27">
        <f t="shared" si="11"/>
        <v>3.0303030303030207E-2</v>
      </c>
      <c r="AB23" s="27">
        <f t="shared" si="12"/>
        <v>0</v>
      </c>
    </row>
    <row r="24" spans="2:28" x14ac:dyDescent="0.2">
      <c r="B24" s="21" t="s">
        <v>38</v>
      </c>
      <c r="C24" s="22">
        <v>15.8</v>
      </c>
      <c r="D24" s="22">
        <v>15.6</v>
      </c>
      <c r="E24" s="22">
        <v>15.3</v>
      </c>
      <c r="F24" s="22">
        <v>14.6</v>
      </c>
      <c r="G24" s="22">
        <v>14.3</v>
      </c>
      <c r="H24" s="22">
        <v>14.4</v>
      </c>
      <c r="I24" s="22">
        <v>14.4</v>
      </c>
      <c r="J24" s="22">
        <v>14.7</v>
      </c>
      <c r="K24" s="22">
        <v>14.6</v>
      </c>
      <c r="L24" s="22">
        <v>14.2</v>
      </c>
      <c r="N24" s="17">
        <f t="shared" si="1"/>
        <v>14.2</v>
      </c>
      <c r="O24" s="17">
        <f t="shared" si="2"/>
        <v>15.8</v>
      </c>
      <c r="R24" s="21" t="s">
        <v>38</v>
      </c>
      <c r="S24" s="27">
        <f t="shared" si="3"/>
        <v>1</v>
      </c>
      <c r="T24" s="27">
        <f t="shared" si="4"/>
        <v>0.87499999999999944</v>
      </c>
      <c r="U24" s="27">
        <f t="shared" si="5"/>
        <v>0.68750000000000022</v>
      </c>
      <c r="V24" s="27">
        <f t="shared" si="6"/>
        <v>0.25</v>
      </c>
      <c r="W24" s="27">
        <f t="shared" si="7"/>
        <v>6.2500000000000833E-2</v>
      </c>
      <c r="X24" s="27">
        <f t="shared" si="8"/>
        <v>0.12500000000000056</v>
      </c>
      <c r="Y24" s="27">
        <f t="shared" si="9"/>
        <v>0.12500000000000056</v>
      </c>
      <c r="Z24" s="27">
        <f t="shared" si="10"/>
        <v>0.31249999999999972</v>
      </c>
      <c r="AA24" s="27">
        <f t="shared" si="11"/>
        <v>0.25</v>
      </c>
      <c r="AB24" s="27">
        <f t="shared" si="12"/>
        <v>0</v>
      </c>
    </row>
    <row r="25" spans="2:28" x14ac:dyDescent="0.2">
      <c r="B25" s="21" t="s">
        <v>39</v>
      </c>
      <c r="C25" s="24">
        <v>9.4</v>
      </c>
      <c r="D25" s="24">
        <v>8.8000000000000007</v>
      </c>
      <c r="E25" s="24">
        <v>9.1</v>
      </c>
      <c r="F25" s="24">
        <v>8.6</v>
      </c>
      <c r="G25" s="24">
        <v>8.3000000000000007</v>
      </c>
      <c r="H25" s="24">
        <v>7.9</v>
      </c>
      <c r="I25" s="25">
        <v>7</v>
      </c>
      <c r="J25" s="24">
        <v>6.7</v>
      </c>
      <c r="K25" s="24">
        <v>6.6</v>
      </c>
      <c r="L25" s="24">
        <v>6.7</v>
      </c>
      <c r="N25" s="17">
        <f t="shared" si="1"/>
        <v>6.6</v>
      </c>
      <c r="O25" s="17">
        <f t="shared" si="2"/>
        <v>9.4</v>
      </c>
      <c r="R25" s="21" t="s">
        <v>39</v>
      </c>
      <c r="S25" s="27">
        <f t="shared" si="3"/>
        <v>1</v>
      </c>
      <c r="T25" s="27">
        <f t="shared" si="4"/>
        <v>0.78571428571428592</v>
      </c>
      <c r="U25" s="27">
        <f t="shared" si="5"/>
        <v>0.89285714285714268</v>
      </c>
      <c r="V25" s="27">
        <f t="shared" si="6"/>
        <v>0.71428571428571408</v>
      </c>
      <c r="W25" s="27">
        <f t="shared" si="7"/>
        <v>0.60714285714285732</v>
      </c>
      <c r="X25" s="27">
        <f t="shared" si="8"/>
        <v>0.46428571428571441</v>
      </c>
      <c r="Y25" s="27">
        <f t="shared" si="9"/>
        <v>0.14285714285714296</v>
      </c>
      <c r="Z25" s="27">
        <f t="shared" si="10"/>
        <v>3.5714285714285893E-2</v>
      </c>
      <c r="AA25" s="27">
        <f t="shared" si="11"/>
        <v>0</v>
      </c>
      <c r="AB25" s="27">
        <f t="shared" si="12"/>
        <v>3.5714285714285893E-2</v>
      </c>
    </row>
    <row r="26" spans="2:28" x14ac:dyDescent="0.2">
      <c r="B26" s="21" t="s">
        <v>40</v>
      </c>
      <c r="C26" s="22">
        <v>11.9</v>
      </c>
      <c r="D26" s="22">
        <v>11.8</v>
      </c>
      <c r="E26" s="22">
        <v>10.8</v>
      </c>
      <c r="F26" s="22">
        <v>10.6</v>
      </c>
      <c r="G26" s="22">
        <v>10.6</v>
      </c>
      <c r="H26" s="22">
        <v>11.1</v>
      </c>
      <c r="I26" s="22">
        <v>11.7</v>
      </c>
      <c r="J26" s="22">
        <v>12.4</v>
      </c>
      <c r="K26" s="22">
        <v>12.4</v>
      </c>
      <c r="L26" s="22">
        <v>12.3</v>
      </c>
      <c r="N26" s="17">
        <f t="shared" si="1"/>
        <v>10.6</v>
      </c>
      <c r="O26" s="17">
        <f t="shared" si="2"/>
        <v>12.4</v>
      </c>
      <c r="R26" s="21" t="s">
        <v>40</v>
      </c>
      <c r="S26" s="27">
        <f t="shared" si="3"/>
        <v>0.72222222222222232</v>
      </c>
      <c r="T26" s="27">
        <f t="shared" si="4"/>
        <v>0.66666666666666696</v>
      </c>
      <c r="U26" s="27">
        <f t="shared" si="5"/>
        <v>0.11111111111111166</v>
      </c>
      <c r="V26" s="27">
        <f t="shared" si="6"/>
        <v>0</v>
      </c>
      <c r="W26" s="27">
        <f t="shared" si="7"/>
        <v>0</v>
      </c>
      <c r="X26" s="27">
        <f t="shared" si="8"/>
        <v>0.27777777777777768</v>
      </c>
      <c r="Y26" s="27">
        <f t="shared" si="9"/>
        <v>0.61111111111111072</v>
      </c>
      <c r="Z26" s="27">
        <f t="shared" si="10"/>
        <v>1</v>
      </c>
      <c r="AA26" s="27">
        <f t="shared" si="11"/>
        <v>1</v>
      </c>
      <c r="AB26" s="27">
        <f t="shared" si="12"/>
        <v>0.94444444444444464</v>
      </c>
    </row>
    <row r="27" spans="2:28" x14ac:dyDescent="0.2">
      <c r="B27" s="21" t="s">
        <v>41</v>
      </c>
      <c r="C27" s="24">
        <v>19.3</v>
      </c>
      <c r="D27" s="24">
        <v>18.2</v>
      </c>
      <c r="E27" s="25">
        <v>19</v>
      </c>
      <c r="F27" s="24">
        <v>19.3</v>
      </c>
      <c r="G27" s="24">
        <v>19.399999999999999</v>
      </c>
      <c r="H27" s="24">
        <v>19.899999999999999</v>
      </c>
      <c r="I27" s="25">
        <v>19</v>
      </c>
      <c r="J27" s="24">
        <v>17.8</v>
      </c>
      <c r="K27" s="25">
        <v>17</v>
      </c>
      <c r="L27" s="24">
        <v>16.8</v>
      </c>
      <c r="N27" s="17">
        <f t="shared" si="1"/>
        <v>16.8</v>
      </c>
      <c r="O27" s="17">
        <f t="shared" si="2"/>
        <v>19.899999999999999</v>
      </c>
      <c r="R27" s="21" t="s">
        <v>41</v>
      </c>
      <c r="S27" s="27">
        <f t="shared" si="3"/>
        <v>0.80645161290322631</v>
      </c>
      <c r="T27" s="27">
        <f t="shared" si="4"/>
        <v>0.45161290322580633</v>
      </c>
      <c r="U27" s="27">
        <f t="shared" si="5"/>
        <v>0.70967741935483897</v>
      </c>
      <c r="V27" s="27">
        <f t="shared" si="6"/>
        <v>0.80645161290322631</v>
      </c>
      <c r="W27" s="27">
        <f t="shared" si="7"/>
        <v>0.83870967741935476</v>
      </c>
      <c r="X27" s="27">
        <f t="shared" si="8"/>
        <v>1</v>
      </c>
      <c r="Y27" s="27">
        <f t="shared" si="9"/>
        <v>0.70967741935483897</v>
      </c>
      <c r="Z27" s="27">
        <f t="shared" si="10"/>
        <v>0.32258064516129054</v>
      </c>
      <c r="AA27" s="27">
        <f t="shared" si="11"/>
        <v>6.4516129032257882E-2</v>
      </c>
      <c r="AB27" s="27">
        <f t="shared" si="12"/>
        <v>0</v>
      </c>
    </row>
    <row r="28" spans="2:28" x14ac:dyDescent="0.2">
      <c r="B28" s="21" t="s">
        <v>42</v>
      </c>
      <c r="C28" s="22">
        <v>10.6</v>
      </c>
      <c r="D28" s="22">
        <v>10.9</v>
      </c>
      <c r="E28" s="22">
        <v>11.1</v>
      </c>
      <c r="F28" s="23">
        <v>11</v>
      </c>
      <c r="G28" s="22">
        <v>11.1</v>
      </c>
      <c r="H28" s="23">
        <v>12</v>
      </c>
      <c r="I28" s="22">
        <v>12.1</v>
      </c>
      <c r="J28" s="22">
        <v>11.8</v>
      </c>
      <c r="K28" s="22">
        <v>11.7</v>
      </c>
      <c r="L28" s="22">
        <v>10.7</v>
      </c>
      <c r="N28" s="17">
        <f t="shared" si="1"/>
        <v>10.6</v>
      </c>
      <c r="O28" s="17">
        <f t="shared" si="2"/>
        <v>12.1</v>
      </c>
      <c r="R28" s="21" t="s">
        <v>42</v>
      </c>
      <c r="S28" s="27">
        <f t="shared" si="3"/>
        <v>0</v>
      </c>
      <c r="T28" s="27">
        <f t="shared" si="4"/>
        <v>0.20000000000000048</v>
      </c>
      <c r="U28" s="27">
        <f t="shared" si="5"/>
        <v>0.33333333333333331</v>
      </c>
      <c r="V28" s="27">
        <f t="shared" si="6"/>
        <v>0.26666666666666689</v>
      </c>
      <c r="W28" s="27">
        <f t="shared" si="7"/>
        <v>0.33333333333333331</v>
      </c>
      <c r="X28" s="27">
        <f t="shared" si="8"/>
        <v>0.93333333333333357</v>
      </c>
      <c r="Y28" s="27">
        <f t="shared" si="9"/>
        <v>1</v>
      </c>
      <c r="Z28" s="27">
        <f t="shared" si="10"/>
        <v>0.80000000000000071</v>
      </c>
      <c r="AA28" s="27">
        <f t="shared" si="11"/>
        <v>0.73333333333333306</v>
      </c>
      <c r="AB28" s="27">
        <f t="shared" si="12"/>
        <v>6.666666666666643E-2</v>
      </c>
    </row>
    <row r="29" spans="2:28" x14ac:dyDescent="0.2">
      <c r="B29" s="21" t="s">
        <v>43</v>
      </c>
      <c r="C29" s="24">
        <v>15.3</v>
      </c>
      <c r="D29" s="24">
        <v>14.3</v>
      </c>
      <c r="E29" s="24">
        <v>13.6</v>
      </c>
      <c r="F29" s="24">
        <v>13.7</v>
      </c>
      <c r="G29" s="24">
        <v>13.3</v>
      </c>
      <c r="H29" s="24">
        <v>13.2</v>
      </c>
      <c r="I29" s="24">
        <v>13.6</v>
      </c>
      <c r="J29" s="24">
        <v>13.3</v>
      </c>
      <c r="K29" s="24">
        <v>12.8</v>
      </c>
      <c r="L29" s="24">
        <v>12.6</v>
      </c>
      <c r="N29" s="17">
        <f t="shared" si="1"/>
        <v>12.6</v>
      </c>
      <c r="O29" s="17">
        <f t="shared" si="2"/>
        <v>15.3</v>
      </c>
      <c r="R29" s="21" t="s">
        <v>43</v>
      </c>
      <c r="S29" s="27">
        <f t="shared" si="3"/>
        <v>1</v>
      </c>
      <c r="T29" s="27">
        <f t="shared" si="4"/>
        <v>0.62962962962962976</v>
      </c>
      <c r="U29" s="27">
        <f t="shared" si="5"/>
        <v>0.37037037037037024</v>
      </c>
      <c r="V29" s="27">
        <f t="shared" si="6"/>
        <v>0.40740740740740711</v>
      </c>
      <c r="W29" s="27">
        <f t="shared" si="7"/>
        <v>0.25925925925925958</v>
      </c>
      <c r="X29" s="27">
        <f t="shared" si="8"/>
        <v>0.22222222222222202</v>
      </c>
      <c r="Y29" s="27">
        <f t="shared" si="9"/>
        <v>0.37037037037037024</v>
      </c>
      <c r="Z29" s="27">
        <f t="shared" si="10"/>
        <v>0.25925925925925958</v>
      </c>
      <c r="AA29" s="27">
        <f t="shared" si="11"/>
        <v>7.4074074074074445E-2</v>
      </c>
      <c r="AB29" s="27">
        <f t="shared" si="12"/>
        <v>0</v>
      </c>
    </row>
    <row r="30" spans="2:28" x14ac:dyDescent="0.2">
      <c r="B30" s="21" t="s">
        <v>44</v>
      </c>
      <c r="C30" s="22">
        <v>11.8</v>
      </c>
      <c r="D30" s="22">
        <v>11.3</v>
      </c>
      <c r="E30" s="22">
        <v>10.6</v>
      </c>
      <c r="F30" s="22">
        <v>9.8000000000000007</v>
      </c>
      <c r="G30" s="22">
        <v>10.1</v>
      </c>
      <c r="H30" s="22">
        <v>10.5</v>
      </c>
      <c r="I30" s="22">
        <v>10.9</v>
      </c>
      <c r="J30" s="23">
        <v>11</v>
      </c>
      <c r="K30" s="23">
        <v>11</v>
      </c>
      <c r="L30" s="22">
        <v>10.6</v>
      </c>
      <c r="N30" s="17">
        <f t="shared" si="1"/>
        <v>9.8000000000000007</v>
      </c>
      <c r="O30" s="17">
        <f t="shared" si="2"/>
        <v>11.8</v>
      </c>
      <c r="R30" s="21" t="s">
        <v>44</v>
      </c>
      <c r="S30" s="27">
        <f t="shared" si="3"/>
        <v>1</v>
      </c>
      <c r="T30" s="27">
        <f t="shared" si="4"/>
        <v>0.75</v>
      </c>
      <c r="U30" s="27">
        <f t="shared" si="5"/>
        <v>0.39999999999999947</v>
      </c>
      <c r="V30" s="27">
        <f t="shared" si="6"/>
        <v>0</v>
      </c>
      <c r="W30" s="27">
        <f t="shared" si="7"/>
        <v>0.14999999999999947</v>
      </c>
      <c r="X30" s="27">
        <f t="shared" si="8"/>
        <v>0.34999999999999964</v>
      </c>
      <c r="Y30" s="27">
        <f t="shared" si="9"/>
        <v>0.54999999999999982</v>
      </c>
      <c r="Z30" s="27">
        <f t="shared" si="10"/>
        <v>0.59999999999999964</v>
      </c>
      <c r="AA30" s="27">
        <f t="shared" si="11"/>
        <v>0.59999999999999964</v>
      </c>
      <c r="AB30" s="27">
        <f t="shared" si="12"/>
        <v>0.39999999999999947</v>
      </c>
    </row>
    <row r="31" spans="2:28" x14ac:dyDescent="0.2">
      <c r="B31" s="21" t="s">
        <v>45</v>
      </c>
      <c r="C31" s="24">
        <v>13.8</v>
      </c>
      <c r="D31" s="24">
        <v>12.4</v>
      </c>
      <c r="E31" s="24">
        <v>12.2</v>
      </c>
      <c r="F31" s="24">
        <v>12.8</v>
      </c>
      <c r="G31" s="24">
        <v>13.4</v>
      </c>
      <c r="H31" s="24">
        <v>13.6</v>
      </c>
      <c r="I31" s="24">
        <v>14.3</v>
      </c>
      <c r="J31" s="24">
        <v>14.7</v>
      </c>
      <c r="K31" s="24">
        <v>14.7</v>
      </c>
      <c r="L31" s="24">
        <v>14.7</v>
      </c>
      <c r="N31" s="17">
        <f t="shared" si="1"/>
        <v>12.2</v>
      </c>
      <c r="O31" s="17">
        <f t="shared" si="2"/>
        <v>14.7</v>
      </c>
      <c r="R31" s="21" t="s">
        <v>45</v>
      </c>
      <c r="S31" s="27">
        <f t="shared" si="3"/>
        <v>0.64000000000000057</v>
      </c>
      <c r="T31" s="27">
        <f t="shared" si="4"/>
        <v>8.0000000000000432E-2</v>
      </c>
      <c r="U31" s="27">
        <f t="shared" si="5"/>
        <v>0</v>
      </c>
      <c r="V31" s="27">
        <f t="shared" si="6"/>
        <v>0.24000000000000057</v>
      </c>
      <c r="W31" s="27">
        <f t="shared" si="7"/>
        <v>0.48000000000000043</v>
      </c>
      <c r="X31" s="27">
        <f t="shared" si="8"/>
        <v>0.56000000000000016</v>
      </c>
      <c r="Y31" s="27">
        <f t="shared" si="9"/>
        <v>0.84000000000000052</v>
      </c>
      <c r="Z31" s="27">
        <f t="shared" si="10"/>
        <v>1</v>
      </c>
      <c r="AA31" s="27">
        <f t="shared" si="11"/>
        <v>1</v>
      </c>
      <c r="AB31" s="27">
        <f t="shared" si="12"/>
        <v>1</v>
      </c>
    </row>
    <row r="32" spans="2:28" x14ac:dyDescent="0.2">
      <c r="B32" s="21" t="s">
        <v>46</v>
      </c>
      <c r="C32" s="23">
        <v>13</v>
      </c>
      <c r="D32" s="22">
        <v>12.2</v>
      </c>
      <c r="E32" s="22">
        <v>12.5</v>
      </c>
      <c r="F32" s="22">
        <v>12.8</v>
      </c>
      <c r="G32" s="22">
        <v>12.7</v>
      </c>
      <c r="H32" s="22">
        <v>13.3</v>
      </c>
      <c r="I32" s="23">
        <v>12</v>
      </c>
      <c r="J32" s="22">
        <v>10.3</v>
      </c>
      <c r="K32" s="22">
        <v>8.9</v>
      </c>
      <c r="L32" s="22">
        <v>7.3</v>
      </c>
      <c r="N32" s="17">
        <f t="shared" si="1"/>
        <v>7.3</v>
      </c>
      <c r="O32" s="17">
        <f t="shared" si="2"/>
        <v>13.3</v>
      </c>
      <c r="R32" s="21" t="s">
        <v>46</v>
      </c>
      <c r="S32" s="27">
        <f t="shared" si="3"/>
        <v>0.94999999999999984</v>
      </c>
      <c r="T32" s="27">
        <f t="shared" si="4"/>
        <v>0.81666666666666643</v>
      </c>
      <c r="U32" s="27">
        <f t="shared" si="5"/>
        <v>0.86666666666666659</v>
      </c>
      <c r="V32" s="27">
        <f t="shared" si="6"/>
        <v>0.91666666666666663</v>
      </c>
      <c r="W32" s="27">
        <f t="shared" si="7"/>
        <v>0.8999999999999998</v>
      </c>
      <c r="X32" s="27">
        <f t="shared" si="8"/>
        <v>1</v>
      </c>
      <c r="Y32" s="27">
        <f t="shared" si="9"/>
        <v>0.78333333333333321</v>
      </c>
      <c r="Z32" s="27">
        <f t="shared" si="10"/>
        <v>0.50000000000000011</v>
      </c>
      <c r="AA32" s="27">
        <f t="shared" si="11"/>
        <v>0.26666666666666672</v>
      </c>
      <c r="AB32" s="27">
        <f t="shared" si="12"/>
        <v>0</v>
      </c>
    </row>
    <row r="33" spans="2:28" x14ac:dyDescent="0.2">
      <c r="B33" s="21" t="s">
        <v>47</v>
      </c>
      <c r="C33" s="24">
        <v>18.399999999999999</v>
      </c>
      <c r="D33" s="24">
        <v>17.600000000000001</v>
      </c>
      <c r="E33" s="24">
        <v>16.899999999999999</v>
      </c>
      <c r="F33" s="24">
        <v>15.8</v>
      </c>
      <c r="G33" s="25">
        <v>16</v>
      </c>
      <c r="H33" s="24">
        <v>16.3</v>
      </c>
      <c r="I33" s="24">
        <v>15.1</v>
      </c>
      <c r="J33" s="24">
        <v>13.5</v>
      </c>
      <c r="K33" s="24">
        <v>12.9</v>
      </c>
      <c r="L33" s="24">
        <v>11.8</v>
      </c>
      <c r="N33" s="17">
        <f t="shared" si="1"/>
        <v>11.8</v>
      </c>
      <c r="O33" s="17">
        <f t="shared" si="2"/>
        <v>18.399999999999999</v>
      </c>
      <c r="R33" s="21" t="s">
        <v>47</v>
      </c>
      <c r="S33" s="27">
        <f t="shared" si="3"/>
        <v>1</v>
      </c>
      <c r="T33" s="27">
        <f t="shared" si="4"/>
        <v>0.87878787878787923</v>
      </c>
      <c r="U33" s="27">
        <f t="shared" si="5"/>
        <v>0.77272727272727271</v>
      </c>
      <c r="V33" s="27">
        <f t="shared" si="6"/>
        <v>0.6060606060606063</v>
      </c>
      <c r="W33" s="27">
        <f t="shared" si="7"/>
        <v>0.63636363636363646</v>
      </c>
      <c r="X33" s="27">
        <f t="shared" si="8"/>
        <v>0.68181818181818199</v>
      </c>
      <c r="Y33" s="27">
        <f t="shared" si="9"/>
        <v>0.5</v>
      </c>
      <c r="Z33" s="27">
        <f t="shared" si="10"/>
        <v>0.25757575757575757</v>
      </c>
      <c r="AA33" s="27">
        <f t="shared" si="11"/>
        <v>0.16666666666666666</v>
      </c>
      <c r="AB33" s="27">
        <f t="shared" si="12"/>
        <v>0</v>
      </c>
    </row>
    <row r="34" spans="2:28" x14ac:dyDescent="0.2">
      <c r="B34" s="21" t="s">
        <v>48</v>
      </c>
      <c r="C34" s="22">
        <v>11.4</v>
      </c>
      <c r="D34" s="22">
        <v>10.8</v>
      </c>
      <c r="E34" s="22">
        <v>10.199999999999999</v>
      </c>
      <c r="F34" s="22">
        <v>9.5</v>
      </c>
      <c r="G34" s="22">
        <v>8.8000000000000007</v>
      </c>
      <c r="H34" s="22">
        <v>7.7</v>
      </c>
      <c r="I34" s="22">
        <v>6.9</v>
      </c>
      <c r="J34" s="22">
        <v>5.9</v>
      </c>
      <c r="K34" s="22">
        <v>5.8</v>
      </c>
      <c r="L34" s="22">
        <v>5.9</v>
      </c>
      <c r="N34" s="17">
        <f t="shared" si="1"/>
        <v>5.8</v>
      </c>
      <c r="O34" s="17">
        <f t="shared" si="2"/>
        <v>11.4</v>
      </c>
      <c r="R34" s="21" t="s">
        <v>48</v>
      </c>
      <c r="S34" s="27">
        <f t="shared" si="3"/>
        <v>1</v>
      </c>
      <c r="T34" s="27">
        <f t="shared" si="4"/>
        <v>0.8928571428571429</v>
      </c>
      <c r="U34" s="27">
        <f t="shared" si="5"/>
        <v>0.78571428571428559</v>
      </c>
      <c r="V34" s="27">
        <f t="shared" si="6"/>
        <v>0.6607142857142857</v>
      </c>
      <c r="W34" s="27">
        <f t="shared" si="7"/>
        <v>0.53571428571428581</v>
      </c>
      <c r="X34" s="27">
        <f t="shared" si="8"/>
        <v>0.3392857142857143</v>
      </c>
      <c r="Y34" s="27">
        <f t="shared" si="9"/>
        <v>0.19642857142857151</v>
      </c>
      <c r="Z34" s="27">
        <f t="shared" si="10"/>
        <v>1.785714285714295E-2</v>
      </c>
      <c r="AA34" s="27">
        <f t="shared" si="11"/>
        <v>0</v>
      </c>
      <c r="AB34" s="27">
        <f t="shared" si="12"/>
        <v>1.785714285714295E-2</v>
      </c>
    </row>
    <row r="35" spans="2:28" x14ac:dyDescent="0.2">
      <c r="B35" s="21" t="s">
        <v>49</v>
      </c>
      <c r="C35" s="24">
        <v>4.4000000000000004</v>
      </c>
      <c r="D35" s="24">
        <v>4.3</v>
      </c>
      <c r="E35" s="24">
        <v>3.9</v>
      </c>
      <c r="F35" s="24">
        <v>3.9</v>
      </c>
      <c r="G35" s="24">
        <v>3.9</v>
      </c>
      <c r="H35" s="24">
        <v>3.9</v>
      </c>
      <c r="I35" s="25">
        <v>4</v>
      </c>
      <c r="J35" s="24">
        <v>3.7</v>
      </c>
      <c r="K35" s="24">
        <v>3.5</v>
      </c>
      <c r="L35" s="24">
        <v>3.7</v>
      </c>
      <c r="N35" s="17">
        <f t="shared" si="1"/>
        <v>3.5</v>
      </c>
      <c r="O35" s="17">
        <f t="shared" si="2"/>
        <v>4.4000000000000004</v>
      </c>
      <c r="R35" s="21" t="s">
        <v>49</v>
      </c>
      <c r="S35" s="27">
        <f t="shared" si="3"/>
        <v>1</v>
      </c>
      <c r="T35" s="27">
        <f t="shared" si="4"/>
        <v>0.8888888888888884</v>
      </c>
      <c r="U35" s="27">
        <f t="shared" si="5"/>
        <v>0.4444444444444442</v>
      </c>
      <c r="V35" s="27">
        <f t="shared" si="6"/>
        <v>0.4444444444444442</v>
      </c>
      <c r="W35" s="27">
        <f t="shared" si="7"/>
        <v>0.4444444444444442</v>
      </c>
      <c r="X35" s="27">
        <f t="shared" si="8"/>
        <v>0.4444444444444442</v>
      </c>
      <c r="Y35" s="27">
        <f t="shared" si="9"/>
        <v>0.55555555555555536</v>
      </c>
      <c r="Z35" s="27">
        <f t="shared" si="10"/>
        <v>0.22222222222222232</v>
      </c>
      <c r="AA35" s="27">
        <f t="shared" si="11"/>
        <v>0</v>
      </c>
      <c r="AB35" s="27">
        <f t="shared" si="12"/>
        <v>0.22222222222222232</v>
      </c>
    </row>
    <row r="36" spans="2:28" x14ac:dyDescent="0.2">
      <c r="B36" s="21" t="s">
        <v>50</v>
      </c>
      <c r="C36" s="22">
        <v>14.9</v>
      </c>
      <c r="D36" s="22">
        <v>15.1</v>
      </c>
      <c r="E36" s="23">
        <v>15</v>
      </c>
      <c r="F36" s="22">
        <v>15.5</v>
      </c>
      <c r="G36" s="22">
        <v>15.5</v>
      </c>
      <c r="H36" s="22">
        <v>15.1</v>
      </c>
      <c r="I36" s="22">
        <v>14.6</v>
      </c>
      <c r="J36" s="22">
        <v>15.3</v>
      </c>
      <c r="K36" s="22">
        <v>15.8</v>
      </c>
      <c r="L36" s="22">
        <v>16.2</v>
      </c>
      <c r="N36" s="17">
        <f t="shared" si="1"/>
        <v>14.6</v>
      </c>
      <c r="O36" s="17">
        <f t="shared" si="2"/>
        <v>16.2</v>
      </c>
      <c r="R36" s="21" t="s">
        <v>50</v>
      </c>
      <c r="S36" s="27">
        <f t="shared" si="3"/>
        <v>0.1875000000000005</v>
      </c>
      <c r="T36" s="27">
        <f t="shared" si="4"/>
        <v>0.31250000000000006</v>
      </c>
      <c r="U36" s="27">
        <f t="shared" si="5"/>
        <v>0.25000000000000028</v>
      </c>
      <c r="V36" s="27">
        <f t="shared" si="6"/>
        <v>0.56250000000000033</v>
      </c>
      <c r="W36" s="27">
        <f t="shared" si="7"/>
        <v>0.56250000000000033</v>
      </c>
      <c r="X36" s="27">
        <f t="shared" si="8"/>
        <v>0.31250000000000006</v>
      </c>
      <c r="Y36" s="27">
        <f t="shared" si="9"/>
        <v>0</v>
      </c>
      <c r="Z36" s="27">
        <f t="shared" si="10"/>
        <v>0.43750000000000078</v>
      </c>
      <c r="AA36" s="27">
        <f t="shared" si="11"/>
        <v>0.75000000000000089</v>
      </c>
      <c r="AB36" s="27">
        <f t="shared" si="12"/>
        <v>1</v>
      </c>
    </row>
    <row r="37" spans="2:28" x14ac:dyDescent="0.2">
      <c r="B37" s="21" t="s">
        <v>51</v>
      </c>
      <c r="C37" s="24">
        <v>5.7</v>
      </c>
      <c r="D37" s="24">
        <v>5.7</v>
      </c>
      <c r="E37" s="24">
        <v>5.7</v>
      </c>
      <c r="F37" s="24">
        <v>6.1</v>
      </c>
      <c r="G37" s="24">
        <v>6.5</v>
      </c>
      <c r="H37" s="24">
        <v>6.6</v>
      </c>
      <c r="I37" s="24">
        <v>6.6</v>
      </c>
      <c r="J37" s="24">
        <v>5.9</v>
      </c>
      <c r="K37" s="24">
        <v>4.9000000000000004</v>
      </c>
      <c r="L37" s="24">
        <v>4.9000000000000004</v>
      </c>
      <c r="N37" s="17">
        <f t="shared" si="1"/>
        <v>4.9000000000000004</v>
      </c>
      <c r="O37" s="17">
        <f t="shared" si="2"/>
        <v>6.6</v>
      </c>
      <c r="R37" s="21" t="s">
        <v>51</v>
      </c>
      <c r="S37" s="27">
        <f t="shared" si="3"/>
        <v>0.47058823529411775</v>
      </c>
      <c r="T37" s="27">
        <f t="shared" si="4"/>
        <v>0.47058823529411775</v>
      </c>
      <c r="U37" s="27">
        <f t="shared" si="5"/>
        <v>0.47058823529411775</v>
      </c>
      <c r="V37" s="27">
        <f t="shared" si="6"/>
        <v>0.70588235294117629</v>
      </c>
      <c r="W37" s="27">
        <f t="shared" si="7"/>
        <v>0.9411764705882355</v>
      </c>
      <c r="X37" s="27">
        <f t="shared" si="8"/>
        <v>1</v>
      </c>
      <c r="Y37" s="27">
        <f t="shared" si="9"/>
        <v>1</v>
      </c>
      <c r="Z37" s="27">
        <f t="shared" si="10"/>
        <v>0.5882352941176473</v>
      </c>
      <c r="AA37" s="27">
        <f t="shared" si="11"/>
        <v>0</v>
      </c>
      <c r="AB37" s="27">
        <f t="shared" si="12"/>
        <v>0</v>
      </c>
    </row>
    <row r="38" spans="2:28" x14ac:dyDescent="0.2">
      <c r="B38" s="21" t="s">
        <v>52</v>
      </c>
      <c r="C38" s="22">
        <v>9.5</v>
      </c>
      <c r="D38" s="22">
        <v>9.6</v>
      </c>
      <c r="E38" s="22">
        <v>9.1999999999999993</v>
      </c>
      <c r="F38" s="23">
        <v>9</v>
      </c>
      <c r="G38" s="22">
        <v>8.9</v>
      </c>
      <c r="H38" s="22">
        <v>8.8000000000000007</v>
      </c>
      <c r="I38" s="22">
        <v>8.8000000000000007</v>
      </c>
      <c r="J38" s="22">
        <v>8.8000000000000007</v>
      </c>
      <c r="K38" s="22">
        <v>8.6999999999999993</v>
      </c>
      <c r="L38" s="22">
        <v>8.5</v>
      </c>
      <c r="N38" s="17">
        <f t="shared" si="1"/>
        <v>8.5</v>
      </c>
      <c r="O38" s="17">
        <f t="shared" si="2"/>
        <v>9.6</v>
      </c>
      <c r="R38" s="21" t="s">
        <v>52</v>
      </c>
      <c r="S38" s="27">
        <f t="shared" si="3"/>
        <v>0.90909090909090939</v>
      </c>
      <c r="T38" s="27">
        <f t="shared" si="4"/>
        <v>1</v>
      </c>
      <c r="U38" s="27">
        <f t="shared" si="5"/>
        <v>0.63636363636363591</v>
      </c>
      <c r="V38" s="27">
        <f t="shared" si="6"/>
        <v>0.4545454545454547</v>
      </c>
      <c r="W38" s="27">
        <f t="shared" si="7"/>
        <v>0.36363636363636409</v>
      </c>
      <c r="X38" s="27">
        <f t="shared" si="8"/>
        <v>0.27272727272727348</v>
      </c>
      <c r="Y38" s="27">
        <f t="shared" si="9"/>
        <v>0.27272727272727348</v>
      </c>
      <c r="Z38" s="27">
        <f t="shared" si="10"/>
        <v>0.27272727272727348</v>
      </c>
      <c r="AA38" s="27">
        <f t="shared" si="11"/>
        <v>0.18181818181818124</v>
      </c>
      <c r="AB38" s="27">
        <f t="shared" si="12"/>
        <v>0</v>
      </c>
    </row>
    <row r="39" spans="2:28" x14ac:dyDescent="0.2">
      <c r="B39" s="21" t="s">
        <v>55</v>
      </c>
      <c r="C39" s="24">
        <v>12.8</v>
      </c>
      <c r="D39" s="24">
        <v>11.7</v>
      </c>
      <c r="E39" s="24">
        <v>11.5</v>
      </c>
      <c r="F39" s="24">
        <v>11.2</v>
      </c>
      <c r="G39" s="24">
        <v>11.7</v>
      </c>
      <c r="H39" s="25">
        <v>12</v>
      </c>
      <c r="I39" s="24">
        <v>11.9</v>
      </c>
      <c r="J39" s="24">
        <v>11.4</v>
      </c>
      <c r="K39" s="24">
        <v>10.6</v>
      </c>
      <c r="L39" s="24">
        <v>9.9</v>
      </c>
      <c r="N39" s="17">
        <f t="shared" si="1"/>
        <v>9.9</v>
      </c>
      <c r="O39" s="17">
        <f t="shared" si="2"/>
        <v>12.8</v>
      </c>
      <c r="R39" s="21" t="s">
        <v>55</v>
      </c>
      <c r="S39" s="27">
        <f t="shared" si="3"/>
        <v>1</v>
      </c>
      <c r="T39" s="27">
        <f t="shared" si="4"/>
        <v>0.62068965517241337</v>
      </c>
      <c r="U39" s="27">
        <f t="shared" si="5"/>
        <v>0.55172413793103425</v>
      </c>
      <c r="V39" s="27">
        <f t="shared" si="6"/>
        <v>0.44827586206896508</v>
      </c>
      <c r="W39" s="27">
        <f t="shared" si="7"/>
        <v>0.62068965517241337</v>
      </c>
      <c r="X39" s="27">
        <f t="shared" si="8"/>
        <v>0.72413793103448254</v>
      </c>
      <c r="Y39" s="27">
        <f t="shared" si="9"/>
        <v>0.68965517241379304</v>
      </c>
      <c r="Z39" s="27">
        <f t="shared" si="10"/>
        <v>0.51724137931034475</v>
      </c>
      <c r="AA39" s="27">
        <f t="shared" si="11"/>
        <v>0.24137931034482732</v>
      </c>
      <c r="AB39" s="27">
        <f t="shared" si="12"/>
        <v>0</v>
      </c>
    </row>
    <row r="41" spans="2:28" x14ac:dyDescent="0.2">
      <c r="B41" s="29" t="s">
        <v>63</v>
      </c>
    </row>
    <row r="42" spans="2:28" x14ac:dyDescent="0.2">
      <c r="B42" s="29" t="s">
        <v>25</v>
      </c>
      <c r="C42" s="28" t="s">
        <v>64</v>
      </c>
    </row>
  </sheetData>
  <mergeCells count="1">
    <mergeCell ref="Q3:V7"/>
  </mergeCells>
  <hyperlinks>
    <hyperlink ref="C5" r:id="rId1" xr:uid="{1A440EFF-B66C-8542-922F-9B1EBBF8B1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2AD5-BC74-4A45-A23C-58EF3A50851E}">
  <dimension ref="B2:L40"/>
  <sheetViews>
    <sheetView workbookViewId="0">
      <selection activeCell="K2" sqref="K2:K4"/>
    </sheetView>
  </sheetViews>
  <sheetFormatPr baseColWidth="10" defaultRowHeight="16" x14ac:dyDescent="0.2"/>
  <cols>
    <col min="2" max="2" width="42.33203125" bestFit="1" customWidth="1"/>
    <col min="10" max="10" width="13.6640625" bestFit="1" customWidth="1"/>
  </cols>
  <sheetData>
    <row r="2" spans="2:12" x14ac:dyDescent="0.2">
      <c r="B2" s="13" t="s">
        <v>81</v>
      </c>
      <c r="C2" s="38" t="s">
        <v>93</v>
      </c>
      <c r="D2" s="38"/>
      <c r="E2" s="38"/>
      <c r="F2" s="38"/>
      <c r="G2" s="38"/>
      <c r="H2" s="38"/>
      <c r="J2" t="s">
        <v>94</v>
      </c>
      <c r="K2">
        <f>1/3</f>
        <v>0.33333333333333331</v>
      </c>
    </row>
    <row r="3" spans="2:12" x14ac:dyDescent="0.2">
      <c r="C3" s="38"/>
      <c r="D3" s="38"/>
      <c r="E3" s="38"/>
      <c r="F3" s="38"/>
      <c r="G3" s="38"/>
      <c r="H3" s="38"/>
      <c r="J3" t="s">
        <v>95</v>
      </c>
      <c r="K3">
        <f>1/3</f>
        <v>0.33333333333333331</v>
      </c>
    </row>
    <row r="4" spans="2:12" x14ac:dyDescent="0.2">
      <c r="C4" s="38"/>
      <c r="D4" s="38"/>
      <c r="E4" s="38"/>
      <c r="F4" s="38"/>
      <c r="G4" s="38"/>
      <c r="H4" s="38"/>
      <c r="J4" t="s">
        <v>96</v>
      </c>
      <c r="K4">
        <f>1/3</f>
        <v>0.33333333333333331</v>
      </c>
    </row>
    <row r="5" spans="2:12" x14ac:dyDescent="0.2">
      <c r="C5" s="38"/>
      <c r="D5" s="38"/>
      <c r="E5" s="38"/>
      <c r="F5" s="38"/>
      <c r="G5" s="38"/>
      <c r="H5" s="38"/>
    </row>
    <row r="6" spans="2:12" x14ac:dyDescent="0.2">
      <c r="C6" s="38"/>
      <c r="D6" s="38"/>
      <c r="E6" s="38"/>
      <c r="F6" s="38"/>
      <c r="G6" s="38"/>
      <c r="H6" s="38"/>
    </row>
    <row r="10" spans="2:12" x14ac:dyDescent="0.2">
      <c r="B10" s="18" t="s">
        <v>11</v>
      </c>
      <c r="C10" s="30" t="s">
        <v>86</v>
      </c>
      <c r="D10" s="30" t="s">
        <v>12</v>
      </c>
      <c r="E10" s="30" t="s">
        <v>14</v>
      </c>
      <c r="F10" s="30" t="s">
        <v>15</v>
      </c>
      <c r="G10" s="30" t="s">
        <v>16</v>
      </c>
      <c r="H10" s="30" t="s">
        <v>17</v>
      </c>
      <c r="I10" s="30" t="s">
        <v>18</v>
      </c>
      <c r="J10" s="30" t="s">
        <v>19</v>
      </c>
      <c r="K10" s="30" t="s">
        <v>20</v>
      </c>
      <c r="L10" s="30" t="s">
        <v>21</v>
      </c>
    </row>
    <row r="11" spans="2:12" x14ac:dyDescent="0.2">
      <c r="B11" s="20" t="s">
        <v>23</v>
      </c>
      <c r="C11" s="5" t="s">
        <v>13</v>
      </c>
      <c r="D11" s="5" t="s">
        <v>13</v>
      </c>
      <c r="E11" s="5" t="s">
        <v>13</v>
      </c>
      <c r="F11" s="5" t="s">
        <v>13</v>
      </c>
      <c r="G11" s="5" t="s">
        <v>13</v>
      </c>
      <c r="H11" s="5" t="s">
        <v>13</v>
      </c>
      <c r="I11" s="5" t="s">
        <v>13</v>
      </c>
      <c r="J11" s="5" t="s">
        <v>13</v>
      </c>
      <c r="K11" s="5" t="s">
        <v>13</v>
      </c>
      <c r="L11" s="5" t="s">
        <v>13</v>
      </c>
    </row>
    <row r="12" spans="2:12" x14ac:dyDescent="0.2">
      <c r="B12" s="21" t="s">
        <v>24</v>
      </c>
      <c r="C12" s="33" t="str">
        <f>IF(AND('GFC quarterly'!T16&lt;&gt;"",Employment_ICT!U14&lt;&gt;"",ICT_labor_demand!S11&lt;&gt;""),SUM($K$2*'GFC quarterly'!T16,$K$3*Employment_ICT!U14,$K$4*ICT_labor_demand!S11,),"NA")</f>
        <v>NA</v>
      </c>
      <c r="D12" s="33" t="str">
        <f>IF(AND('GFC quarterly'!U16&lt;&gt;"",Employment_ICT!V14&lt;&gt;"",ICT_labor_demand!T11&lt;&gt;""),SUM($K$2*'GFC quarterly'!U16,$K$3*Employment_ICT!V14,$K$4*ICT_labor_demand!T11,),"NA")</f>
        <v>NA</v>
      </c>
      <c r="E12" s="33" t="str">
        <f>IF(AND('GFC quarterly'!V16&lt;&gt;"",Employment_ICT!W14&lt;&gt;"",ICT_labor_demand!U11&lt;&gt;""),SUM($K$2*'GFC quarterly'!V16,$K$3*Employment_ICT!W14,$K$4*ICT_labor_demand!U11,),"NA")</f>
        <v>NA</v>
      </c>
      <c r="F12" s="33" t="str">
        <f>IF(AND('GFC quarterly'!W16&lt;&gt;"",Employment_ICT!X14&lt;&gt;"",ICT_labor_demand!V11&lt;&gt;""),SUM($K$2*'GFC quarterly'!W16,$K$3*Employment_ICT!X14,$K$4*ICT_labor_demand!V11,),"NA")</f>
        <v>NA</v>
      </c>
      <c r="G12" s="33" t="str">
        <f>IF(AND('GFC quarterly'!X16&lt;&gt;"",Employment_ICT!Y14&lt;&gt;"",ICT_labor_demand!W11&lt;&gt;""),SUM($K$2*'GFC quarterly'!X16,$K$3*Employment_ICT!Y14,$K$4*ICT_labor_demand!W11,),"NA")</f>
        <v>NA</v>
      </c>
      <c r="H12" s="33" t="str">
        <f>IF(AND('GFC quarterly'!Y16&lt;&gt;"",Employment_ICT!Z14&lt;&gt;"",ICT_labor_demand!X11&lt;&gt;""),SUM($K$2*'GFC quarterly'!Y16,$K$3*Employment_ICT!Z14,$K$4*ICT_labor_demand!X11,),"NA")</f>
        <v>NA</v>
      </c>
      <c r="I12" s="33" t="str">
        <f>IF(AND('GFC quarterly'!Z16&lt;&gt;"",Employment_ICT!AA14&lt;&gt;"",ICT_labor_demand!Y11&lt;&gt;""),SUM($K$2*'GFC quarterly'!Z16,$K$3*Employment_ICT!AA14,$K$4*ICT_labor_demand!Y11,),"NA")</f>
        <v>NA</v>
      </c>
      <c r="J12" s="33" t="str">
        <f>IF(AND('GFC quarterly'!AA16&lt;&gt;"",Employment_ICT!AB14&lt;&gt;"",ICT_labor_demand!Z11&lt;&gt;""),SUM($K$2*'GFC quarterly'!AA16,$K$3*Employment_ICT!AB14,$K$4*ICT_labor_demand!Z11,),"NA")</f>
        <v>NA</v>
      </c>
      <c r="K12" s="33" t="str">
        <f>IF(AND('GFC quarterly'!AB16&lt;&gt;"",Employment_ICT!AC14&lt;&gt;"",ICT_labor_demand!AA11&lt;&gt;""),SUM($K$2*'GFC quarterly'!AB16,$K$3*Employment_ICT!AC14,$K$4*ICT_labor_demand!AA11,),"NA")</f>
        <v>NA</v>
      </c>
      <c r="L12" s="33" t="str">
        <f>IF(AND('GFC quarterly'!AC16&lt;&gt;"",Employment_ICT!AD14&lt;&gt;"",ICT_labor_demand!AB11&lt;&gt;""),SUM($K$2*'GFC quarterly'!AC16,$K$3*Employment_ICT!AD14,$K$4*ICT_labor_demand!AB11,),"NA")</f>
        <v>NA</v>
      </c>
    </row>
    <row r="13" spans="2:12" x14ac:dyDescent="0.2">
      <c r="B13" s="21" t="s">
        <v>26</v>
      </c>
      <c r="C13" s="33" t="str">
        <f>IF(AND('GFC quarterly'!T17&lt;&gt;"",Employment_ICT!U15&lt;&gt;"",ICT_labor_demand!S12&lt;&gt;""),SUM($K$2*'GFC quarterly'!T17,$K$3*Employment_ICT!U15,$K$4*ICT_labor_demand!S12,),"NA")</f>
        <v>NA</v>
      </c>
      <c r="D13" s="33" t="str">
        <f>IF(AND('GFC quarterly'!U17&lt;&gt;"",Employment_ICT!V15&lt;&gt;"",ICT_labor_demand!T12&lt;&gt;""),SUM($K$2*'GFC quarterly'!U17,$K$3*Employment_ICT!V15,$K$4*ICT_labor_demand!T12,),"NA")</f>
        <v>NA</v>
      </c>
      <c r="E13" s="33" t="str">
        <f>IF(AND('GFC quarterly'!V17&lt;&gt;"",Employment_ICT!W15&lt;&gt;"",ICT_labor_demand!U12&lt;&gt;""),SUM($K$2*'GFC quarterly'!V17,$K$3*Employment_ICT!W15,$K$4*ICT_labor_demand!U12,),"NA")</f>
        <v>NA</v>
      </c>
      <c r="F13" s="33" t="str">
        <f>IF(AND('GFC quarterly'!W17&lt;&gt;"",Employment_ICT!X15&lt;&gt;"",ICT_labor_demand!V12&lt;&gt;""),SUM($K$2*'GFC quarterly'!W17,$K$3*Employment_ICT!X15,$K$4*ICT_labor_demand!V12,),"NA")</f>
        <v>NA</v>
      </c>
      <c r="G13" s="33" t="str">
        <f>IF(AND('GFC quarterly'!X17&lt;&gt;"",Employment_ICT!Y15&lt;&gt;"",ICT_labor_demand!W12&lt;&gt;""),SUM($K$2*'GFC quarterly'!X17,$K$3*Employment_ICT!Y15,$K$4*ICT_labor_demand!W12,),"NA")</f>
        <v>NA</v>
      </c>
      <c r="H13" s="33" t="str">
        <f>IF(AND('GFC quarterly'!Y17&lt;&gt;"",Employment_ICT!Z15&lt;&gt;"",ICT_labor_demand!X12&lt;&gt;""),SUM($K$2*'GFC quarterly'!Y17,$K$3*Employment_ICT!Z15,$K$4*ICT_labor_demand!X12,),"NA")</f>
        <v>NA</v>
      </c>
      <c r="I13" s="33" t="str">
        <f>IF(AND('GFC quarterly'!Z17&lt;&gt;"",Employment_ICT!AA15&lt;&gt;"",ICT_labor_demand!Y12&lt;&gt;""),SUM($K$2*'GFC quarterly'!Z17,$K$3*Employment_ICT!AA15,$K$4*ICT_labor_demand!Y12,),"NA")</f>
        <v>NA</v>
      </c>
      <c r="J13" s="33" t="str">
        <f>IF(AND('GFC quarterly'!AA17&lt;&gt;"",Employment_ICT!AB15&lt;&gt;"",ICT_labor_demand!Z12&lt;&gt;""),SUM($K$2*'GFC quarterly'!AA17,$K$3*Employment_ICT!AB15,$K$4*ICT_labor_demand!Z12,),"NA")</f>
        <v>NA</v>
      </c>
      <c r="K13" s="33" t="str">
        <f>IF(AND('GFC quarterly'!AB17&lt;&gt;"",Employment_ICT!AC15&lt;&gt;"",ICT_labor_demand!AA12&lt;&gt;""),SUM($K$2*'GFC quarterly'!AB17,$K$3*Employment_ICT!AC15,$K$4*ICT_labor_demand!AA12,),"NA")</f>
        <v>NA</v>
      </c>
      <c r="L13" s="33" t="str">
        <f>IF(AND('GFC quarterly'!AC17&lt;&gt;"",Employment_ICT!AD15&lt;&gt;"",ICT_labor_demand!AB12&lt;&gt;""),SUM($K$2*'GFC quarterly'!AC17,$K$3*Employment_ICT!AD15,$K$4*ICT_labor_demand!AB12,),"NA")</f>
        <v>NA</v>
      </c>
    </row>
    <row r="14" spans="2:12" x14ac:dyDescent="0.2">
      <c r="B14" s="21" t="s">
        <v>27</v>
      </c>
      <c r="C14" s="33" t="str">
        <f>IF(AND('GFC quarterly'!T18&lt;&gt;"",Employment_ICT!U16&lt;&gt;"",ICT_labor_demand!S13&lt;&gt;""),SUM($K$2*'GFC quarterly'!T18,$K$3*Employment_ICT!U16,$K$4*ICT_labor_demand!S13,),"NA")</f>
        <v>NA</v>
      </c>
      <c r="D14" s="33" t="str">
        <f>IF(AND('GFC quarterly'!U18&lt;&gt;"",Employment_ICT!V16&lt;&gt;"",ICT_labor_demand!T13&lt;&gt;""),SUM($K$2*'GFC quarterly'!U18,$K$3*Employment_ICT!V16,$K$4*ICT_labor_demand!T13,),"NA")</f>
        <v>NA</v>
      </c>
      <c r="E14" s="33" t="str">
        <f>IF(AND('GFC quarterly'!V18&lt;&gt;"",Employment_ICT!W16&lt;&gt;"",ICT_labor_demand!U13&lt;&gt;""),SUM($K$2*'GFC quarterly'!V18,$K$3*Employment_ICT!W16,$K$4*ICT_labor_demand!U13,),"NA")</f>
        <v>NA</v>
      </c>
      <c r="F14" s="33" t="str">
        <f>IF(AND('GFC quarterly'!W18&lt;&gt;"",Employment_ICT!X16&lt;&gt;"",ICT_labor_demand!V13&lt;&gt;""),SUM($K$2*'GFC quarterly'!W18,$K$3*Employment_ICT!X16,$K$4*ICT_labor_demand!V13,),"NA")</f>
        <v>NA</v>
      </c>
      <c r="G14" s="33" t="str">
        <f>IF(AND('GFC quarterly'!X18&lt;&gt;"",Employment_ICT!Y16&lt;&gt;"",ICT_labor_demand!W13&lt;&gt;""),SUM($K$2*'GFC quarterly'!X18,$K$3*Employment_ICT!Y16,$K$4*ICT_labor_demand!W13,),"NA")</f>
        <v>NA</v>
      </c>
      <c r="H14" s="33" t="str">
        <f>IF(AND('GFC quarterly'!Y18&lt;&gt;"",Employment_ICT!Z16&lt;&gt;"",ICT_labor_demand!X13&lt;&gt;""),SUM($K$2*'GFC quarterly'!Y18,$K$3*Employment_ICT!Z16,$K$4*ICT_labor_demand!X13,),"NA")</f>
        <v>NA</v>
      </c>
      <c r="I14" s="33" t="str">
        <f>IF(AND('GFC quarterly'!Z18&lt;&gt;"",Employment_ICT!AA16&lt;&gt;"",ICT_labor_demand!Y13&lt;&gt;""),SUM($K$2*'GFC quarterly'!Z18,$K$3*Employment_ICT!AA16,$K$4*ICT_labor_demand!Y13,),"NA")</f>
        <v>NA</v>
      </c>
      <c r="J14" s="33" t="str">
        <f>IF(AND('GFC quarterly'!AA18&lt;&gt;"",Employment_ICT!AB16&lt;&gt;"",ICT_labor_demand!Z13&lt;&gt;""),SUM($K$2*'GFC quarterly'!AA18,$K$3*Employment_ICT!AB16,$K$4*ICT_labor_demand!Z13,),"NA")</f>
        <v>NA</v>
      </c>
      <c r="K14" s="33" t="str">
        <f>IF(AND('GFC quarterly'!AB18&lt;&gt;"",Employment_ICT!AC16&lt;&gt;"",ICT_labor_demand!AA13&lt;&gt;""),SUM($K$2*'GFC quarterly'!AB18,$K$3*Employment_ICT!AC16,$K$4*ICT_labor_demand!AA13,),"NA")</f>
        <v>NA</v>
      </c>
      <c r="L14" s="33" t="str">
        <f>IF(AND('GFC quarterly'!AC18&lt;&gt;"",Employment_ICT!AD16&lt;&gt;"",ICT_labor_demand!AB13&lt;&gt;""),SUM($K$2*'GFC quarterly'!AC18,$K$3*Employment_ICT!AD16,$K$4*ICT_labor_demand!AB13,),"NA")</f>
        <v>NA</v>
      </c>
    </row>
    <row r="15" spans="2:12" x14ac:dyDescent="0.2">
      <c r="B15" s="21" t="s">
        <v>28</v>
      </c>
      <c r="C15" s="33" t="str">
        <f>IF(AND('GFC quarterly'!T19&lt;&gt;"",Employment_ICT!U17&lt;&gt;"",ICT_labor_demand!S14&lt;&gt;""),SUM($K$2*'GFC quarterly'!T19,$K$3*Employment_ICT!U17,$K$4*ICT_labor_demand!S14,),"NA")</f>
        <v>NA</v>
      </c>
      <c r="D15" s="33" t="str">
        <f>IF(AND('GFC quarterly'!U19&lt;&gt;"",Employment_ICT!V17&lt;&gt;"",ICT_labor_demand!T14&lt;&gt;""),SUM($K$2*'GFC quarterly'!U19,$K$3*Employment_ICT!V17,$K$4*ICT_labor_demand!T14,),"NA")</f>
        <v>NA</v>
      </c>
      <c r="E15" s="33" t="str">
        <f>IF(AND('GFC quarterly'!V19&lt;&gt;"",Employment_ICT!W17&lt;&gt;"",ICT_labor_demand!U14&lt;&gt;""),SUM($K$2*'GFC quarterly'!V19,$K$3*Employment_ICT!W17,$K$4*ICT_labor_demand!U14,),"NA")</f>
        <v>NA</v>
      </c>
      <c r="F15" s="33" t="str">
        <f>IF(AND('GFC quarterly'!W19&lt;&gt;"",Employment_ICT!X17&lt;&gt;"",ICT_labor_demand!V14&lt;&gt;""),SUM($K$2*'GFC quarterly'!W19,$K$3*Employment_ICT!X17,$K$4*ICT_labor_demand!V14,),"NA")</f>
        <v>NA</v>
      </c>
      <c r="G15" s="33" t="str">
        <f>IF(AND('GFC quarterly'!X19&lt;&gt;"",Employment_ICT!Y17&lt;&gt;"",ICT_labor_demand!W14&lt;&gt;""),SUM($K$2*'GFC quarterly'!X19,$K$3*Employment_ICT!Y17,$K$4*ICT_labor_demand!W14,),"NA")</f>
        <v>NA</v>
      </c>
      <c r="H15" s="33" t="str">
        <f>IF(AND('GFC quarterly'!Y19&lt;&gt;"",Employment_ICT!Z17&lt;&gt;"",ICT_labor_demand!X14&lt;&gt;""),SUM($K$2*'GFC quarterly'!Y19,$K$3*Employment_ICT!Z17,$K$4*ICT_labor_demand!X14,),"NA")</f>
        <v>NA</v>
      </c>
      <c r="I15" s="33" t="str">
        <f>IF(AND('GFC quarterly'!Z19&lt;&gt;"",Employment_ICT!AA17&lt;&gt;"",ICT_labor_demand!Y14&lt;&gt;""),SUM($K$2*'GFC quarterly'!Z19,$K$3*Employment_ICT!AA17,$K$4*ICT_labor_demand!Y14,),"NA")</f>
        <v>NA</v>
      </c>
      <c r="J15" s="33" t="str">
        <f>IF(AND('GFC quarterly'!AA19&lt;&gt;"",Employment_ICT!AB17&lt;&gt;"",ICT_labor_demand!Z14&lt;&gt;""),SUM($K$2*'GFC quarterly'!AA19,$K$3*Employment_ICT!AB17,$K$4*ICT_labor_demand!Z14,),"NA")</f>
        <v>NA</v>
      </c>
      <c r="K15" s="33" t="str">
        <f>IF(AND('GFC quarterly'!AB19&lt;&gt;"",Employment_ICT!AC17&lt;&gt;"",ICT_labor_demand!AA14&lt;&gt;""),SUM($K$2*'GFC quarterly'!AB19,$K$3*Employment_ICT!AC17,$K$4*ICT_labor_demand!AA14,),"NA")</f>
        <v>NA</v>
      </c>
      <c r="L15" s="33" t="str">
        <f>IF(AND('GFC quarterly'!AC19&lt;&gt;"",Employment_ICT!AD17&lt;&gt;"",ICT_labor_demand!AB14&lt;&gt;""),SUM($K$2*'GFC quarterly'!AC19,$K$3*Employment_ICT!AD17,$K$4*ICT_labor_demand!AB14,),"NA")</f>
        <v>NA</v>
      </c>
    </row>
    <row r="16" spans="2:12" x14ac:dyDescent="0.2">
      <c r="B16" s="21" t="s">
        <v>29</v>
      </c>
      <c r="C16" s="33" t="str">
        <f>IF(AND('GFC quarterly'!T20&lt;&gt;"",Employment_ICT!U18&lt;&gt;"",ICT_labor_demand!S15&lt;&gt;""),SUM($K$2*'GFC quarterly'!T20,$K$3*Employment_ICT!U18,$K$4*ICT_labor_demand!S15,),"NA")</f>
        <v>NA</v>
      </c>
      <c r="D16" s="33" t="str">
        <f>IF(AND('GFC quarterly'!U20&lt;&gt;"",Employment_ICT!V18&lt;&gt;"",ICT_labor_demand!T15&lt;&gt;""),SUM($K$2*'GFC quarterly'!U20,$K$3*Employment_ICT!V18,$K$4*ICT_labor_demand!T15,),"NA")</f>
        <v>NA</v>
      </c>
      <c r="E16" s="33" t="str">
        <f>IF(AND('GFC quarterly'!V20&lt;&gt;"",Employment_ICT!W18&lt;&gt;"",ICT_labor_demand!U15&lt;&gt;""),SUM($K$2*'GFC quarterly'!V20,$K$3*Employment_ICT!W18,$K$4*ICT_labor_demand!U15,),"NA")</f>
        <v>NA</v>
      </c>
      <c r="F16" s="33" t="str">
        <f>IF(AND('GFC quarterly'!W20&lt;&gt;"",Employment_ICT!X18&lt;&gt;"",ICT_labor_demand!V15&lt;&gt;""),SUM($K$2*'GFC quarterly'!W20,$K$3*Employment_ICT!X18,$K$4*ICT_labor_demand!V15,),"NA")</f>
        <v>NA</v>
      </c>
      <c r="G16" s="33" t="str">
        <f>IF(AND('GFC quarterly'!X20&lt;&gt;"",Employment_ICT!Y18&lt;&gt;"",ICT_labor_demand!W15&lt;&gt;""),SUM($K$2*'GFC quarterly'!X20,$K$3*Employment_ICT!Y18,$K$4*ICT_labor_demand!W15,),"NA")</f>
        <v>NA</v>
      </c>
      <c r="H16" s="33" t="str">
        <f>IF(AND('GFC quarterly'!Y20&lt;&gt;"",Employment_ICT!Z18&lt;&gt;"",ICT_labor_demand!X15&lt;&gt;""),SUM($K$2*'GFC quarterly'!Y20,$K$3*Employment_ICT!Z18,$K$4*ICT_labor_demand!X15,),"NA")</f>
        <v>NA</v>
      </c>
      <c r="I16" s="33" t="str">
        <f>IF(AND('GFC quarterly'!Z20&lt;&gt;"",Employment_ICT!AA18&lt;&gt;"",ICT_labor_demand!Y15&lt;&gt;""),SUM($K$2*'GFC quarterly'!Z20,$K$3*Employment_ICT!AA18,$K$4*ICT_labor_demand!Y15,),"NA")</f>
        <v>NA</v>
      </c>
      <c r="J16" s="33" t="str">
        <f>IF(AND('GFC quarterly'!AA20&lt;&gt;"",Employment_ICT!AB18&lt;&gt;"",ICT_labor_demand!Z15&lt;&gt;""),SUM($K$2*'GFC quarterly'!AA20,$K$3*Employment_ICT!AB18,$K$4*ICT_labor_demand!Z15,),"NA")</f>
        <v>NA</v>
      </c>
      <c r="K16" s="33" t="str">
        <f>IF(AND('GFC quarterly'!AB20&lt;&gt;"",Employment_ICT!AC18&lt;&gt;"",ICT_labor_demand!AA15&lt;&gt;""),SUM($K$2*'GFC quarterly'!AB20,$K$3*Employment_ICT!AC18,$K$4*ICT_labor_demand!AA15,),"NA")</f>
        <v>NA</v>
      </c>
      <c r="L16" s="33" t="str">
        <f>IF(AND('GFC quarterly'!AC20&lt;&gt;"",Employment_ICT!AD18&lt;&gt;"",ICT_labor_demand!AB15&lt;&gt;""),SUM($K$2*'GFC quarterly'!AC20,$K$3*Employment_ICT!AD18,$K$4*ICT_labor_demand!AB15,),"NA")</f>
        <v>NA</v>
      </c>
    </row>
    <row r="17" spans="2:12" x14ac:dyDescent="0.2">
      <c r="B17" s="21" t="s">
        <v>30</v>
      </c>
      <c r="C17" s="33" t="str">
        <f>IF(AND('GFC quarterly'!T21&lt;&gt;"",Employment_ICT!U19&lt;&gt;"",ICT_labor_demand!S16&lt;&gt;""),SUM($K$2*'GFC quarterly'!T21,$K$3*Employment_ICT!U19,$K$4*ICT_labor_demand!S16,),"NA")</f>
        <v>NA</v>
      </c>
      <c r="D17" s="33" t="str">
        <f>IF(AND('GFC quarterly'!U21&lt;&gt;"",Employment_ICT!V19&lt;&gt;"",ICT_labor_demand!T16&lt;&gt;""),SUM($K$2*'GFC quarterly'!U21,$K$3*Employment_ICT!V19,$K$4*ICT_labor_demand!T16,),"NA")</f>
        <v>NA</v>
      </c>
      <c r="E17" s="33" t="str">
        <f>IF(AND('GFC quarterly'!V21&lt;&gt;"",Employment_ICT!W19&lt;&gt;"",ICT_labor_demand!U16&lt;&gt;""),SUM($K$2*'GFC quarterly'!V21,$K$3*Employment_ICT!W19,$K$4*ICT_labor_demand!U16,),"NA")</f>
        <v>NA</v>
      </c>
      <c r="F17" s="33" t="str">
        <f>IF(AND('GFC quarterly'!W21&lt;&gt;"",Employment_ICT!X19&lt;&gt;"",ICT_labor_demand!V16&lt;&gt;""),SUM($K$2*'GFC quarterly'!W21,$K$3*Employment_ICT!X19,$K$4*ICT_labor_demand!V16,),"NA")</f>
        <v>NA</v>
      </c>
      <c r="G17" s="33" t="str">
        <f>IF(AND('GFC quarterly'!X21&lt;&gt;"",Employment_ICT!Y19&lt;&gt;"",ICT_labor_demand!W16&lt;&gt;""),SUM($K$2*'GFC quarterly'!X21,$K$3*Employment_ICT!Y19,$K$4*ICT_labor_demand!W16,),"NA")</f>
        <v>NA</v>
      </c>
      <c r="H17" s="33" t="str">
        <f>IF(AND('GFC quarterly'!Y21&lt;&gt;"",Employment_ICT!Z19&lt;&gt;"",ICT_labor_demand!X16&lt;&gt;""),SUM($K$2*'GFC quarterly'!Y21,$K$3*Employment_ICT!Z19,$K$4*ICT_labor_demand!X16,),"NA")</f>
        <v>NA</v>
      </c>
      <c r="I17" s="33" t="str">
        <f>IF(AND('GFC quarterly'!Z21&lt;&gt;"",Employment_ICT!AA19&lt;&gt;"",ICT_labor_demand!Y16&lt;&gt;""),SUM($K$2*'GFC quarterly'!Z21,$K$3*Employment_ICT!AA19,$K$4*ICT_labor_demand!Y16,),"NA")</f>
        <v>NA</v>
      </c>
      <c r="J17" s="33" t="str">
        <f>IF(AND('GFC quarterly'!AA21&lt;&gt;"",Employment_ICT!AB19&lt;&gt;"",ICT_labor_demand!Z16&lt;&gt;""),SUM($K$2*'GFC quarterly'!AA21,$K$3*Employment_ICT!AB19,$K$4*ICT_labor_demand!Z16,),"NA")</f>
        <v>NA</v>
      </c>
      <c r="K17" s="33" t="str">
        <f>IF(AND('GFC quarterly'!AB21&lt;&gt;"",Employment_ICT!AC19&lt;&gt;"",ICT_labor_demand!AA16&lt;&gt;""),SUM($K$2*'GFC quarterly'!AB21,$K$3*Employment_ICT!AC19,$K$4*ICT_labor_demand!AA16,),"NA")</f>
        <v>NA</v>
      </c>
      <c r="L17" s="33" t="str">
        <f>IF(AND('GFC quarterly'!AC21&lt;&gt;"",Employment_ICT!AD19&lt;&gt;"",ICT_labor_demand!AB16&lt;&gt;""),SUM($K$2*'GFC quarterly'!AC21,$K$3*Employment_ICT!AD19,$K$4*ICT_labor_demand!AB16,),"NA")</f>
        <v>NA</v>
      </c>
    </row>
    <row r="18" spans="2:12" x14ac:dyDescent="0.2">
      <c r="B18" s="21" t="s">
        <v>31</v>
      </c>
      <c r="C18" s="33" t="str">
        <f>IF(AND('GFC quarterly'!T22&lt;&gt;"",Employment_ICT!U20&lt;&gt;"",ICT_labor_demand!S17&lt;&gt;""),SUM($K$2*'GFC quarterly'!T22,$K$3*Employment_ICT!U20,$K$4*ICT_labor_demand!S17,),"NA")</f>
        <v>NA</v>
      </c>
      <c r="D18" s="33" t="str">
        <f>IF(AND('GFC quarterly'!U22&lt;&gt;"",Employment_ICT!V20&lt;&gt;"",ICT_labor_demand!T17&lt;&gt;""),SUM($K$2*'GFC quarterly'!U22,$K$3*Employment_ICT!V20,$K$4*ICT_labor_demand!T17,),"NA")</f>
        <v>NA</v>
      </c>
      <c r="E18" s="33">
        <f>IF(AND('GFC quarterly'!V22&lt;&gt;"",Employment_ICT!W20&lt;&gt;"",ICT_labor_demand!U17&lt;&gt;""),SUM($K$2*'GFC quarterly'!V22,$K$3*Employment_ICT!W20,$K$4*ICT_labor_demand!U17,),"NA")</f>
        <v>0.60151515151515167</v>
      </c>
      <c r="F18" s="33">
        <f>IF(AND('GFC quarterly'!W22&lt;&gt;"",Employment_ICT!X20&lt;&gt;"",ICT_labor_demand!V17&lt;&gt;""),SUM($K$2*'GFC quarterly'!W22,$K$3*Employment_ICT!X20,$K$4*ICT_labor_demand!V17,),"NA")</f>
        <v>0.68333333333333346</v>
      </c>
      <c r="G18" s="33">
        <f>IF(AND('GFC quarterly'!X22&lt;&gt;"",Employment_ICT!Y20&lt;&gt;"",ICT_labor_demand!W17&lt;&gt;""),SUM($K$2*'GFC quarterly'!X22,$K$3*Employment_ICT!Y20,$K$4*ICT_labor_demand!W17,),"NA")</f>
        <v>0.79924242424242442</v>
      </c>
      <c r="H18" s="33">
        <f>IF(AND('GFC quarterly'!Y22&lt;&gt;"",Employment_ICT!Z20&lt;&gt;"",ICT_labor_demand!X17&lt;&gt;""),SUM($K$2*'GFC quarterly'!Y22,$K$3*Employment_ICT!Z20,$K$4*ICT_labor_demand!X17,),"NA")</f>
        <v>0.55757575757575761</v>
      </c>
      <c r="I18" s="33">
        <f>IF(AND('GFC quarterly'!Z22&lt;&gt;"",Employment_ICT!AA20&lt;&gt;"",ICT_labor_demand!Y17&lt;&gt;""),SUM($K$2*'GFC quarterly'!Z22,$K$3*Employment_ICT!AA20,$K$4*ICT_labor_demand!Y17,),"NA")</f>
        <v>0.40202020202020194</v>
      </c>
      <c r="J18" s="33">
        <f>IF(AND('GFC quarterly'!AA22&lt;&gt;"",Employment_ICT!AB20&lt;&gt;"",ICT_labor_demand!Z17&lt;&gt;""),SUM($K$2*'GFC quarterly'!AA22,$K$3*Employment_ICT!AB20,$K$4*ICT_labor_demand!Z17,),"NA")</f>
        <v>4.5454545454545477E-2</v>
      </c>
      <c r="K18" s="33">
        <f>IF(AND('GFC quarterly'!AB22&lt;&gt;"",Employment_ICT!AC20&lt;&gt;"",ICT_labor_demand!AA17&lt;&gt;""),SUM($K$2*'GFC quarterly'!AB22,$K$3*Employment_ICT!AC20,$K$4*ICT_labor_demand!AA17,),"NA")</f>
        <v>0.38156565656565672</v>
      </c>
      <c r="L18" s="33">
        <f>IF(AND('GFC quarterly'!AC22&lt;&gt;"",Employment_ICT!AD20&lt;&gt;"",ICT_labor_demand!AB17&lt;&gt;""),SUM($K$2*'GFC quarterly'!AC22,$K$3*Employment_ICT!AD20,$K$4*ICT_labor_demand!AB17,),"NA")</f>
        <v>0.35</v>
      </c>
    </row>
    <row r="19" spans="2:12" x14ac:dyDescent="0.2">
      <c r="B19" s="21" t="s">
        <v>32</v>
      </c>
      <c r="C19" s="33" t="str">
        <f>IF(AND('GFC quarterly'!T23&lt;&gt;"",Employment_ICT!U21&lt;&gt;"",ICT_labor_demand!S18&lt;&gt;""),SUM($K$2*'GFC quarterly'!T23,$K$3*Employment_ICT!U21,$K$4*ICT_labor_demand!S18,),"NA")</f>
        <v>NA</v>
      </c>
      <c r="D19" s="33" t="str">
        <f>IF(AND('GFC quarterly'!U23&lt;&gt;"",Employment_ICT!V21&lt;&gt;"",ICT_labor_demand!T18&lt;&gt;""),SUM($K$2*'GFC quarterly'!U23,$K$3*Employment_ICT!V21,$K$4*ICT_labor_demand!T18,),"NA")</f>
        <v>NA</v>
      </c>
      <c r="E19" s="33">
        <f>IF(AND('GFC quarterly'!V23&lt;&gt;"",Employment_ICT!W21&lt;&gt;"",ICT_labor_demand!U18&lt;&gt;""),SUM($K$2*'GFC quarterly'!V23,$K$3*Employment_ICT!W21,$K$4*ICT_labor_demand!U18,),"NA")</f>
        <v>0.73018356278681651</v>
      </c>
      <c r="F19" s="33">
        <f>IF(AND('GFC quarterly'!W23&lt;&gt;"",Employment_ICT!X21&lt;&gt;"",ICT_labor_demand!V18&lt;&gt;""),SUM($K$2*'GFC quarterly'!W23,$K$3*Employment_ICT!X21,$K$4*ICT_labor_demand!V18,),"NA")</f>
        <v>0.46704213600333733</v>
      </c>
      <c r="G19" s="33">
        <f>IF(AND('GFC quarterly'!X23&lt;&gt;"",Employment_ICT!Y21&lt;&gt;"",ICT_labor_demand!W18&lt;&gt;""),SUM($K$2*'GFC quarterly'!X23,$K$3*Employment_ICT!Y21,$K$4*ICT_labor_demand!W18,),"NA")</f>
        <v>0.2932832707551104</v>
      </c>
      <c r="H19" s="33">
        <f>IF(AND('GFC quarterly'!Y23&lt;&gt;"",Employment_ICT!Z21&lt;&gt;"",ICT_labor_demand!X18&lt;&gt;""),SUM($K$2*'GFC quarterly'!Y23,$K$3*Employment_ICT!Z21,$K$4*ICT_labor_demand!X18,),"NA")</f>
        <v>0.64893617021276584</v>
      </c>
      <c r="I19" s="33">
        <f>IF(AND('GFC quarterly'!Z23&lt;&gt;"",Employment_ICT!AA21&lt;&gt;"",ICT_labor_demand!Y18&lt;&gt;""),SUM($K$2*'GFC quarterly'!Z23,$K$3*Employment_ICT!AA21,$K$4*ICT_labor_demand!Y18,),"NA")</f>
        <v>0.54046725073007928</v>
      </c>
      <c r="J19" s="33">
        <f>IF(AND('GFC quarterly'!AA23&lt;&gt;"",Employment_ICT!AB21&lt;&gt;"",ICT_labor_demand!Z18&lt;&gt;""),SUM($K$2*'GFC quarterly'!AA23,$K$3*Employment_ICT!AB21,$K$4*ICT_labor_demand!Z18,),"NA")</f>
        <v>0.60794743429286568</v>
      </c>
      <c r="K19" s="33">
        <f>IF(AND('GFC quarterly'!AB23&lt;&gt;"",Employment_ICT!AC21&lt;&gt;"",ICT_labor_demand!AA18&lt;&gt;""),SUM($K$2*'GFC quarterly'!AB23,$K$3*Employment_ICT!AC21,$K$4*ICT_labor_demand!AA18,),"NA")</f>
        <v>0.36879432624113473</v>
      </c>
      <c r="L19" s="33">
        <f>IF(AND('GFC quarterly'!AC23&lt;&gt;"",Employment_ICT!AD21&lt;&gt;"",ICT_labor_demand!AB18&lt;&gt;""),SUM($K$2*'GFC quarterly'!AC23,$K$3*Employment_ICT!AD21,$K$4*ICT_labor_demand!AB18,),"NA")</f>
        <v>0.21568627450980388</v>
      </c>
    </row>
    <row r="20" spans="2:12" x14ac:dyDescent="0.2">
      <c r="B20" s="21" t="s">
        <v>33</v>
      </c>
      <c r="C20" s="33" t="str">
        <f>IF(AND('GFC quarterly'!T24&lt;&gt;"",Employment_ICT!U22&lt;&gt;"",ICT_labor_demand!S19&lt;&gt;""),SUM($K$2*'GFC quarterly'!T24,$K$3*Employment_ICT!U22,$K$4*ICT_labor_demand!S19,),"NA")</f>
        <v>NA</v>
      </c>
      <c r="D20" s="33" t="str">
        <f>IF(AND('GFC quarterly'!U24&lt;&gt;"",Employment_ICT!V22&lt;&gt;"",ICT_labor_demand!T19&lt;&gt;""),SUM($K$2*'GFC quarterly'!U24,$K$3*Employment_ICT!V22,$K$4*ICT_labor_demand!T19,),"NA")</f>
        <v>NA</v>
      </c>
      <c r="E20" s="33">
        <f>IF(AND('GFC quarterly'!V24&lt;&gt;"",Employment_ICT!W22&lt;&gt;"",ICT_labor_demand!U19&lt;&gt;""),SUM($K$2*'GFC quarterly'!V24,$K$3*Employment_ICT!W22,$K$4*ICT_labor_demand!U19,),"NA")</f>
        <v>0.75000000000000033</v>
      </c>
      <c r="F20" s="33">
        <f>IF(AND('GFC quarterly'!W24&lt;&gt;"",Employment_ICT!X22&lt;&gt;"",ICT_labor_demand!V19&lt;&gt;""),SUM($K$2*'GFC quarterly'!W24,$K$3*Employment_ICT!X22,$K$4*ICT_labor_demand!V19,),"NA")</f>
        <v>0.77207341269841268</v>
      </c>
      <c r="G20" s="33">
        <f>IF(AND('GFC quarterly'!X24&lt;&gt;"",Employment_ICT!Y22&lt;&gt;"",ICT_labor_demand!W19&lt;&gt;""),SUM($K$2*'GFC quarterly'!X24,$K$3*Employment_ICT!Y22,$K$4*ICT_labor_demand!W19,),"NA")</f>
        <v>0.62425595238095244</v>
      </c>
      <c r="H20" s="33">
        <f>IF(AND('GFC quarterly'!Y24&lt;&gt;"",Employment_ICT!Z22&lt;&gt;"",ICT_labor_demand!X19&lt;&gt;""),SUM($K$2*'GFC quarterly'!Y24,$K$3*Employment_ICT!Z22,$K$4*ICT_labor_demand!X19,),"NA")</f>
        <v>0.51116071428571463</v>
      </c>
      <c r="I20" s="33">
        <f>IF(AND('GFC quarterly'!Z24&lt;&gt;"",Employment_ICT!AA22&lt;&gt;"",ICT_labor_demand!Y19&lt;&gt;""),SUM($K$2*'GFC quarterly'!Z24,$K$3*Employment_ICT!AA22,$K$4*ICT_labor_demand!Y19,),"NA")</f>
        <v>0.49627976190476186</v>
      </c>
      <c r="J20" s="33">
        <f>IF(AND('GFC quarterly'!AA24&lt;&gt;"",Employment_ICT!AB22&lt;&gt;"",ICT_labor_demand!Z19&lt;&gt;""),SUM($K$2*'GFC quarterly'!AA24,$K$3*Employment_ICT!AB22,$K$4*ICT_labor_demand!Z19,),"NA")</f>
        <v>0.24826388888888917</v>
      </c>
      <c r="K20" s="33">
        <f>IF(AND('GFC quarterly'!AB24&lt;&gt;"",Employment_ICT!AC22&lt;&gt;"",ICT_labor_demand!AA19&lt;&gt;""),SUM($K$2*'GFC quarterly'!AB24,$K$3*Employment_ICT!AC22,$K$4*ICT_labor_demand!AA19,),"NA")</f>
        <v>2.6041666666666664E-2</v>
      </c>
      <c r="L20" s="33">
        <f>IF(AND('GFC quarterly'!AC24&lt;&gt;"",Employment_ICT!AD22&lt;&gt;"",ICT_labor_demand!AB19&lt;&gt;""),SUM($K$2*'GFC quarterly'!AC24,$K$3*Employment_ICT!AD22,$K$4*ICT_labor_demand!AB19,),"NA")</f>
        <v>0.34126984126984161</v>
      </c>
    </row>
    <row r="21" spans="2:12" x14ac:dyDescent="0.2">
      <c r="B21" s="21" t="s">
        <v>34</v>
      </c>
      <c r="C21" s="33" t="str">
        <f>IF(AND('GFC quarterly'!T25&lt;&gt;"",Employment_ICT!U23&lt;&gt;"",ICT_labor_demand!S20&lt;&gt;""),SUM($K$2*'GFC quarterly'!T25,$K$3*Employment_ICT!U23,$K$4*ICT_labor_demand!S20,),"NA")</f>
        <v>NA</v>
      </c>
      <c r="D21" s="33" t="str">
        <f>IF(AND('GFC quarterly'!U25&lt;&gt;"",Employment_ICT!V23&lt;&gt;"",ICT_labor_demand!T20&lt;&gt;""),SUM($K$2*'GFC quarterly'!U25,$K$3*Employment_ICT!V23,$K$4*ICT_labor_demand!T20,),"NA")</f>
        <v>NA</v>
      </c>
      <c r="E21" s="33" t="str">
        <f>IF(AND('GFC quarterly'!V25&lt;&gt;"",Employment_ICT!W23&lt;&gt;"",ICT_labor_demand!U20&lt;&gt;""),SUM($K$2*'GFC quarterly'!V25,$K$3*Employment_ICT!W23,$K$4*ICT_labor_demand!U20,),"NA")</f>
        <v>NA</v>
      </c>
      <c r="F21" s="33" t="str">
        <f>IF(AND('GFC quarterly'!W25&lt;&gt;"",Employment_ICT!X23&lt;&gt;"",ICT_labor_demand!V20&lt;&gt;""),SUM($K$2*'GFC quarterly'!W25,$K$3*Employment_ICT!X23,$K$4*ICT_labor_demand!V20,),"NA")</f>
        <v>NA</v>
      </c>
      <c r="G21" s="33" t="str">
        <f>IF(AND('GFC quarterly'!X25&lt;&gt;"",Employment_ICT!Y23&lt;&gt;"",ICT_labor_demand!W20&lt;&gt;""),SUM($K$2*'GFC quarterly'!X25,$K$3*Employment_ICT!Y23,$K$4*ICT_labor_demand!W20,),"NA")</f>
        <v>NA</v>
      </c>
      <c r="H21" s="33" t="str">
        <f>IF(AND('GFC quarterly'!Y25&lt;&gt;"",Employment_ICT!Z23&lt;&gt;"",ICT_labor_demand!X20&lt;&gt;""),SUM($K$2*'GFC quarterly'!Y25,$K$3*Employment_ICT!Z23,$K$4*ICT_labor_demand!X20,),"NA")</f>
        <v>NA</v>
      </c>
      <c r="I21" s="33" t="str">
        <f>IF(AND('GFC quarterly'!Z25&lt;&gt;"",Employment_ICT!AA23&lt;&gt;"",ICT_labor_demand!Y20&lt;&gt;""),SUM($K$2*'GFC quarterly'!Z25,$K$3*Employment_ICT!AA23,$K$4*ICT_labor_demand!Y20,),"NA")</f>
        <v>NA</v>
      </c>
      <c r="J21" s="33" t="str">
        <f>IF(AND('GFC quarterly'!AA25&lt;&gt;"",Employment_ICT!AB23&lt;&gt;"",ICT_labor_demand!Z20&lt;&gt;""),SUM($K$2*'GFC quarterly'!AA25,$K$3*Employment_ICT!AB23,$K$4*ICT_labor_demand!Z20,),"NA")</f>
        <v>NA</v>
      </c>
      <c r="K21" s="33" t="str">
        <f>IF(AND('GFC quarterly'!AB25&lt;&gt;"",Employment_ICT!AC23&lt;&gt;"",ICT_labor_demand!AA20&lt;&gt;""),SUM($K$2*'GFC quarterly'!AB25,$K$3*Employment_ICT!AC23,$K$4*ICT_labor_demand!AA20,),"NA")</f>
        <v>NA</v>
      </c>
      <c r="L21" s="33" t="str">
        <f>IF(AND('GFC quarterly'!AC25&lt;&gt;"",Employment_ICT!AD23&lt;&gt;"",ICT_labor_demand!AB20&lt;&gt;""),SUM($K$2*'GFC quarterly'!AC25,$K$3*Employment_ICT!AD23,$K$4*ICT_labor_demand!AB20,),"NA")</f>
        <v>NA</v>
      </c>
    </row>
    <row r="22" spans="2:12" x14ac:dyDescent="0.2">
      <c r="B22" s="21" t="s">
        <v>35</v>
      </c>
      <c r="C22" s="33" t="str">
        <f>IF(AND('GFC quarterly'!T26&lt;&gt;"",Employment_ICT!U24&lt;&gt;"",ICT_labor_demand!S21&lt;&gt;""),SUM($K$2*'GFC quarterly'!T26,$K$3*Employment_ICT!U24,$K$4*ICT_labor_demand!S21,),"NA")</f>
        <v>NA</v>
      </c>
      <c r="D22" s="33" t="str">
        <f>IF(AND('GFC quarterly'!U26&lt;&gt;"",Employment_ICT!V24&lt;&gt;"",ICT_labor_demand!T21&lt;&gt;""),SUM($K$2*'GFC quarterly'!U26,$K$3*Employment_ICT!V24,$K$4*ICT_labor_demand!T21,),"NA")</f>
        <v>NA</v>
      </c>
      <c r="E22" s="33" t="str">
        <f>IF(AND('GFC quarterly'!V26&lt;&gt;"",Employment_ICT!W24&lt;&gt;"",ICT_labor_demand!U21&lt;&gt;""),SUM($K$2*'GFC quarterly'!V26,$K$3*Employment_ICT!W24,$K$4*ICT_labor_demand!U21,),"NA")</f>
        <v>NA</v>
      </c>
      <c r="F22" s="33" t="str">
        <f>IF(AND('GFC quarterly'!W26&lt;&gt;"",Employment_ICT!X24&lt;&gt;"",ICT_labor_demand!V21&lt;&gt;""),SUM($K$2*'GFC quarterly'!W26,$K$3*Employment_ICT!X24,$K$4*ICT_labor_demand!V21,),"NA")</f>
        <v>NA</v>
      </c>
      <c r="G22" s="33" t="str">
        <f>IF(AND('GFC quarterly'!X26&lt;&gt;"",Employment_ICT!Y24&lt;&gt;"",ICT_labor_demand!W21&lt;&gt;""),SUM($K$2*'GFC quarterly'!X26,$K$3*Employment_ICT!Y24,$K$4*ICT_labor_demand!W21,),"NA")</f>
        <v>NA</v>
      </c>
      <c r="H22" s="33" t="str">
        <f>IF(AND('GFC quarterly'!Y26&lt;&gt;"",Employment_ICT!Z24&lt;&gt;"",ICT_labor_demand!X21&lt;&gt;""),SUM($K$2*'GFC quarterly'!Y26,$K$3*Employment_ICT!Z24,$K$4*ICT_labor_demand!X21,),"NA")</f>
        <v>NA</v>
      </c>
      <c r="I22" s="33" t="str">
        <f>IF(AND('GFC quarterly'!Z26&lt;&gt;"",Employment_ICT!AA24&lt;&gt;"",ICT_labor_demand!Y21&lt;&gt;""),SUM($K$2*'GFC quarterly'!Z26,$K$3*Employment_ICT!AA24,$K$4*ICT_labor_demand!Y21,),"NA")</f>
        <v>NA</v>
      </c>
      <c r="J22" s="33" t="str">
        <f>IF(AND('GFC quarterly'!AA26&lt;&gt;"",Employment_ICT!AB24&lt;&gt;"",ICT_labor_demand!Z21&lt;&gt;""),SUM($K$2*'GFC quarterly'!AA26,$K$3*Employment_ICT!AB24,$K$4*ICT_labor_demand!Z21,),"NA")</f>
        <v>NA</v>
      </c>
      <c r="K22" s="33" t="str">
        <f>IF(AND('GFC quarterly'!AB26&lt;&gt;"",Employment_ICT!AC24&lt;&gt;"",ICT_labor_demand!AA21&lt;&gt;""),SUM($K$2*'GFC quarterly'!AB26,$K$3*Employment_ICT!AC24,$K$4*ICT_labor_demand!AA21,),"NA")</f>
        <v>NA</v>
      </c>
      <c r="L22" s="33" t="str">
        <f>IF(AND('GFC quarterly'!AC26&lt;&gt;"",Employment_ICT!AD24&lt;&gt;"",ICT_labor_demand!AB21&lt;&gt;""),SUM($K$2*'GFC quarterly'!AC26,$K$3*Employment_ICT!AD24,$K$4*ICT_labor_demand!AB21,),"NA")</f>
        <v>NA</v>
      </c>
    </row>
    <row r="23" spans="2:12" x14ac:dyDescent="0.2">
      <c r="B23" s="21" t="s">
        <v>36</v>
      </c>
      <c r="C23" s="33" t="str">
        <f>IF(AND('GFC quarterly'!T27&lt;&gt;"",Employment_ICT!U25&lt;&gt;"",ICT_labor_demand!S22&lt;&gt;""),SUM($K$2*'GFC quarterly'!T27,$K$3*Employment_ICT!U25,$K$4*ICT_labor_demand!S22,),"NA")</f>
        <v>NA</v>
      </c>
      <c r="D23" s="33" t="str">
        <f>IF(AND('GFC quarterly'!U27&lt;&gt;"",Employment_ICT!V25&lt;&gt;"",ICT_labor_demand!T22&lt;&gt;""),SUM($K$2*'GFC quarterly'!U27,$K$3*Employment_ICT!V25,$K$4*ICT_labor_demand!T22,),"NA")</f>
        <v>NA</v>
      </c>
      <c r="E23" s="33">
        <f>IF(AND('GFC quarterly'!V27&lt;&gt;"",Employment_ICT!W25&lt;&gt;"",ICT_labor_demand!U22&lt;&gt;""),SUM($K$2*'GFC quarterly'!V27,$K$3*Employment_ICT!W25,$K$4*ICT_labor_demand!U22,),"NA")</f>
        <v>0.4797979797979795</v>
      </c>
      <c r="F23" s="33">
        <f>IF(AND('GFC quarterly'!W27&lt;&gt;"",Employment_ICT!X25&lt;&gt;"",ICT_labor_demand!V22&lt;&gt;""),SUM($K$2*'GFC quarterly'!W27,$K$3*Employment_ICT!X25,$K$4*ICT_labor_demand!V22,),"NA")</f>
        <v>0.673400673400673</v>
      </c>
      <c r="G23" s="33">
        <f>IF(AND('GFC quarterly'!X27&lt;&gt;"",Employment_ICT!Y25&lt;&gt;"",ICT_labor_demand!W22&lt;&gt;""),SUM($K$2*'GFC quarterly'!X27,$K$3*Employment_ICT!Y25,$K$4*ICT_labor_demand!W22,),"NA")</f>
        <v>0.62289562289562261</v>
      </c>
      <c r="H23" s="33">
        <f>IF(AND('GFC quarterly'!Y27&lt;&gt;"",Employment_ICT!Z25&lt;&gt;"",ICT_labor_demand!X22&lt;&gt;""),SUM($K$2*'GFC quarterly'!Y27,$K$3*Employment_ICT!Z25,$K$4*ICT_labor_demand!X22,),"NA")</f>
        <v>0.43939393939393934</v>
      </c>
      <c r="I23" s="33">
        <f>IF(AND('GFC quarterly'!Z27&lt;&gt;"",Employment_ICT!AA25&lt;&gt;"",ICT_labor_demand!Y22&lt;&gt;""),SUM($K$2*'GFC quarterly'!Z27,$K$3*Employment_ICT!AA25,$K$4*ICT_labor_demand!Y22,),"NA")</f>
        <v>0.42255892255892258</v>
      </c>
      <c r="J23" s="33">
        <f>IF(AND('GFC quarterly'!AA27&lt;&gt;"",Employment_ICT!AB25&lt;&gt;"",ICT_labor_demand!Z22&lt;&gt;""),SUM($K$2*'GFC quarterly'!AA27,$K$3*Employment_ICT!AB25,$K$4*ICT_labor_demand!Z22,),"NA")</f>
        <v>0.4259259259259256</v>
      </c>
      <c r="K23" s="33">
        <f>IF(AND('GFC quarterly'!AB27&lt;&gt;"",Employment_ICT!AC25&lt;&gt;"",ICT_labor_demand!AA22&lt;&gt;""),SUM($K$2*'GFC quarterly'!AB27,$K$3*Employment_ICT!AC25,$K$4*ICT_labor_demand!AA22,),"NA")</f>
        <v>0.50168350168350173</v>
      </c>
      <c r="L23" s="33">
        <f>IF(AND('GFC quarterly'!AC27&lt;&gt;"",Employment_ICT!AD25&lt;&gt;"",ICT_labor_demand!AB22&lt;&gt;""),SUM($K$2*'GFC quarterly'!AC27,$K$3*Employment_ICT!AD25,$K$4*ICT_labor_demand!AB22,),"NA")</f>
        <v>0.46464646464646486</v>
      </c>
    </row>
    <row r="24" spans="2:12" x14ac:dyDescent="0.2">
      <c r="B24" s="21" t="s">
        <v>37</v>
      </c>
      <c r="C24" s="33" t="str">
        <f>IF(AND('GFC quarterly'!T28&lt;&gt;"",Employment_ICT!U26&lt;&gt;"",ICT_labor_demand!S23&lt;&gt;""),SUM($K$2*'GFC quarterly'!T28,$K$3*Employment_ICT!U26,$K$4*ICT_labor_demand!S23,),"NA")</f>
        <v>NA</v>
      </c>
      <c r="D24" s="33" t="str">
        <f>IF(AND('GFC quarterly'!U28&lt;&gt;"",Employment_ICT!V26&lt;&gt;"",ICT_labor_demand!T23&lt;&gt;""),SUM($K$2*'GFC quarterly'!U28,$K$3*Employment_ICT!V26,$K$4*ICT_labor_demand!T23,),"NA")</f>
        <v>NA</v>
      </c>
      <c r="E24" s="33" t="str">
        <f>IF(AND('GFC quarterly'!V28&lt;&gt;"",Employment_ICT!W26&lt;&gt;"",ICT_labor_demand!U23&lt;&gt;""),SUM($K$2*'GFC quarterly'!V28,$K$3*Employment_ICT!W26,$K$4*ICT_labor_demand!U23,),"NA")</f>
        <v>NA</v>
      </c>
      <c r="F24" s="33" t="str">
        <f>IF(AND('GFC quarterly'!W28&lt;&gt;"",Employment_ICT!X26&lt;&gt;"",ICT_labor_demand!V23&lt;&gt;""),SUM($K$2*'GFC quarterly'!W28,$K$3*Employment_ICT!X26,$K$4*ICT_labor_demand!V23,),"NA")</f>
        <v>NA</v>
      </c>
      <c r="G24" s="33" t="str">
        <f>IF(AND('GFC quarterly'!X28&lt;&gt;"",Employment_ICT!Y26&lt;&gt;"",ICT_labor_demand!W23&lt;&gt;""),SUM($K$2*'GFC quarterly'!X28,$K$3*Employment_ICT!Y26,$K$4*ICT_labor_demand!W23,),"NA")</f>
        <v>NA</v>
      </c>
      <c r="H24" s="33" t="str">
        <f>IF(AND('GFC quarterly'!Y28&lt;&gt;"",Employment_ICT!Z26&lt;&gt;"",ICT_labor_demand!X23&lt;&gt;""),SUM($K$2*'GFC quarterly'!Y28,$K$3*Employment_ICT!Z26,$K$4*ICT_labor_demand!X23,),"NA")</f>
        <v>NA</v>
      </c>
      <c r="I24" s="33" t="str">
        <f>IF(AND('GFC quarterly'!Z28&lt;&gt;"",Employment_ICT!AA26&lt;&gt;"",ICT_labor_demand!Y23&lt;&gt;""),SUM($K$2*'GFC quarterly'!Z28,$K$3*Employment_ICT!AA26,$K$4*ICT_labor_demand!Y23,),"NA")</f>
        <v>NA</v>
      </c>
      <c r="J24" s="33" t="str">
        <f>IF(AND('GFC quarterly'!AA28&lt;&gt;"",Employment_ICT!AB26&lt;&gt;"",ICT_labor_demand!Z23&lt;&gt;""),SUM($K$2*'GFC quarterly'!AA28,$K$3*Employment_ICT!AB26,$K$4*ICT_labor_demand!Z23,),"NA")</f>
        <v>NA</v>
      </c>
      <c r="K24" s="33" t="str">
        <f>IF(AND('GFC quarterly'!AB28&lt;&gt;"",Employment_ICT!AC26&lt;&gt;"",ICT_labor_demand!AA23&lt;&gt;""),SUM($K$2*'GFC quarterly'!AB28,$K$3*Employment_ICT!AC26,$K$4*ICT_labor_demand!AA23,),"NA")</f>
        <v>NA</v>
      </c>
      <c r="L24" s="33" t="str">
        <f>IF(AND('GFC quarterly'!AC28&lt;&gt;"",Employment_ICT!AD26&lt;&gt;"",ICT_labor_demand!AB23&lt;&gt;""),SUM($K$2*'GFC quarterly'!AC28,$K$3*Employment_ICT!AD26,$K$4*ICT_labor_demand!AB23,),"NA")</f>
        <v>NA</v>
      </c>
    </row>
    <row r="25" spans="2:12" x14ac:dyDescent="0.2">
      <c r="B25" s="21" t="s">
        <v>38</v>
      </c>
      <c r="C25" s="33" t="str">
        <f>IF(AND('GFC quarterly'!T29&lt;&gt;"",Employment_ICT!U27&lt;&gt;"",ICT_labor_demand!S24&lt;&gt;""),SUM($K$2*'GFC quarterly'!T29,$K$3*Employment_ICT!U27,$K$4*ICT_labor_demand!S24,),"NA")</f>
        <v>NA</v>
      </c>
      <c r="D25" s="33" t="str">
        <f>IF(AND('GFC quarterly'!U29&lt;&gt;"",Employment_ICT!V27&lt;&gt;"",ICT_labor_demand!T24&lt;&gt;""),SUM($K$2*'GFC quarterly'!U29,$K$3*Employment_ICT!V27,$K$4*ICT_labor_demand!T24,),"NA")</f>
        <v>NA</v>
      </c>
      <c r="E25" s="33">
        <f>IF(AND('GFC quarterly'!V29&lt;&gt;"",Employment_ICT!W27&lt;&gt;"",ICT_labor_demand!U24&lt;&gt;""),SUM($K$2*'GFC quarterly'!V29,$K$3*Employment_ICT!W27,$K$4*ICT_labor_demand!U24,),"NA")</f>
        <v>0.22916666666666674</v>
      </c>
      <c r="F25" s="33">
        <f>IF(AND('GFC quarterly'!W29&lt;&gt;"",Employment_ICT!X27&lt;&gt;"",ICT_labor_demand!V24&lt;&gt;""),SUM($K$2*'GFC quarterly'!W29,$K$3*Employment_ICT!X27,$K$4*ICT_labor_demand!V24,),"NA")</f>
        <v>0.38725490196078433</v>
      </c>
      <c r="G25" s="33">
        <f>IF(AND('GFC quarterly'!X29&lt;&gt;"",Employment_ICT!Y27&lt;&gt;"",ICT_labor_demand!W24&lt;&gt;""),SUM($K$2*'GFC quarterly'!X29,$K$3*Employment_ICT!Y27,$K$4*ICT_labor_demand!W24,),"NA")</f>
        <v>0.52083333333333359</v>
      </c>
      <c r="H25" s="33">
        <f>IF(AND('GFC quarterly'!Y29&lt;&gt;"",Employment_ICT!Z27&lt;&gt;"",ICT_labor_demand!X24&lt;&gt;""),SUM($K$2*'GFC quarterly'!Y29,$K$3*Employment_ICT!Z27,$K$4*ICT_labor_demand!X24,),"NA")</f>
        <v>0.37500000000000017</v>
      </c>
      <c r="I25" s="33">
        <f>IF(AND('GFC quarterly'!Z29&lt;&gt;"",Employment_ICT!AA27&lt;&gt;"",ICT_labor_demand!Y24&lt;&gt;""),SUM($K$2*'GFC quarterly'!Z29,$K$3*Employment_ICT!AA27,$K$4*ICT_labor_demand!Y24,),"NA")</f>
        <v>0.5710784313725491</v>
      </c>
      <c r="J25" s="33">
        <f>IF(AND('GFC quarterly'!AA29&lt;&gt;"",Employment_ICT!AB27&lt;&gt;"",ICT_labor_demand!Z24&lt;&gt;""),SUM($K$2*'GFC quarterly'!AA29,$K$3*Employment_ICT!AB27,$K$4*ICT_labor_demand!Z24,),"NA")</f>
        <v>0.3688725490196077</v>
      </c>
      <c r="K25" s="33">
        <f>IF(AND('GFC quarterly'!AB29&lt;&gt;"",Employment_ICT!AC27&lt;&gt;"",ICT_labor_demand!AA24&lt;&gt;""),SUM($K$2*'GFC quarterly'!AB29,$K$3*Employment_ICT!AC27,$K$4*ICT_labor_demand!AA24,),"NA")</f>
        <v>0.58333333333333337</v>
      </c>
      <c r="L25" s="33">
        <f>IF(AND('GFC quarterly'!AC29&lt;&gt;"",Employment_ICT!AD27&lt;&gt;"",ICT_labor_demand!AB24&lt;&gt;""),SUM($K$2*'GFC quarterly'!AC29,$K$3*Employment_ICT!AD27,$K$4*ICT_labor_demand!AB24,),"NA")</f>
        <v>0.56862745098039214</v>
      </c>
    </row>
    <row r="26" spans="2:12" x14ac:dyDescent="0.2">
      <c r="B26" s="21" t="s">
        <v>39</v>
      </c>
      <c r="C26" s="33" t="str">
        <f>IF(AND('GFC quarterly'!T30&lt;&gt;"",Employment_ICT!U28&lt;&gt;"",ICT_labor_demand!S25&lt;&gt;""),SUM($K$2*'GFC quarterly'!T30,$K$3*Employment_ICT!U28,$K$4*ICT_labor_demand!S25,),"NA")</f>
        <v>NA</v>
      </c>
      <c r="D26" s="33" t="str">
        <f>IF(AND('GFC quarterly'!U30&lt;&gt;"",Employment_ICT!V28&lt;&gt;"",ICT_labor_demand!T25&lt;&gt;""),SUM($K$2*'GFC quarterly'!U30,$K$3*Employment_ICT!V28,$K$4*ICT_labor_demand!T25,),"NA")</f>
        <v>NA</v>
      </c>
      <c r="E26" s="33" t="str">
        <f>IF(AND('GFC quarterly'!V30&lt;&gt;"",Employment_ICT!W28&lt;&gt;"",ICT_labor_demand!U25&lt;&gt;""),SUM($K$2*'GFC quarterly'!V30,$K$3*Employment_ICT!W28,$K$4*ICT_labor_demand!U25,),"NA")</f>
        <v>NA</v>
      </c>
      <c r="F26" s="33" t="str">
        <f>IF(AND('GFC quarterly'!W30&lt;&gt;"",Employment_ICT!X28&lt;&gt;"",ICT_labor_demand!V25&lt;&gt;""),SUM($K$2*'GFC quarterly'!W30,$K$3*Employment_ICT!X28,$K$4*ICT_labor_demand!V25,),"NA")</f>
        <v>NA</v>
      </c>
      <c r="G26" s="33" t="str">
        <f>IF(AND('GFC quarterly'!X30&lt;&gt;"",Employment_ICT!Y28&lt;&gt;"",ICT_labor_demand!W25&lt;&gt;""),SUM($K$2*'GFC quarterly'!X30,$K$3*Employment_ICT!Y28,$K$4*ICT_labor_demand!W25,),"NA")</f>
        <v>NA</v>
      </c>
      <c r="H26" s="33" t="str">
        <f>IF(AND('GFC quarterly'!Y30&lt;&gt;"",Employment_ICT!Z28&lt;&gt;"",ICT_labor_demand!X25&lt;&gt;""),SUM($K$2*'GFC quarterly'!Y30,$K$3*Employment_ICT!Z28,$K$4*ICT_labor_demand!X25,),"NA")</f>
        <v>NA</v>
      </c>
      <c r="I26" s="33" t="str">
        <f>IF(AND('GFC quarterly'!Z30&lt;&gt;"",Employment_ICT!AA28&lt;&gt;"",ICT_labor_demand!Y25&lt;&gt;""),SUM($K$2*'GFC quarterly'!Z30,$K$3*Employment_ICT!AA28,$K$4*ICT_labor_demand!Y25,),"NA")</f>
        <v>NA</v>
      </c>
      <c r="J26" s="33" t="str">
        <f>IF(AND('GFC quarterly'!AA30&lt;&gt;"",Employment_ICT!AB28&lt;&gt;"",ICT_labor_demand!Z25&lt;&gt;""),SUM($K$2*'GFC quarterly'!AA30,$K$3*Employment_ICT!AB28,$K$4*ICT_labor_demand!Z25,),"NA")</f>
        <v>NA</v>
      </c>
      <c r="K26" s="33" t="str">
        <f>IF(AND('GFC quarterly'!AB30&lt;&gt;"",Employment_ICT!AC28&lt;&gt;"",ICT_labor_demand!AA25&lt;&gt;""),SUM($K$2*'GFC quarterly'!AB30,$K$3*Employment_ICT!AC28,$K$4*ICT_labor_demand!AA25,),"NA")</f>
        <v>NA</v>
      </c>
      <c r="L26" s="33" t="str">
        <f>IF(AND('GFC quarterly'!AC30&lt;&gt;"",Employment_ICT!AD28&lt;&gt;"",ICT_labor_demand!AB25&lt;&gt;""),SUM($K$2*'GFC quarterly'!AC30,$K$3*Employment_ICT!AD28,$K$4*ICT_labor_demand!AB25,),"NA")</f>
        <v>NA</v>
      </c>
    </row>
    <row r="27" spans="2:12" x14ac:dyDescent="0.2">
      <c r="B27" s="21" t="s">
        <v>40</v>
      </c>
      <c r="C27" s="33" t="str">
        <f>IF(AND('GFC quarterly'!T31&lt;&gt;"",Employment_ICT!U29&lt;&gt;"",ICT_labor_demand!S26&lt;&gt;""),SUM($K$2*'GFC quarterly'!T31,$K$3*Employment_ICT!U29,$K$4*ICT_labor_demand!S26,),"NA")</f>
        <v>NA</v>
      </c>
      <c r="D27" s="33" t="str">
        <f>IF(AND('GFC quarterly'!U31&lt;&gt;"",Employment_ICT!V29&lt;&gt;"",ICT_labor_demand!T26&lt;&gt;""),SUM($K$2*'GFC quarterly'!U31,$K$3*Employment_ICT!V29,$K$4*ICT_labor_demand!T26,),"NA")</f>
        <v>NA</v>
      </c>
      <c r="E27" s="33">
        <f>IF(AND('GFC quarterly'!V31&lt;&gt;"",Employment_ICT!W29&lt;&gt;"",ICT_labor_demand!U26&lt;&gt;""),SUM($K$2*'GFC quarterly'!V31,$K$3*Employment_ICT!W29,$K$4*ICT_labor_demand!U26,),"NA")</f>
        <v>0.18370370370370381</v>
      </c>
      <c r="F27" s="33">
        <f>IF(AND('GFC quarterly'!W31&lt;&gt;"",Employment_ICT!X29&lt;&gt;"",ICT_labor_demand!V26&lt;&gt;""),SUM($K$2*'GFC quarterly'!W31,$K$3*Employment_ICT!X29,$K$4*ICT_labor_demand!V26,),"NA")</f>
        <v>0.1676190476190475</v>
      </c>
      <c r="G27" s="33">
        <f>IF(AND('GFC quarterly'!X31&lt;&gt;"",Employment_ICT!Y29&lt;&gt;"",ICT_labor_demand!W26&lt;&gt;""),SUM($K$2*'GFC quarterly'!X31,$K$3*Employment_ICT!Y29,$K$4*ICT_labor_demand!W26,),"NA")</f>
        <v>0.34857142857142864</v>
      </c>
      <c r="H27" s="33">
        <f>IF(AND('GFC quarterly'!Y31&lt;&gt;"",Employment_ICT!Z29&lt;&gt;"",ICT_labor_demand!X26&lt;&gt;""),SUM($K$2*'GFC quarterly'!Y31,$K$3*Employment_ICT!Z29,$K$4*ICT_labor_demand!X26,),"NA")</f>
        <v>0.42783068783068784</v>
      </c>
      <c r="I27" s="33">
        <f>IF(AND('GFC quarterly'!Z31&lt;&gt;"",Employment_ICT!AA29&lt;&gt;"",ICT_labor_demand!Y26&lt;&gt;""),SUM($K$2*'GFC quarterly'!Z31,$K$3*Employment_ICT!AA29,$K$4*ICT_labor_demand!Y26,),"NA")</f>
        <v>0.38656084656084627</v>
      </c>
      <c r="J27" s="33">
        <f>IF(AND('GFC quarterly'!AA31&lt;&gt;"",Employment_ICT!AB29&lt;&gt;"",ICT_labor_demand!Z26&lt;&gt;""),SUM($K$2*'GFC quarterly'!AA31,$K$3*Employment_ICT!AB29,$K$4*ICT_labor_demand!Z26,),"NA")</f>
        <v>0.4285714285714286</v>
      </c>
      <c r="K27" s="33">
        <f>IF(AND('GFC quarterly'!AB31&lt;&gt;"",Employment_ICT!AC29&lt;&gt;"",ICT_labor_demand!AA26&lt;&gt;""),SUM($K$2*'GFC quarterly'!AB31,$K$3*Employment_ICT!AC29,$K$4*ICT_labor_demand!AA26,),"NA")</f>
        <v>0.49333333333333335</v>
      </c>
      <c r="L27" s="33">
        <f>IF(AND('GFC quarterly'!AC31&lt;&gt;"",Employment_ICT!AD29&lt;&gt;"",ICT_labor_demand!AB26&lt;&gt;""),SUM($K$2*'GFC quarterly'!AC31,$K$3*Employment_ICT!AD29,$K$4*ICT_labor_demand!AB26,),"NA")</f>
        <v>0.62719576719576708</v>
      </c>
    </row>
    <row r="28" spans="2:12" x14ac:dyDescent="0.2">
      <c r="B28" s="21" t="s">
        <v>41</v>
      </c>
      <c r="C28" s="33" t="str">
        <f>IF(AND('GFC quarterly'!T32&lt;&gt;"",Employment_ICT!U30&lt;&gt;"",ICT_labor_demand!S27&lt;&gt;""),SUM($K$2*'GFC quarterly'!T32,$K$3*Employment_ICT!U30,$K$4*ICT_labor_demand!S27,),"NA")</f>
        <v>NA</v>
      </c>
      <c r="D28" s="33" t="str">
        <f>IF(AND('GFC quarterly'!U32&lt;&gt;"",Employment_ICT!V30&lt;&gt;"",ICT_labor_demand!T27&lt;&gt;""),SUM($K$2*'GFC quarterly'!U32,$K$3*Employment_ICT!V30,$K$4*ICT_labor_demand!T27,),"NA")</f>
        <v>NA</v>
      </c>
      <c r="E28" s="33" t="str">
        <f>IF(AND('GFC quarterly'!V32&lt;&gt;"",Employment_ICT!W30&lt;&gt;"",ICT_labor_demand!U27&lt;&gt;""),SUM($K$2*'GFC quarterly'!V32,$K$3*Employment_ICT!W30,$K$4*ICT_labor_demand!U27,),"NA")</f>
        <v>NA</v>
      </c>
      <c r="F28" s="33" t="str">
        <f>IF(AND('GFC quarterly'!W32&lt;&gt;"",Employment_ICT!X30&lt;&gt;"",ICT_labor_demand!V27&lt;&gt;""),SUM($K$2*'GFC quarterly'!W32,$K$3*Employment_ICT!X30,$K$4*ICT_labor_demand!V27,),"NA")</f>
        <v>NA</v>
      </c>
      <c r="G28" s="33" t="str">
        <f>IF(AND('GFC quarterly'!X32&lt;&gt;"",Employment_ICT!Y30&lt;&gt;"",ICT_labor_demand!W27&lt;&gt;""),SUM($K$2*'GFC quarterly'!X32,$K$3*Employment_ICT!Y30,$K$4*ICT_labor_demand!W27,),"NA")</f>
        <v>NA</v>
      </c>
      <c r="H28" s="33" t="str">
        <f>IF(AND('GFC quarterly'!Y32&lt;&gt;"",Employment_ICT!Z30&lt;&gt;"",ICT_labor_demand!X27&lt;&gt;""),SUM($K$2*'GFC quarterly'!Y32,$K$3*Employment_ICT!Z30,$K$4*ICT_labor_demand!X27,),"NA")</f>
        <v>NA</v>
      </c>
      <c r="I28" s="33" t="str">
        <f>IF(AND('GFC quarterly'!Z32&lt;&gt;"",Employment_ICT!AA30&lt;&gt;"",ICT_labor_demand!Y27&lt;&gt;""),SUM($K$2*'GFC quarterly'!Z32,$K$3*Employment_ICT!AA30,$K$4*ICT_labor_demand!Y27,),"NA")</f>
        <v>NA</v>
      </c>
      <c r="J28" s="33" t="str">
        <f>IF(AND('GFC quarterly'!AA32&lt;&gt;"",Employment_ICT!AB30&lt;&gt;"",ICT_labor_demand!Z27&lt;&gt;""),SUM($K$2*'GFC quarterly'!AA32,$K$3*Employment_ICT!AB30,$K$4*ICT_labor_demand!Z27,),"NA")</f>
        <v>NA</v>
      </c>
      <c r="K28" s="33" t="str">
        <f>IF(AND('GFC quarterly'!AB32&lt;&gt;"",Employment_ICT!AC30&lt;&gt;"",ICT_labor_demand!AA27&lt;&gt;""),SUM($K$2*'GFC quarterly'!AB32,$K$3*Employment_ICT!AC30,$K$4*ICT_labor_demand!AA27,),"NA")</f>
        <v>NA</v>
      </c>
      <c r="L28" s="33" t="str">
        <f>IF(AND('GFC quarterly'!AC32&lt;&gt;"",Employment_ICT!AD30&lt;&gt;"",ICT_labor_demand!AB27&lt;&gt;""),SUM($K$2*'GFC quarterly'!AC32,$K$3*Employment_ICT!AD30,$K$4*ICT_labor_demand!AB27,),"NA")</f>
        <v>NA</v>
      </c>
    </row>
    <row r="29" spans="2:12" x14ac:dyDescent="0.2">
      <c r="B29" s="21" t="s">
        <v>42</v>
      </c>
      <c r="C29" s="33" t="str">
        <f>IF(AND('GFC quarterly'!T33&lt;&gt;"",Employment_ICT!U31&lt;&gt;"",ICT_labor_demand!S28&lt;&gt;""),SUM($K$2*'GFC quarterly'!T33,$K$3*Employment_ICT!U31,$K$4*ICT_labor_demand!S28,),"NA")</f>
        <v>NA</v>
      </c>
      <c r="D29" s="33" t="str">
        <f>IF(AND('GFC quarterly'!U33&lt;&gt;"",Employment_ICT!V31&lt;&gt;"",ICT_labor_demand!T28&lt;&gt;""),SUM($K$2*'GFC quarterly'!U33,$K$3*Employment_ICT!V31,$K$4*ICT_labor_demand!T28,),"NA")</f>
        <v>NA</v>
      </c>
      <c r="E29" s="33" t="str">
        <f>IF(AND('GFC quarterly'!V33&lt;&gt;"",Employment_ICT!W31&lt;&gt;"",ICT_labor_demand!U28&lt;&gt;""),SUM($K$2*'GFC quarterly'!V33,$K$3*Employment_ICT!W31,$K$4*ICT_labor_demand!U28,),"NA")</f>
        <v>NA</v>
      </c>
      <c r="F29" s="33" t="str">
        <f>IF(AND('GFC quarterly'!W33&lt;&gt;"",Employment_ICT!X31&lt;&gt;"",ICT_labor_demand!V28&lt;&gt;""),SUM($K$2*'GFC quarterly'!W33,$K$3*Employment_ICT!X31,$K$4*ICT_labor_demand!V28,),"NA")</f>
        <v>NA</v>
      </c>
      <c r="G29" s="33" t="str">
        <f>IF(AND('GFC quarterly'!X33&lt;&gt;"",Employment_ICT!Y31&lt;&gt;"",ICT_labor_demand!W28&lt;&gt;""),SUM($K$2*'GFC quarterly'!X33,$K$3*Employment_ICT!Y31,$K$4*ICT_labor_demand!W28,),"NA")</f>
        <v>NA</v>
      </c>
      <c r="H29" s="33" t="str">
        <f>IF(AND('GFC quarterly'!Y33&lt;&gt;"",Employment_ICT!Z31&lt;&gt;"",ICT_labor_demand!X28&lt;&gt;""),SUM($K$2*'GFC quarterly'!Y33,$K$3*Employment_ICT!Z31,$K$4*ICT_labor_demand!X28,),"NA")</f>
        <v>NA</v>
      </c>
      <c r="I29" s="33" t="str">
        <f>IF(AND('GFC quarterly'!Z33&lt;&gt;"",Employment_ICT!AA31&lt;&gt;"",ICT_labor_demand!Y28&lt;&gt;""),SUM($K$2*'GFC quarterly'!Z33,$K$3*Employment_ICT!AA31,$K$4*ICT_labor_demand!Y28,),"NA")</f>
        <v>NA</v>
      </c>
      <c r="J29" s="33" t="str">
        <f>IF(AND('GFC quarterly'!AA33&lt;&gt;"",Employment_ICT!AB31&lt;&gt;"",ICT_labor_demand!Z28&lt;&gt;""),SUM($K$2*'GFC quarterly'!AA33,$K$3*Employment_ICT!AB31,$K$4*ICT_labor_demand!Z28,),"NA")</f>
        <v>NA</v>
      </c>
      <c r="K29" s="33" t="str">
        <f>IF(AND('GFC quarterly'!AB33&lt;&gt;"",Employment_ICT!AC31&lt;&gt;"",ICT_labor_demand!AA28&lt;&gt;""),SUM($K$2*'GFC quarterly'!AB33,$K$3*Employment_ICT!AC31,$K$4*ICT_labor_demand!AA28,),"NA")</f>
        <v>NA</v>
      </c>
      <c r="L29" s="33" t="str">
        <f>IF(AND('GFC quarterly'!AC33&lt;&gt;"",Employment_ICT!AD31&lt;&gt;"",ICT_labor_demand!AB28&lt;&gt;""),SUM($K$2*'GFC quarterly'!AC33,$K$3*Employment_ICT!AD31,$K$4*ICT_labor_demand!AB28,),"NA")</f>
        <v>NA</v>
      </c>
    </row>
    <row r="30" spans="2:12" x14ac:dyDescent="0.2">
      <c r="B30" s="21" t="s">
        <v>43</v>
      </c>
      <c r="C30" s="33" t="str">
        <f>IF(AND('GFC quarterly'!T34&lt;&gt;"",Employment_ICT!U32&lt;&gt;"",ICT_labor_demand!S29&lt;&gt;""),SUM($K$2*'GFC quarterly'!T34,$K$3*Employment_ICT!U32,$K$4*ICT_labor_demand!S29,),"NA")</f>
        <v>NA</v>
      </c>
      <c r="D30" s="33" t="str">
        <f>IF(AND('GFC quarterly'!U34&lt;&gt;"",Employment_ICT!V32&lt;&gt;"",ICT_labor_demand!T29&lt;&gt;""),SUM($K$2*'GFC quarterly'!U34,$K$3*Employment_ICT!V32,$K$4*ICT_labor_demand!T29,),"NA")</f>
        <v>NA</v>
      </c>
      <c r="E30" s="33">
        <f>IF(AND('GFC quarterly'!V34&lt;&gt;"",Employment_ICT!W32&lt;&gt;"",ICT_labor_demand!U29&lt;&gt;""),SUM($K$2*'GFC quarterly'!V34,$K$3*Employment_ICT!W32,$K$4*ICT_labor_demand!U29,),"NA")</f>
        <v>0.1790123456790122</v>
      </c>
      <c r="F30" s="33">
        <f>IF(AND('GFC quarterly'!W34&lt;&gt;"",Employment_ICT!X32&lt;&gt;"",ICT_labor_demand!V29&lt;&gt;""),SUM($K$2*'GFC quarterly'!W34,$K$3*Employment_ICT!X32,$K$4*ICT_labor_demand!V29,),"NA")</f>
        <v>0.30246913580246976</v>
      </c>
      <c r="G30" s="33">
        <f>IF(AND('GFC quarterly'!X34&lt;&gt;"",Employment_ICT!Y32&lt;&gt;"",ICT_labor_demand!W29&lt;&gt;""),SUM($K$2*'GFC quarterly'!X34,$K$3*Employment_ICT!Y32,$K$4*ICT_labor_demand!W29,),"NA")</f>
        <v>0.28086419753086495</v>
      </c>
      <c r="H30" s="33">
        <f>IF(AND('GFC quarterly'!Y34&lt;&gt;"",Employment_ICT!Z32&lt;&gt;"",ICT_labor_demand!X29&lt;&gt;""),SUM($K$2*'GFC quarterly'!Y34,$K$3*Employment_ICT!Z32,$K$4*ICT_labor_demand!X29,),"NA")</f>
        <v>0.74074074074074059</v>
      </c>
      <c r="I30" s="33">
        <f>IF(AND('GFC quarterly'!Z34&lt;&gt;"",Employment_ICT!AA32&lt;&gt;"",ICT_labor_demand!Y29&lt;&gt;""),SUM($K$2*'GFC quarterly'!Z34,$K$3*Employment_ICT!AA32,$K$4*ICT_labor_demand!Y29,),"NA")</f>
        <v>0.59567901234567955</v>
      </c>
      <c r="J30" s="33">
        <f>IF(AND('GFC quarterly'!AA34&lt;&gt;"",Employment_ICT!AB32&lt;&gt;"",ICT_labor_demand!Z29&lt;&gt;""),SUM($K$2*'GFC quarterly'!AA34,$K$3*Employment_ICT!AB32,$K$4*ICT_labor_demand!Z29,),"NA")</f>
        <v>0.5030864197530871</v>
      </c>
      <c r="K30" s="33">
        <f>IF(AND('GFC quarterly'!AB34&lt;&gt;"",Employment_ICT!AC32&lt;&gt;"",ICT_labor_demand!AA29&lt;&gt;""),SUM($K$2*'GFC quarterly'!AB34,$K$3*Employment_ICT!AC32,$K$4*ICT_labor_demand!AA29,),"NA")</f>
        <v>0.66358024691358009</v>
      </c>
      <c r="L30" s="33">
        <f>IF(AND('GFC quarterly'!AC34&lt;&gt;"",Employment_ICT!AD32&lt;&gt;"",ICT_labor_demand!AB29&lt;&gt;""),SUM($K$2*'GFC quarterly'!AC34,$K$3*Employment_ICT!AD32,$K$4*ICT_labor_demand!AB29,),"NA")</f>
        <v>0.66666666666666663</v>
      </c>
    </row>
    <row r="31" spans="2:12" x14ac:dyDescent="0.2">
      <c r="B31" s="21" t="s">
        <v>44</v>
      </c>
      <c r="C31" s="33" t="str">
        <f>IF(AND('GFC quarterly'!T35&lt;&gt;"",Employment_ICT!U33&lt;&gt;"",ICT_labor_demand!S30&lt;&gt;""),SUM($K$2*'GFC quarterly'!T35,$K$3*Employment_ICT!U33,$K$4*ICT_labor_demand!S30,),"NA")</f>
        <v>NA</v>
      </c>
      <c r="D31" s="33" t="str">
        <f>IF(AND('GFC quarterly'!U35&lt;&gt;"",Employment_ICT!V33&lt;&gt;"",ICT_labor_demand!T30&lt;&gt;""),SUM($K$2*'GFC quarterly'!U35,$K$3*Employment_ICT!V33,$K$4*ICT_labor_demand!T30,),"NA")</f>
        <v>NA</v>
      </c>
      <c r="E31" s="33">
        <f>IF(AND('GFC quarterly'!V35&lt;&gt;"",Employment_ICT!W33&lt;&gt;"",ICT_labor_demand!U30&lt;&gt;""),SUM($K$2*'GFC quarterly'!V35,$K$3*Employment_ICT!W33,$K$4*ICT_labor_demand!U30,),"NA")</f>
        <v>0.34901960784313713</v>
      </c>
      <c r="F31" s="33">
        <f>IF(AND('GFC quarterly'!W35&lt;&gt;"",Employment_ICT!X33&lt;&gt;"",ICT_labor_demand!V30&lt;&gt;""),SUM($K$2*'GFC quarterly'!W35,$K$3*Employment_ICT!X33,$K$4*ICT_labor_demand!V30,),"NA")</f>
        <v>0.25490196078431371</v>
      </c>
      <c r="G31" s="33">
        <f>IF(AND('GFC quarterly'!X35&lt;&gt;"",Employment_ICT!Y33&lt;&gt;"",ICT_labor_demand!W30&lt;&gt;""),SUM($K$2*'GFC quarterly'!X35,$K$3*Employment_ICT!Y33,$K$4*ICT_labor_demand!W30,),"NA")</f>
        <v>0.38333333333333314</v>
      </c>
      <c r="H31" s="33">
        <f>IF(AND('GFC quarterly'!Y35&lt;&gt;"",Employment_ICT!Z33&lt;&gt;"",ICT_labor_demand!X30&lt;&gt;""),SUM($K$2*'GFC quarterly'!Y35,$K$3*Employment_ICT!Z33,$K$4*ICT_labor_demand!X30,),"NA")</f>
        <v>0.50882352941176456</v>
      </c>
      <c r="I31" s="33">
        <f>IF(AND('GFC quarterly'!Z35&lt;&gt;"",Employment_ICT!AA33&lt;&gt;"",ICT_labor_demand!Y30&lt;&gt;""),SUM($K$2*'GFC quarterly'!Z35,$K$3*Employment_ICT!AA33,$K$4*ICT_labor_demand!Y30,),"NA")</f>
        <v>0.6147058823529411</v>
      </c>
      <c r="J31" s="33">
        <f>IF(AND('GFC quarterly'!AA35&lt;&gt;"",Employment_ICT!AB33&lt;&gt;"",ICT_labor_demand!Z30&lt;&gt;""),SUM($K$2*'GFC quarterly'!AA35,$K$3*Employment_ICT!AB33,$K$4*ICT_labor_demand!Z30,),"NA")</f>
        <v>0.63137254901960771</v>
      </c>
      <c r="K31" s="33">
        <f>IF(AND('GFC quarterly'!AB35&lt;&gt;"",Employment_ICT!AC33&lt;&gt;"",ICT_labor_demand!AA30&lt;&gt;""),SUM($K$2*'GFC quarterly'!AB35,$K$3*Employment_ICT!AC33,$K$4*ICT_labor_demand!AA30,),"NA")</f>
        <v>0.80784313725490187</v>
      </c>
      <c r="L31" s="33">
        <f>IF(AND('GFC quarterly'!AC35&lt;&gt;"",Employment_ICT!AD33&lt;&gt;"",ICT_labor_demand!AB30&lt;&gt;""),SUM($K$2*'GFC quarterly'!AC35,$K$3*Employment_ICT!AD33,$K$4*ICT_labor_demand!AB30,),"NA")</f>
        <v>0.13333333333333314</v>
      </c>
    </row>
    <row r="32" spans="2:12" x14ac:dyDescent="0.2">
      <c r="B32" s="21" t="s">
        <v>45</v>
      </c>
      <c r="C32" s="33" t="str">
        <f>IF(AND('GFC quarterly'!T36&lt;&gt;"",Employment_ICT!U34&lt;&gt;"",ICT_labor_demand!S31&lt;&gt;""),SUM($K$2*'GFC quarterly'!T36,$K$3*Employment_ICT!U34,$K$4*ICT_labor_demand!S31,),"NA")</f>
        <v>NA</v>
      </c>
      <c r="D32" s="33" t="str">
        <f>IF(AND('GFC quarterly'!U36&lt;&gt;"",Employment_ICT!V34&lt;&gt;"",ICT_labor_demand!T31&lt;&gt;""),SUM($K$2*'GFC quarterly'!U36,$K$3*Employment_ICT!V34,$K$4*ICT_labor_demand!T31,),"NA")</f>
        <v>NA</v>
      </c>
      <c r="E32" s="33">
        <f>IF(AND('GFC quarterly'!V36&lt;&gt;"",Employment_ICT!W34&lt;&gt;"",ICT_labor_demand!U31&lt;&gt;""),SUM($K$2*'GFC quarterly'!V36,$K$3*Employment_ICT!W34,$K$4*ICT_labor_demand!U31,),"NA")</f>
        <v>3.3333333333333215E-2</v>
      </c>
      <c r="F32" s="33">
        <f>IF(AND('GFC quarterly'!W36&lt;&gt;"",Employment_ICT!X34&lt;&gt;"",ICT_labor_demand!V31&lt;&gt;""),SUM($K$2*'GFC quarterly'!W36,$K$3*Employment_ICT!X34,$K$4*ICT_labor_demand!V31,),"NA")</f>
        <v>0.21333333333333332</v>
      </c>
      <c r="G32" s="33">
        <f>IF(AND('GFC quarterly'!X36&lt;&gt;"",Employment_ICT!Y34&lt;&gt;"",ICT_labor_demand!W31&lt;&gt;""),SUM($K$2*'GFC quarterly'!X36,$K$3*Employment_ICT!Y34,$K$4*ICT_labor_demand!W31,),"NA")</f>
        <v>0.39333333333333353</v>
      </c>
      <c r="H32" s="33">
        <f>IF(AND('GFC quarterly'!Y36&lt;&gt;"",Employment_ICT!Z34&lt;&gt;"",ICT_labor_demand!X31&lt;&gt;""),SUM($K$2*'GFC quarterly'!Y36,$K$3*Employment_ICT!Z34,$K$4*ICT_labor_demand!X31,),"NA")</f>
        <v>0.48666666666666686</v>
      </c>
      <c r="I32" s="33">
        <f>IF(AND('GFC quarterly'!Z36&lt;&gt;"",Employment_ICT!AA34&lt;&gt;"",ICT_labor_demand!Y31&lt;&gt;""),SUM($K$2*'GFC quarterly'!Z36,$K$3*Employment_ICT!AA34,$K$4*ICT_labor_demand!Y31,),"NA")</f>
        <v>0.54666666666666708</v>
      </c>
      <c r="J32" s="33">
        <f>IF(AND('GFC quarterly'!AA36&lt;&gt;"",Employment_ICT!AB34&lt;&gt;"",ICT_labor_demand!Z31&lt;&gt;""),SUM($K$2*'GFC quarterly'!AA36,$K$3*Employment_ICT!AB34,$K$4*ICT_labor_demand!Z31,),"NA")</f>
        <v>0.50000000000000033</v>
      </c>
      <c r="K32" s="33">
        <f>IF(AND('GFC quarterly'!AB36&lt;&gt;"",Employment_ICT!AC34&lt;&gt;"",ICT_labor_demand!AA31&lt;&gt;""),SUM($K$2*'GFC quarterly'!AB36,$K$3*Employment_ICT!AC34,$K$4*ICT_labor_demand!AA31,),"NA")</f>
        <v>0.60000000000000031</v>
      </c>
      <c r="L32" s="33">
        <f>IF(AND('GFC quarterly'!AC36&lt;&gt;"",Employment_ICT!AD34&lt;&gt;"",ICT_labor_demand!AB31&lt;&gt;""),SUM($K$2*'GFC quarterly'!AC36,$K$3*Employment_ICT!AD34,$K$4*ICT_labor_demand!AB31,),"NA")</f>
        <v>0.80000000000000016</v>
      </c>
    </row>
    <row r="33" spans="2:12" x14ac:dyDescent="0.2">
      <c r="B33" s="21" t="s">
        <v>46</v>
      </c>
      <c r="C33" s="33" t="str">
        <f>IF(AND('GFC quarterly'!T37&lt;&gt;"",Employment_ICT!U35&lt;&gt;"",ICT_labor_demand!S32&lt;&gt;""),SUM($K$2*'GFC quarterly'!T37,$K$3*Employment_ICT!U35,$K$4*ICT_labor_demand!S32,),"NA")</f>
        <v>NA</v>
      </c>
      <c r="D33" s="33" t="str">
        <f>IF(AND('GFC quarterly'!U37&lt;&gt;"",Employment_ICT!V35&lt;&gt;"",ICT_labor_demand!T32&lt;&gt;""),SUM($K$2*'GFC quarterly'!U37,$K$3*Employment_ICT!V35,$K$4*ICT_labor_demand!T32,),"NA")</f>
        <v>NA</v>
      </c>
      <c r="E33" s="33" t="str">
        <f>IF(AND('GFC quarterly'!V37&lt;&gt;"",Employment_ICT!W35&lt;&gt;"",ICT_labor_demand!U32&lt;&gt;""),SUM($K$2*'GFC quarterly'!V37,$K$3*Employment_ICT!W35,$K$4*ICT_labor_demand!U32,),"NA")</f>
        <v>NA</v>
      </c>
      <c r="F33" s="33" t="str">
        <f>IF(AND('GFC quarterly'!W37&lt;&gt;"",Employment_ICT!X35&lt;&gt;"",ICT_labor_demand!V32&lt;&gt;""),SUM($K$2*'GFC quarterly'!W37,$K$3*Employment_ICT!X35,$K$4*ICT_labor_demand!V32,),"NA")</f>
        <v>NA</v>
      </c>
      <c r="G33" s="33" t="str">
        <f>IF(AND('GFC quarterly'!X37&lt;&gt;"",Employment_ICT!Y35&lt;&gt;"",ICT_labor_demand!W32&lt;&gt;""),SUM($K$2*'GFC quarterly'!X37,$K$3*Employment_ICT!Y35,$K$4*ICT_labor_demand!W32,),"NA")</f>
        <v>NA</v>
      </c>
      <c r="H33" s="33" t="str">
        <f>IF(AND('GFC quarterly'!Y37&lt;&gt;"",Employment_ICT!Z35&lt;&gt;"",ICT_labor_demand!X32&lt;&gt;""),SUM($K$2*'GFC quarterly'!Y37,$K$3*Employment_ICT!Z35,$K$4*ICT_labor_demand!X32,),"NA")</f>
        <v>NA</v>
      </c>
      <c r="I33" s="33" t="str">
        <f>IF(AND('GFC quarterly'!Z37&lt;&gt;"",Employment_ICT!AA35&lt;&gt;"",ICT_labor_demand!Y32&lt;&gt;""),SUM($K$2*'GFC quarterly'!Z37,$K$3*Employment_ICT!AA35,$K$4*ICT_labor_demand!Y32,),"NA")</f>
        <v>NA</v>
      </c>
      <c r="J33" s="33" t="str">
        <f>IF(AND('GFC quarterly'!AA37&lt;&gt;"",Employment_ICT!AB35&lt;&gt;"",ICT_labor_demand!Z32&lt;&gt;""),SUM($K$2*'GFC quarterly'!AA37,$K$3*Employment_ICT!AB35,$K$4*ICT_labor_demand!Z32,),"NA")</f>
        <v>NA</v>
      </c>
      <c r="K33" s="33" t="str">
        <f>IF(AND('GFC quarterly'!AB37&lt;&gt;"",Employment_ICT!AC35&lt;&gt;"",ICT_labor_demand!AA32&lt;&gt;""),SUM($K$2*'GFC quarterly'!AB37,$K$3*Employment_ICT!AC35,$K$4*ICT_labor_demand!AA32,),"NA")</f>
        <v>NA</v>
      </c>
      <c r="L33" s="33" t="str">
        <f>IF(AND('GFC quarterly'!AC37&lt;&gt;"",Employment_ICT!AD35&lt;&gt;"",ICT_labor_demand!AB32&lt;&gt;""),SUM($K$2*'GFC quarterly'!AC37,$K$3*Employment_ICT!AD35,$K$4*ICT_labor_demand!AB32,),"NA")</f>
        <v>NA</v>
      </c>
    </row>
    <row r="34" spans="2:12" x14ac:dyDescent="0.2">
      <c r="B34" s="21" t="s">
        <v>47</v>
      </c>
      <c r="C34" s="33" t="str">
        <f>IF(AND('GFC quarterly'!T38&lt;&gt;"",Employment_ICT!U36&lt;&gt;"",ICT_labor_demand!S33&lt;&gt;""),SUM($K$2*'GFC quarterly'!T38,$K$3*Employment_ICT!U36,$K$4*ICT_labor_demand!S33,),"NA")</f>
        <v>NA</v>
      </c>
      <c r="D34" s="33" t="str">
        <f>IF(AND('GFC quarterly'!U38&lt;&gt;"",Employment_ICT!V36&lt;&gt;"",ICT_labor_demand!T33&lt;&gt;""),SUM($K$2*'GFC quarterly'!U38,$K$3*Employment_ICT!V36,$K$4*ICT_labor_demand!T33,),"NA")</f>
        <v>NA</v>
      </c>
      <c r="E34" s="33" t="str">
        <f>IF(AND('GFC quarterly'!V38&lt;&gt;"",Employment_ICT!W36&lt;&gt;"",ICT_labor_demand!U33&lt;&gt;""),SUM($K$2*'GFC quarterly'!V38,$K$3*Employment_ICT!W36,$K$4*ICT_labor_demand!U33,),"NA")</f>
        <v>NA</v>
      </c>
      <c r="F34" s="33" t="str">
        <f>IF(AND('GFC quarterly'!W38&lt;&gt;"",Employment_ICT!X36&lt;&gt;"",ICT_labor_demand!V33&lt;&gt;""),SUM($K$2*'GFC quarterly'!W38,$K$3*Employment_ICT!X36,$K$4*ICT_labor_demand!V33,),"NA")</f>
        <v>NA</v>
      </c>
      <c r="G34" s="33" t="str">
        <f>IF(AND('GFC quarterly'!X38&lt;&gt;"",Employment_ICT!Y36&lt;&gt;"",ICT_labor_demand!W33&lt;&gt;""),SUM($K$2*'GFC quarterly'!X38,$K$3*Employment_ICT!Y36,$K$4*ICT_labor_demand!W33,),"NA")</f>
        <v>NA</v>
      </c>
      <c r="H34" s="33" t="str">
        <f>IF(AND('GFC quarterly'!Y38&lt;&gt;"",Employment_ICT!Z36&lt;&gt;"",ICT_labor_demand!X33&lt;&gt;""),SUM($K$2*'GFC quarterly'!Y38,$K$3*Employment_ICT!Z36,$K$4*ICT_labor_demand!X33,),"NA")</f>
        <v>NA</v>
      </c>
      <c r="I34" s="33" t="str">
        <f>IF(AND('GFC quarterly'!Z38&lt;&gt;"",Employment_ICT!AA36&lt;&gt;"",ICT_labor_demand!Y33&lt;&gt;""),SUM($K$2*'GFC quarterly'!Z38,$K$3*Employment_ICT!AA36,$K$4*ICT_labor_demand!Y33,),"NA")</f>
        <v>NA</v>
      </c>
      <c r="J34" s="33" t="str">
        <f>IF(AND('GFC quarterly'!AA38&lt;&gt;"",Employment_ICT!AB36&lt;&gt;"",ICT_labor_demand!Z33&lt;&gt;""),SUM($K$2*'GFC quarterly'!AA38,$K$3*Employment_ICT!AB36,$K$4*ICT_labor_demand!Z33,),"NA")</f>
        <v>NA</v>
      </c>
      <c r="K34" s="33" t="str">
        <f>IF(AND('GFC quarterly'!AB38&lt;&gt;"",Employment_ICT!AC36&lt;&gt;"",ICT_labor_demand!AA33&lt;&gt;""),SUM($K$2*'GFC quarterly'!AB38,$K$3*Employment_ICT!AC36,$K$4*ICT_labor_demand!AA33,),"NA")</f>
        <v>NA</v>
      </c>
      <c r="L34" s="33" t="str">
        <f>IF(AND('GFC quarterly'!AC38&lt;&gt;"",Employment_ICT!AD36&lt;&gt;"",ICT_labor_demand!AB33&lt;&gt;""),SUM($K$2*'GFC quarterly'!AC38,$K$3*Employment_ICT!AD36,$K$4*ICT_labor_demand!AB33,),"NA")</f>
        <v>NA</v>
      </c>
    </row>
    <row r="35" spans="2:12" x14ac:dyDescent="0.2">
      <c r="B35" s="21" t="s">
        <v>48</v>
      </c>
      <c r="C35" s="33" t="str">
        <f>IF(AND('GFC quarterly'!T39&lt;&gt;"",Employment_ICT!U37&lt;&gt;"",ICT_labor_demand!S34&lt;&gt;""),SUM($K$2*'GFC quarterly'!T39,$K$3*Employment_ICT!U37,$K$4*ICT_labor_demand!S34,),"NA")</f>
        <v>NA</v>
      </c>
      <c r="D35" s="33" t="str">
        <f>IF(AND('GFC quarterly'!U39&lt;&gt;"",Employment_ICT!V37&lt;&gt;"",ICT_labor_demand!T34&lt;&gt;""),SUM($K$2*'GFC quarterly'!U39,$K$3*Employment_ICT!V37,$K$4*ICT_labor_demand!T34,),"NA")</f>
        <v>NA</v>
      </c>
      <c r="E35" s="33">
        <f>IF(AND('GFC quarterly'!V39&lt;&gt;"",Employment_ICT!W37&lt;&gt;"",ICT_labor_demand!U34&lt;&gt;""),SUM($K$2*'GFC quarterly'!V39,$K$3*Employment_ICT!W37,$K$4*ICT_labor_demand!U34,),"NA")</f>
        <v>0.70634920634920639</v>
      </c>
      <c r="F35" s="33">
        <f>IF(AND('GFC quarterly'!W39&lt;&gt;"",Employment_ICT!X37&lt;&gt;"",ICT_labor_demand!V34&lt;&gt;""),SUM($K$2*'GFC quarterly'!W39,$K$3*Employment_ICT!X37,$K$4*ICT_labor_demand!V34,),"NA")</f>
        <v>0.72023809523809512</v>
      </c>
      <c r="G35" s="33">
        <f>IF(AND('GFC quarterly'!X39&lt;&gt;"",Employment_ICT!Y37&lt;&gt;"",ICT_labor_demand!W34&lt;&gt;""),SUM($K$2*'GFC quarterly'!X39,$K$3*Employment_ICT!Y37,$K$4*ICT_labor_demand!W34,),"NA")</f>
        <v>0.73412698412698407</v>
      </c>
      <c r="H35" s="33">
        <f>IF(AND('GFC quarterly'!Y39&lt;&gt;"",Employment_ICT!Z37&lt;&gt;"",ICT_labor_demand!X34&lt;&gt;""),SUM($K$2*'GFC quarterly'!Y39,$K$3*Employment_ICT!Z37,$K$4*ICT_labor_demand!X34,),"NA")</f>
        <v>0.5433277962347729</v>
      </c>
      <c r="I35" s="33">
        <f>IF(AND('GFC quarterly'!Z39&lt;&gt;"",Employment_ICT!AA37&lt;&gt;"",ICT_labor_demand!Y34&lt;&gt;""),SUM($K$2*'GFC quarterly'!Z39,$K$3*Employment_ICT!AA37,$K$4*ICT_labor_demand!Y34,),"NA")</f>
        <v>0.3910575858250277</v>
      </c>
      <c r="J35" s="33">
        <f>IF(AND('GFC quarterly'!AA39&lt;&gt;"",Employment_ICT!AB37&lt;&gt;"",ICT_labor_demand!Z34&lt;&gt;""),SUM($K$2*'GFC quarterly'!AA39,$K$3*Employment_ICT!AB37,$K$4*ICT_labor_demand!Z34,),"NA")</f>
        <v>0.31732188999630867</v>
      </c>
      <c r="K35" s="33">
        <f>IF(AND('GFC quarterly'!AB39&lt;&gt;"",Employment_ICT!AC37&lt;&gt;"",ICT_labor_demand!AA34&lt;&gt;""),SUM($K$2*'GFC quarterly'!AB39,$K$3*Employment_ICT!AC37,$K$4*ICT_labor_demand!AA34,),"NA")</f>
        <v>0.41472868217054248</v>
      </c>
      <c r="L35" s="33">
        <f>IF(AND('GFC quarterly'!AC39&lt;&gt;"",Employment_ICT!AD37&lt;&gt;"",ICT_labor_demand!AB34&lt;&gt;""),SUM($K$2*'GFC quarterly'!AC39,$K$3*Employment_ICT!AD37,$K$4*ICT_labor_demand!AB34,),"NA")</f>
        <v>0.46719269102990019</v>
      </c>
    </row>
    <row r="36" spans="2:12" x14ac:dyDescent="0.2">
      <c r="B36" s="21" t="s">
        <v>49</v>
      </c>
      <c r="C36" s="33" t="str">
        <f>IF(AND('GFC quarterly'!T40&lt;&gt;"",Employment_ICT!U38&lt;&gt;"",ICT_labor_demand!S35&lt;&gt;""),SUM($K$2*'GFC quarterly'!T40,$K$3*Employment_ICT!U38,$K$4*ICT_labor_demand!S35,),"NA")</f>
        <v>NA</v>
      </c>
      <c r="D36" s="33" t="str">
        <f>IF(AND('GFC quarterly'!U40&lt;&gt;"",Employment_ICT!V38&lt;&gt;"",ICT_labor_demand!T35&lt;&gt;""),SUM($K$2*'GFC quarterly'!U40,$K$3*Employment_ICT!V38,$K$4*ICT_labor_demand!T35,),"NA")</f>
        <v>NA</v>
      </c>
      <c r="E36" s="33" t="str">
        <f>IF(AND('GFC quarterly'!V40&lt;&gt;"",Employment_ICT!W38&lt;&gt;"",ICT_labor_demand!U35&lt;&gt;""),SUM($K$2*'GFC quarterly'!V40,$K$3*Employment_ICT!W38,$K$4*ICT_labor_demand!U35,),"NA")</f>
        <v>NA</v>
      </c>
      <c r="F36" s="33" t="str">
        <f>IF(AND('GFC quarterly'!W40&lt;&gt;"",Employment_ICT!X38&lt;&gt;"",ICT_labor_demand!V35&lt;&gt;""),SUM($K$2*'GFC quarterly'!W40,$K$3*Employment_ICT!X38,$K$4*ICT_labor_demand!V35,),"NA")</f>
        <v>NA</v>
      </c>
      <c r="G36" s="33" t="str">
        <f>IF(AND('GFC quarterly'!X40&lt;&gt;"",Employment_ICT!Y38&lt;&gt;"",ICT_labor_demand!W35&lt;&gt;""),SUM($K$2*'GFC quarterly'!X40,$K$3*Employment_ICT!Y38,$K$4*ICT_labor_demand!W35,),"NA")</f>
        <v>NA</v>
      </c>
      <c r="H36" s="33" t="str">
        <f>IF(AND('GFC quarterly'!Y40&lt;&gt;"",Employment_ICT!Z38&lt;&gt;"",ICT_labor_demand!X35&lt;&gt;""),SUM($K$2*'GFC quarterly'!Y40,$K$3*Employment_ICT!Z38,$K$4*ICT_labor_demand!X35,),"NA")</f>
        <v>NA</v>
      </c>
      <c r="I36" s="33" t="str">
        <f>IF(AND('GFC quarterly'!Z40&lt;&gt;"",Employment_ICT!AA38&lt;&gt;"",ICT_labor_demand!Y35&lt;&gt;""),SUM($K$2*'GFC quarterly'!Z40,$K$3*Employment_ICT!AA38,$K$4*ICT_labor_demand!Y35,),"NA")</f>
        <v>NA</v>
      </c>
      <c r="J36" s="33" t="str">
        <f>IF(AND('GFC quarterly'!AA40&lt;&gt;"",Employment_ICT!AB38&lt;&gt;"",ICT_labor_demand!Z35&lt;&gt;""),SUM($K$2*'GFC quarterly'!AA40,$K$3*Employment_ICT!AB38,$K$4*ICT_labor_demand!Z35,),"NA")</f>
        <v>NA</v>
      </c>
      <c r="K36" s="33" t="str">
        <f>IF(AND('GFC quarterly'!AB40&lt;&gt;"",Employment_ICT!AC38&lt;&gt;"",ICT_labor_demand!AA35&lt;&gt;""),SUM($K$2*'GFC quarterly'!AB40,$K$3*Employment_ICT!AC38,$K$4*ICT_labor_demand!AA35,),"NA")</f>
        <v>NA</v>
      </c>
      <c r="L36" s="33" t="str">
        <f>IF(AND('GFC quarterly'!AC40&lt;&gt;"",Employment_ICT!AD38&lt;&gt;"",ICT_labor_demand!AB35&lt;&gt;""),SUM($K$2*'GFC quarterly'!AC40,$K$3*Employment_ICT!AD38,$K$4*ICT_labor_demand!AB35,),"NA")</f>
        <v>NA</v>
      </c>
    </row>
    <row r="37" spans="2:12" x14ac:dyDescent="0.2">
      <c r="B37" s="21" t="s">
        <v>50</v>
      </c>
      <c r="C37" s="33" t="str">
        <f>IF(AND('GFC quarterly'!T41&lt;&gt;"",Employment_ICT!U39&lt;&gt;"",ICT_labor_demand!S36&lt;&gt;""),SUM($K$2*'GFC quarterly'!T41,$K$3*Employment_ICT!U39,$K$4*ICT_labor_demand!S36,),"NA")</f>
        <v>NA</v>
      </c>
      <c r="D37" s="33" t="str">
        <f>IF(AND('GFC quarterly'!U41&lt;&gt;"",Employment_ICT!V39&lt;&gt;"",ICT_labor_demand!T36&lt;&gt;""),SUM($K$2*'GFC quarterly'!U41,$K$3*Employment_ICT!V39,$K$4*ICT_labor_demand!T36,),"NA")</f>
        <v>NA</v>
      </c>
      <c r="E37" s="33">
        <f>IF(AND('GFC quarterly'!V41&lt;&gt;"",Employment_ICT!W39&lt;&gt;"",ICT_labor_demand!U36&lt;&gt;""),SUM($K$2*'GFC quarterly'!V41,$K$3*Employment_ICT!W39,$K$4*ICT_labor_demand!U36,),"NA")</f>
        <v>0.59615384615384626</v>
      </c>
      <c r="F37" s="33">
        <f>IF(AND('GFC quarterly'!W41&lt;&gt;"",Employment_ICT!X39&lt;&gt;"",ICT_labor_demand!V36&lt;&gt;""),SUM($K$2*'GFC quarterly'!W41,$K$3*Employment_ICT!X39,$K$4*ICT_labor_demand!V36,),"NA")</f>
        <v>0.52083333333333348</v>
      </c>
      <c r="G37" s="33">
        <f>IF(AND('GFC quarterly'!X41&lt;&gt;"",Employment_ICT!Y39&lt;&gt;"",ICT_labor_demand!W36&lt;&gt;""),SUM($K$2*'GFC quarterly'!X41,$K$3*Employment_ICT!Y39,$K$4*ICT_labor_demand!W36,),"NA")</f>
        <v>0.53365384615384581</v>
      </c>
      <c r="H37" s="33">
        <f>IF(AND('GFC quarterly'!Y41&lt;&gt;"",Employment_ICT!Z39&lt;&gt;"",ICT_labor_demand!X36&lt;&gt;""),SUM($K$2*'GFC quarterly'!Y41,$K$3*Employment_ICT!Z39,$K$4*ICT_labor_demand!X36,),"NA")</f>
        <v>0.4375</v>
      </c>
      <c r="I37" s="33">
        <f>IF(AND('GFC quarterly'!Z41&lt;&gt;"",Employment_ICT!AA39&lt;&gt;"",ICT_labor_demand!Y36&lt;&gt;""),SUM($K$2*'GFC quarterly'!Z41,$K$3*Employment_ICT!AA39,$K$4*ICT_labor_demand!Y36,),"NA")</f>
        <v>0.29487179487179449</v>
      </c>
      <c r="J37" s="33">
        <f>IF(AND('GFC quarterly'!AA41&lt;&gt;"",Employment_ICT!AB39&lt;&gt;"",ICT_labor_demand!Z36&lt;&gt;""),SUM($K$2*'GFC quarterly'!AA41,$K$3*Employment_ICT!AB39,$K$4*ICT_labor_demand!Z36,),"NA")</f>
        <v>0.53044871794871828</v>
      </c>
      <c r="K37" s="33">
        <f>IF(AND('GFC quarterly'!AB41&lt;&gt;"",Employment_ICT!AC39&lt;&gt;"",ICT_labor_demand!AA36&lt;&gt;""),SUM($K$2*'GFC quarterly'!AB41,$K$3*Employment_ICT!AC39,$K$4*ICT_labor_demand!AA36,),"NA")</f>
        <v>0.57051282051282048</v>
      </c>
      <c r="L37" s="33">
        <f>IF(AND('GFC quarterly'!AC41&lt;&gt;"",Employment_ICT!AD39&lt;&gt;"",ICT_labor_demand!AB36&lt;&gt;""),SUM($K$2*'GFC quarterly'!AC41,$K$3*Employment_ICT!AD39,$K$4*ICT_labor_demand!AB36,),"NA")</f>
        <v>0.67948717948717907</v>
      </c>
    </row>
    <row r="38" spans="2:12" x14ac:dyDescent="0.2">
      <c r="B38" s="21" t="s">
        <v>51</v>
      </c>
      <c r="C38" s="33" t="str">
        <f>IF(AND('GFC quarterly'!T42&lt;&gt;"",Employment_ICT!U40&lt;&gt;"",ICT_labor_demand!S37&lt;&gt;""),SUM($K$2*'GFC quarterly'!T42,$K$3*Employment_ICT!U40,$K$4*ICT_labor_demand!S37,),"NA")</f>
        <v>NA</v>
      </c>
      <c r="D38" s="33" t="str">
        <f>IF(AND('GFC quarterly'!U42&lt;&gt;"",Employment_ICT!V40&lt;&gt;"",ICT_labor_demand!T37&lt;&gt;""),SUM($K$2*'GFC quarterly'!U42,$K$3*Employment_ICT!V40,$K$4*ICT_labor_demand!T37,),"NA")</f>
        <v>NA</v>
      </c>
      <c r="E38" s="33" t="str">
        <f>IF(AND('GFC quarterly'!V42&lt;&gt;"",Employment_ICT!W40&lt;&gt;"",ICT_labor_demand!U37&lt;&gt;""),SUM($K$2*'GFC quarterly'!V42,$K$3*Employment_ICT!W40,$K$4*ICT_labor_demand!U37,),"NA")</f>
        <v>NA</v>
      </c>
      <c r="F38" s="33" t="str">
        <f>IF(AND('GFC quarterly'!W42&lt;&gt;"",Employment_ICT!X40&lt;&gt;"",ICT_labor_demand!V37&lt;&gt;""),SUM($K$2*'GFC quarterly'!W42,$K$3*Employment_ICT!X40,$K$4*ICT_labor_demand!V37,),"NA")</f>
        <v>NA</v>
      </c>
      <c r="G38" s="33" t="str">
        <f>IF(AND('GFC quarterly'!X42&lt;&gt;"",Employment_ICT!Y40&lt;&gt;"",ICT_labor_demand!W37&lt;&gt;""),SUM($K$2*'GFC quarterly'!X42,$K$3*Employment_ICT!Y40,$K$4*ICT_labor_demand!W37,),"NA")</f>
        <v>NA</v>
      </c>
      <c r="H38" s="33" t="str">
        <f>IF(AND('GFC quarterly'!Y42&lt;&gt;"",Employment_ICT!Z40&lt;&gt;"",ICT_labor_demand!X37&lt;&gt;""),SUM($K$2*'GFC quarterly'!Y42,$K$3*Employment_ICT!Z40,$K$4*ICT_labor_demand!X37,),"NA")</f>
        <v>NA</v>
      </c>
      <c r="I38" s="33" t="str">
        <f>IF(AND('GFC quarterly'!Z42&lt;&gt;"",Employment_ICT!AA40&lt;&gt;"",ICT_labor_demand!Y37&lt;&gt;""),SUM($K$2*'GFC quarterly'!Z42,$K$3*Employment_ICT!AA40,$K$4*ICT_labor_demand!Y37,),"NA")</f>
        <v>NA</v>
      </c>
      <c r="J38" s="33" t="str">
        <f>IF(AND('GFC quarterly'!AA42&lt;&gt;"",Employment_ICT!AB40&lt;&gt;"",ICT_labor_demand!Z37&lt;&gt;""),SUM($K$2*'GFC quarterly'!AA42,$K$3*Employment_ICT!AB40,$K$4*ICT_labor_demand!Z37,),"NA")</f>
        <v>NA</v>
      </c>
      <c r="K38" s="33" t="str">
        <f>IF(AND('GFC quarterly'!AB42&lt;&gt;"",Employment_ICT!AC40&lt;&gt;"",ICT_labor_demand!AA37&lt;&gt;""),SUM($K$2*'GFC quarterly'!AB42,$K$3*Employment_ICT!AC40,$K$4*ICT_labor_demand!AA37,),"NA")</f>
        <v>NA</v>
      </c>
      <c r="L38" s="33" t="str">
        <f>IF(AND('GFC quarterly'!AC42&lt;&gt;"",Employment_ICT!AD40&lt;&gt;"",ICT_labor_demand!AB37&lt;&gt;""),SUM($K$2*'GFC quarterly'!AC42,$K$3*Employment_ICT!AD40,$K$4*ICT_labor_demand!AB37,),"NA")</f>
        <v>NA</v>
      </c>
    </row>
    <row r="39" spans="2:12" x14ac:dyDescent="0.2">
      <c r="B39" s="21" t="s">
        <v>52</v>
      </c>
      <c r="C39" s="33" t="str">
        <f>IF(AND('GFC quarterly'!T43&lt;&gt;"",Employment_ICT!U41&lt;&gt;"",ICT_labor_demand!S38&lt;&gt;""),SUM($K$2*'GFC quarterly'!T43,$K$3*Employment_ICT!U41,$K$4*ICT_labor_demand!S38,),"NA")</f>
        <v>NA</v>
      </c>
      <c r="D39" s="33" t="str">
        <f>IF(AND('GFC quarterly'!U43&lt;&gt;"",Employment_ICT!V41&lt;&gt;"",ICT_labor_demand!T38&lt;&gt;""),SUM($K$2*'GFC quarterly'!U43,$K$3*Employment_ICT!V41,$K$4*ICT_labor_demand!T38,),"NA")</f>
        <v>NA</v>
      </c>
      <c r="E39" s="33">
        <f>IF(AND('GFC quarterly'!V43&lt;&gt;"",Employment_ICT!W41&lt;&gt;"",ICT_labor_demand!U38&lt;&gt;""),SUM($K$2*'GFC quarterly'!V43,$K$3*Employment_ICT!W41,$K$4*ICT_labor_demand!U38,),"NA")</f>
        <v>0.27878787878787858</v>
      </c>
      <c r="F39" s="33">
        <f>IF(AND('GFC quarterly'!W43&lt;&gt;"",Employment_ICT!X41&lt;&gt;"",ICT_labor_demand!V38&lt;&gt;""),SUM($K$2*'GFC quarterly'!W43,$K$3*Employment_ICT!X41,$K$4*ICT_labor_demand!V38,),"NA")</f>
        <v>0.28484848484848491</v>
      </c>
      <c r="G39" s="33">
        <f>IF(AND('GFC quarterly'!X43&lt;&gt;"",Employment_ICT!Y41&lt;&gt;"",ICT_labor_demand!W38&lt;&gt;""),SUM($K$2*'GFC quarterly'!X43,$K$3*Employment_ICT!Y41,$K$4*ICT_labor_demand!W38,),"NA")</f>
        <v>0.16565656565656575</v>
      </c>
      <c r="H39" s="33">
        <f>IF(AND('GFC quarterly'!Y43&lt;&gt;"",Employment_ICT!Z41&lt;&gt;"",ICT_labor_demand!X38&lt;&gt;""),SUM($K$2*'GFC quarterly'!Y43,$K$3*Employment_ICT!Z41,$K$4*ICT_labor_demand!X38,),"NA")</f>
        <v>0.47979797979798</v>
      </c>
      <c r="I39" s="33">
        <f>IF(AND('GFC quarterly'!Z43&lt;&gt;"",Employment_ICT!AA41&lt;&gt;"",ICT_labor_demand!Y38&lt;&gt;""),SUM($K$2*'GFC quarterly'!Z43,$K$3*Employment_ICT!AA41,$K$4*ICT_labor_demand!Y38,),"NA")</f>
        <v>0.57979797979797998</v>
      </c>
      <c r="J39" s="33">
        <f>IF(AND('GFC quarterly'!AA43&lt;&gt;"",Employment_ICT!AB41&lt;&gt;"",ICT_labor_demand!Z38&lt;&gt;""),SUM($K$2*'GFC quarterly'!AA43,$K$3*Employment_ICT!AB41,$K$4*ICT_labor_demand!Z38,),"NA")</f>
        <v>0.47979797979798</v>
      </c>
      <c r="K39" s="33">
        <f>IF(AND('GFC quarterly'!AB43&lt;&gt;"",Employment_ICT!AC41&lt;&gt;"",ICT_labor_demand!AA38&lt;&gt;""),SUM($K$2*'GFC quarterly'!AB43,$K$3*Employment_ICT!AC41,$K$4*ICT_labor_demand!AA38,),"NA")</f>
        <v>0.28282828282828254</v>
      </c>
      <c r="L39" s="33">
        <f>IF(AND('GFC quarterly'!AC43&lt;&gt;"",Employment_ICT!AD41&lt;&gt;"",ICT_labor_demand!AB38&lt;&gt;""),SUM($K$2*'GFC quarterly'!AC43,$K$3*Employment_ICT!AD41,$K$4*ICT_labor_demand!AB38,),"NA")</f>
        <v>0.66666666666666663</v>
      </c>
    </row>
    <row r="40" spans="2:12" x14ac:dyDescent="0.2">
      <c r="B40" s="21" t="s">
        <v>55</v>
      </c>
      <c r="C40" s="33" t="str">
        <f>IF(AND('GFC quarterly'!T44&lt;&gt;"",Employment_ICT!U42&lt;&gt;"",ICT_labor_demand!S39&lt;&gt;""),SUM($K$2*'GFC quarterly'!T44,$K$3*Employment_ICT!U42,$K$4*ICT_labor_demand!S39,),"NA")</f>
        <v>NA</v>
      </c>
      <c r="D40" s="33" t="str">
        <f>IF(AND('GFC quarterly'!U44&lt;&gt;"",Employment_ICT!V42&lt;&gt;"",ICT_labor_demand!T39&lt;&gt;""),SUM($K$2*'GFC quarterly'!U44,$K$3*Employment_ICT!V42,$K$4*ICT_labor_demand!T39,),"NA")</f>
        <v>NA</v>
      </c>
      <c r="E40" s="33">
        <f>IF(AND('GFC quarterly'!V44&lt;&gt;"",Employment_ICT!W42&lt;&gt;"",ICT_labor_demand!U39&lt;&gt;""),SUM($K$2*'GFC quarterly'!V44,$K$3*Employment_ICT!W42,$K$4*ICT_labor_demand!U39,),"NA")</f>
        <v>0.51724137931034475</v>
      </c>
      <c r="F40" s="33">
        <f>IF(AND('GFC quarterly'!W44&lt;&gt;"",Employment_ICT!X42&lt;&gt;"",ICT_labor_demand!V39&lt;&gt;""),SUM($K$2*'GFC quarterly'!W44,$K$3*Employment_ICT!X42,$K$4*ICT_labor_demand!V39,),"NA")</f>
        <v>0.43437152391546141</v>
      </c>
      <c r="G40" s="33">
        <f>IF(AND('GFC quarterly'!X44&lt;&gt;"",Employment_ICT!Y42&lt;&gt;"",ICT_labor_demand!W39&lt;&gt;""),SUM($K$2*'GFC quarterly'!X44,$K$3*Employment_ICT!Y42,$K$4*ICT_labor_demand!W39,),"NA")</f>
        <v>0.62356321839080409</v>
      </c>
      <c r="H40" s="33">
        <f>IF(AND('GFC quarterly'!Y44&lt;&gt;"",Employment_ICT!Z42&lt;&gt;"",ICT_labor_demand!X39&lt;&gt;""),SUM($K$2*'GFC quarterly'!Y44,$K$3*Employment_ICT!Z42,$K$4*ICT_labor_demand!X39,),"NA")</f>
        <v>0.6526696329254722</v>
      </c>
      <c r="I40" s="33">
        <f>IF(AND('GFC quarterly'!Z44&lt;&gt;"",Employment_ICT!AA42&lt;&gt;"",ICT_labor_demand!Y39&lt;&gt;""),SUM($K$2*'GFC quarterly'!Z44,$K$3*Employment_ICT!AA42,$K$4*ICT_labor_demand!Y39,),"NA")</f>
        <v>0.59547645532072668</v>
      </c>
      <c r="J40" s="33">
        <f>IF(AND('GFC quarterly'!AA44&lt;&gt;"",Employment_ICT!AB42&lt;&gt;"",ICT_labor_demand!Z39&lt;&gt;""),SUM($K$2*'GFC quarterly'!AA44,$K$3*Employment_ICT!AB42,$K$4*ICT_labor_demand!Z39,),"NA")</f>
        <v>0.34176863181312528</v>
      </c>
      <c r="K40" s="33">
        <f>IF(AND('GFC quarterly'!AB44&lt;&gt;"",Employment_ICT!AC42&lt;&gt;"",ICT_labor_demand!AA39&lt;&gt;""),SUM($K$2*'GFC quarterly'!AB44,$K$3*Employment_ICT!AC42,$K$4*ICT_labor_demand!AA39,),"NA")</f>
        <v>0.29551353355580257</v>
      </c>
      <c r="L40" s="33">
        <f>IF(AND('GFC quarterly'!AC44&lt;&gt;"",Employment_ICT!AD42&lt;&gt;"",ICT_labor_demand!AB39&lt;&gt;""),SUM($K$2*'GFC quarterly'!AC44,$K$3*Employment_ICT!AD42,$K$4*ICT_labor_demand!AB39,),"NA")</f>
        <v>0.38172043010752682</v>
      </c>
    </row>
  </sheetData>
  <mergeCells count="1">
    <mergeCell ref="C2: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86C2-D1C9-8743-BDBC-1524D1F20AC7}">
  <dimension ref="B2:AH59"/>
  <sheetViews>
    <sheetView topLeftCell="T32" workbookViewId="0">
      <selection activeCell="J107" sqref="J107"/>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4" x14ac:dyDescent="0.2">
      <c r="B2" s="13" t="s">
        <v>81</v>
      </c>
      <c r="C2" s="38" t="s">
        <v>93</v>
      </c>
      <c r="D2" s="38"/>
      <c r="E2" s="38"/>
      <c r="F2" s="38"/>
      <c r="G2" s="38"/>
      <c r="H2" s="38"/>
      <c r="J2" t="s">
        <v>94</v>
      </c>
      <c r="K2">
        <f>1/3</f>
        <v>0.33333333333333331</v>
      </c>
    </row>
    <row r="3" spans="2:34" x14ac:dyDescent="0.2">
      <c r="C3" s="38"/>
      <c r="D3" s="38"/>
      <c r="E3" s="38"/>
      <c r="F3" s="38"/>
      <c r="G3" s="38"/>
      <c r="H3" s="38"/>
      <c r="J3" t="s">
        <v>95</v>
      </c>
      <c r="K3">
        <f>1/3</f>
        <v>0.33333333333333331</v>
      </c>
    </row>
    <row r="4" spans="2:34" x14ac:dyDescent="0.2">
      <c r="C4" s="38"/>
      <c r="D4" s="38"/>
      <c r="E4" s="38"/>
      <c r="F4" s="38"/>
      <c r="G4" s="38"/>
      <c r="H4" s="38"/>
      <c r="J4" t="s">
        <v>96</v>
      </c>
      <c r="K4">
        <f>1/3</f>
        <v>0.33333333333333331</v>
      </c>
    </row>
    <row r="5" spans="2:34" x14ac:dyDescent="0.2">
      <c r="C5" s="38"/>
      <c r="D5" s="38"/>
      <c r="E5" s="38"/>
      <c r="F5" s="38"/>
      <c r="G5" s="38"/>
      <c r="H5" s="38"/>
    </row>
    <row r="6" spans="2:34" x14ac:dyDescent="0.2">
      <c r="C6" s="38"/>
      <c r="D6" s="38"/>
      <c r="E6" s="38"/>
      <c r="F6" s="38"/>
      <c r="G6" s="38"/>
      <c r="H6" s="38"/>
    </row>
    <row r="10" spans="2:34" ht="17" customHeight="1" x14ac:dyDescent="0.2">
      <c r="B10" s="18" t="s">
        <v>11</v>
      </c>
      <c r="C10" s="40" t="s">
        <v>86</v>
      </c>
      <c r="D10" s="41"/>
      <c r="E10" s="42"/>
      <c r="F10" s="40" t="s">
        <v>12</v>
      </c>
      <c r="G10" s="41"/>
      <c r="H10" s="42"/>
      <c r="I10" s="40" t="s">
        <v>14</v>
      </c>
      <c r="J10" s="41"/>
      <c r="K10" s="42"/>
      <c r="L10" s="40" t="s">
        <v>15</v>
      </c>
      <c r="M10" s="41"/>
      <c r="N10" s="42"/>
      <c r="O10" s="40" t="s">
        <v>16</v>
      </c>
      <c r="P10" s="41"/>
      <c r="Q10" s="42"/>
      <c r="R10" s="40" t="s">
        <v>17</v>
      </c>
      <c r="S10" s="41"/>
      <c r="T10" s="42"/>
      <c r="U10" s="40" t="s">
        <v>18</v>
      </c>
      <c r="V10" s="41"/>
      <c r="W10" s="42"/>
      <c r="X10" s="40" t="s">
        <v>19</v>
      </c>
      <c r="Y10" s="41"/>
      <c r="Z10" s="42"/>
      <c r="AA10" s="40" t="s">
        <v>20</v>
      </c>
      <c r="AB10" s="41"/>
      <c r="AC10" s="42"/>
      <c r="AD10" s="40" t="s">
        <v>21</v>
      </c>
      <c r="AE10" s="41"/>
      <c r="AF10" s="41"/>
    </row>
    <row r="11" spans="2:34" ht="17" customHeight="1" x14ac:dyDescent="0.2">
      <c r="B11" s="18"/>
      <c r="C11" s="34" t="s">
        <v>108</v>
      </c>
      <c r="D11" s="34" t="s">
        <v>109</v>
      </c>
      <c r="E11" s="34" t="s">
        <v>110</v>
      </c>
      <c r="F11" s="34" t="s">
        <v>108</v>
      </c>
      <c r="G11" s="34" t="s">
        <v>109</v>
      </c>
      <c r="H11" s="34" t="s">
        <v>110</v>
      </c>
      <c r="I11" s="34" t="s">
        <v>108</v>
      </c>
      <c r="J11" s="34" t="s">
        <v>109</v>
      </c>
      <c r="K11" s="34" t="s">
        <v>110</v>
      </c>
      <c r="L11" s="34" t="s">
        <v>108</v>
      </c>
      <c r="M11" s="34" t="s">
        <v>109</v>
      </c>
      <c r="N11" s="34" t="s">
        <v>110</v>
      </c>
      <c r="O11" s="34" t="s">
        <v>108</v>
      </c>
      <c r="P11" s="34" t="s">
        <v>109</v>
      </c>
      <c r="Q11" s="34" t="s">
        <v>110</v>
      </c>
      <c r="R11" s="34" t="s">
        <v>108</v>
      </c>
      <c r="S11" s="34" t="s">
        <v>109</v>
      </c>
      <c r="T11" s="34" t="s">
        <v>110</v>
      </c>
      <c r="U11" s="34" t="s">
        <v>108</v>
      </c>
      <c r="V11" s="34" t="s">
        <v>109</v>
      </c>
      <c r="W11" s="34" t="s">
        <v>110</v>
      </c>
      <c r="X11" s="34" t="s">
        <v>108</v>
      </c>
      <c r="Y11" s="34" t="s">
        <v>109</v>
      </c>
      <c r="Z11" s="34" t="s">
        <v>110</v>
      </c>
      <c r="AA11" s="34" t="s">
        <v>108</v>
      </c>
      <c r="AB11" s="34" t="s">
        <v>109</v>
      </c>
      <c r="AC11" s="34" t="s">
        <v>110</v>
      </c>
      <c r="AD11" s="34" t="s">
        <v>108</v>
      </c>
      <c r="AE11" s="34" t="s">
        <v>109</v>
      </c>
      <c r="AF11" s="34" t="s">
        <v>110</v>
      </c>
    </row>
    <row r="12" spans="2:34" x14ac:dyDescent="0.2">
      <c r="B12" s="21" t="s">
        <v>24</v>
      </c>
      <c r="C12" s="33" t="str">
        <f>IF(AND('GFC quarterly'!T16&lt;&gt;""),$K$2*'GFC quarterly'!T16,"NA")</f>
        <v>NA</v>
      </c>
      <c r="D12" s="33" t="str">
        <f>IF(AND(Employment_ICT!U14&lt;&gt;""),$K$3*Employment_ICT!U14,"NA")</f>
        <v>NA</v>
      </c>
      <c r="E12" s="33">
        <f>IF(AND(ICT_labor_demand!U11&lt;&gt;""),$K$4*ICT_labor_demand!U11,"NA")</f>
        <v>0.26666666666666666</v>
      </c>
      <c r="F12" s="33" t="str">
        <f>IF('GFC quarterly'!U16&lt;&gt;"", $K$2*'GFC quarterly'!U16, "NA")</f>
        <v>NA</v>
      </c>
      <c r="G12" s="33" t="str">
        <f>IF(AND(Employment_ICT!V14&lt;&gt;""),$K$3*Employment_ICT!V14,"NA")</f>
        <v>NA</v>
      </c>
      <c r="H12" s="33">
        <f>IF(ICT_labor_demand!T11&lt;&gt;"", $K$4*ICT_labor_demand!T11, "NA")</f>
        <v>0.27999999999999992</v>
      </c>
      <c r="I12" s="33" t="str">
        <f>IF('GFC quarterly'!V16&lt;&gt;"", $K$2*'GFC quarterly'!V16, "NA")</f>
        <v>NA</v>
      </c>
      <c r="J12" s="33">
        <f>IF(AND(Employment_ICT!W14&lt;&gt;""),$K$3*Employment_ICT!W14,"NA")</f>
        <v>0</v>
      </c>
      <c r="K12" s="33">
        <f>IF(ICT_labor_demand!U11&lt;&gt;"", $K$4*ICT_labor_demand!U11, "NA")</f>
        <v>0.26666666666666666</v>
      </c>
      <c r="L12" s="33" t="str">
        <f>IF('GFC quarterly'!W16&lt;&gt;"", $K$2*'GFC quarterly'!W16, "NA")</f>
        <v>NA</v>
      </c>
      <c r="M12" s="33">
        <f>IF(AND(Employment_ICT!X14&lt;&gt;""),$K$3*Employment_ICT!X14,"NA")</f>
        <v>0.1666666666666663</v>
      </c>
      <c r="N12" s="33">
        <f>IF(ICT_labor_demand!V11&lt;&gt;"", $K$4*ICT_labor_demand!V11, "NA")</f>
        <v>0.25333333333333335</v>
      </c>
      <c r="O12" s="33" t="str">
        <f>IF('GFC quarterly'!X16&lt;&gt;"", $K$2*'GFC quarterly'!X16, "NA")</f>
        <v>NA</v>
      </c>
      <c r="P12" s="33">
        <f>IF(AND(Employment_ICT!Y14&lt;&gt;""),$K$3*Employment_ICT!Y14,"NA")</f>
        <v>0.1666666666666663</v>
      </c>
      <c r="Q12" s="33">
        <f>IF(ICT_labor_demand!W11&lt;&gt;"", $K$4*ICT_labor_demand!W11, "NA")</f>
        <v>0.25333333333333335</v>
      </c>
      <c r="R12" s="33" t="str">
        <f>IF('GFC quarterly'!Y16&lt;&gt;"", $K$2*'GFC quarterly'!Y16, "NA")</f>
        <v>NA</v>
      </c>
      <c r="S12" s="33">
        <f>IF(AND(Employment_ICT!Z14&lt;&gt;""),$K$3*Employment_ICT!Z14,"NA")</f>
        <v>0.33333333333333331</v>
      </c>
      <c r="T12" s="33">
        <f>IF(ICT_labor_demand!X11&lt;&gt;"", $K$4*ICT_labor_demand!X11, "NA")</f>
        <v>0.23999999999999982</v>
      </c>
      <c r="U12" s="33" t="str">
        <f>IF('GFC quarterly'!Z16&lt;&gt;"", $K$2*'GFC quarterly'!Z16, "NA")</f>
        <v>NA</v>
      </c>
      <c r="V12" s="33">
        <f>IF(AND(Employment_ICT!AA14&lt;&gt;""),$K$3*Employment_ICT!AA14,"NA")</f>
        <v>0.33333333333333331</v>
      </c>
      <c r="W12" s="33">
        <f>IF(ICT_labor_demand!Y11&lt;&gt;"", $K$4*ICT_labor_demand!Y11, "NA")</f>
        <v>0.15999999999999989</v>
      </c>
      <c r="X12" s="33" t="str">
        <f>IF('GFC quarterly'!AA16&lt;&gt;"", $K$2*'GFC quarterly'!AA16, "NA")</f>
        <v>NA</v>
      </c>
      <c r="Y12" s="33">
        <f>IF(AND(Employment_ICT!AB14&lt;&gt;""),$K$3*Employment_ICT!AB14,"NA")</f>
        <v>0.33333333333333331</v>
      </c>
      <c r="Z12" s="33">
        <f>IF(ICT_labor_demand!Z11&lt;&gt;"", $K$4*ICT_labor_demand!Z11, "NA")</f>
        <v>9.3333333333333227E-2</v>
      </c>
      <c r="AA12" s="33" t="str">
        <f>IF('GFC quarterly'!AB16&lt;&gt;"", $K$2*'GFC quarterly'!AB16, "NA")</f>
        <v>NA</v>
      </c>
      <c r="AB12" s="33">
        <f>IF(AND(Employment_ICT!AC14&lt;&gt;""),$K$3*Employment_ICT!AC14,"NA")</f>
        <v>0.33333333333333331</v>
      </c>
      <c r="AC12" s="33">
        <f>IF(ICT_labor_demand!AA11&lt;&gt;"", $K$4*ICT_labor_demand!AA11, "NA")</f>
        <v>3.9999999999999855E-2</v>
      </c>
      <c r="AD12" s="33" t="str">
        <f>IF('GFC quarterly'!AC16&lt;&gt;"", $K$2*'GFC quarterly'!AC16, "NA")</f>
        <v>NA</v>
      </c>
      <c r="AE12" s="33">
        <f>IF(AND(Employment_ICT!AD14&lt;&gt;""),$K$3*Employment_ICT!AD14,"NA")</f>
        <v>0.33333333333333331</v>
      </c>
      <c r="AF12" s="33">
        <f>IF(ICT_labor_demand!AB11&lt;&gt;"", $K$4*ICT_labor_demand!AB11, "NA")</f>
        <v>0</v>
      </c>
      <c r="AH12" s="33">
        <f>IF(AND(Employment_ICT!AE14&lt;&gt;""),$K$3*Employment_ICT!AE14,"NA")</f>
        <v>0.33333333333333331</v>
      </c>
    </row>
    <row r="13" spans="2:34" x14ac:dyDescent="0.2">
      <c r="B13" s="21" t="s">
        <v>26</v>
      </c>
      <c r="C13" s="33" t="str">
        <f>IF(AND('GFC quarterly'!T17&lt;&gt;""),$K$2*'GFC quarterly'!T17,"NA")</f>
        <v>NA</v>
      </c>
      <c r="D13" s="33" t="str">
        <f>IF(AND(Employment_ICT!U15&lt;&gt;""),$K$3*Employment_ICT!U15,"NA")</f>
        <v>NA</v>
      </c>
      <c r="E13" s="33">
        <f>IF(AND(ICT_labor_demand!U12&lt;&gt;""),$K$4*ICT_labor_demand!U12,"NA")</f>
        <v>0.22807017543859656</v>
      </c>
      <c r="F13" s="33" t="str">
        <f>IF('GFC quarterly'!U17&lt;&gt;"", $K$2*'GFC quarterly'!U17, "NA")</f>
        <v>NA</v>
      </c>
      <c r="G13" s="33" t="str">
        <f>IF(AND(Employment_ICT!V15&lt;&gt;""),$K$3*Employment_ICT!V15,"NA")</f>
        <v>NA</v>
      </c>
      <c r="H13" s="33">
        <f>IF(ICT_labor_demand!T12&lt;&gt;"", $K$4*ICT_labor_demand!T12, "NA")</f>
        <v>0.31578947368421056</v>
      </c>
      <c r="I13" s="33" t="str">
        <f>IF('GFC quarterly'!V17&lt;&gt;"", $K$2*'GFC quarterly'!V17, "NA")</f>
        <v>NA</v>
      </c>
      <c r="J13" s="33">
        <f>IF(AND(Employment_ICT!W15&lt;&gt;""),$K$3*Employment_ICT!W15,"NA")</f>
        <v>0</v>
      </c>
      <c r="K13" s="33">
        <f>IF(ICT_labor_demand!U12&lt;&gt;"", $K$4*ICT_labor_demand!U12, "NA")</f>
        <v>0.22807017543859656</v>
      </c>
      <c r="L13" s="33" t="str">
        <f>IF('GFC quarterly'!W17&lt;&gt;"", $K$2*'GFC quarterly'!W17, "NA")</f>
        <v>NA</v>
      </c>
      <c r="M13" s="33">
        <f>IF(AND(Employment_ICT!X15&lt;&gt;""),$K$3*Employment_ICT!X15,"NA")</f>
        <v>0</v>
      </c>
      <c r="N13" s="33">
        <f>IF(ICT_labor_demand!V12&lt;&gt;"", $K$4*ICT_labor_demand!V12, "NA")</f>
        <v>0.10526315789473675</v>
      </c>
      <c r="O13" s="33" t="str">
        <f>IF('GFC quarterly'!X17&lt;&gt;"", $K$2*'GFC quarterly'!X17, "NA")</f>
        <v>NA</v>
      </c>
      <c r="P13" s="33">
        <f>IF(AND(Employment_ICT!Y15&lt;&gt;""),$K$3*Employment_ICT!Y15,"NA")</f>
        <v>0</v>
      </c>
      <c r="Q13" s="33">
        <f>IF(ICT_labor_demand!W12&lt;&gt;"", $K$4*ICT_labor_demand!W12, "NA")</f>
        <v>8.7719298245614002E-2</v>
      </c>
      <c r="R13" s="33" t="str">
        <f>IF('GFC quarterly'!Y17&lt;&gt;"", $K$2*'GFC quarterly'!Y17, "NA")</f>
        <v>NA</v>
      </c>
      <c r="S13" s="33">
        <f>IF(AND(Employment_ICT!Z15&lt;&gt;""),$K$3*Employment_ICT!Z15,"NA")</f>
        <v>0</v>
      </c>
      <c r="T13" s="33">
        <f>IF(ICT_labor_demand!X12&lt;&gt;"", $K$4*ICT_labor_demand!X12, "NA")</f>
        <v>8.7719298245614002E-2</v>
      </c>
      <c r="U13" s="33" t="str">
        <f>IF('GFC quarterly'!Z17&lt;&gt;"", $K$2*'GFC quarterly'!Z17, "NA")</f>
        <v>NA</v>
      </c>
      <c r="V13" s="33">
        <f>IF(AND(Employment_ICT!AA15&lt;&gt;""),$K$3*Employment_ICT!AA15,"NA")</f>
        <v>0.33333333333333331</v>
      </c>
      <c r="W13" s="33">
        <f>IF(ICT_labor_demand!Y12&lt;&gt;"", $K$4*ICT_labor_demand!Y12, "NA")</f>
        <v>0.10526315789473675</v>
      </c>
      <c r="X13" s="33" t="str">
        <f>IF('GFC quarterly'!AA17&lt;&gt;"", $K$2*'GFC quarterly'!AA17, "NA")</f>
        <v>NA</v>
      </c>
      <c r="Y13" s="33">
        <f>IF(AND(Employment_ICT!AB15&lt;&gt;""),$K$3*Employment_ICT!AB15,"NA")</f>
        <v>0.33333333333333331</v>
      </c>
      <c r="Z13" s="33">
        <f>IF(ICT_labor_demand!Z12&lt;&gt;"", $K$4*ICT_labor_demand!Z12, "NA")</f>
        <v>0.12280701754385949</v>
      </c>
      <c r="AA13" s="33" t="str">
        <f>IF('GFC quarterly'!AB17&lt;&gt;"", $K$2*'GFC quarterly'!AB17, "NA")</f>
        <v>NA</v>
      </c>
      <c r="AB13" s="33">
        <f>IF(AND(Employment_ICT!AC15&lt;&gt;""),$K$3*Employment_ICT!AC15,"NA")</f>
        <v>0</v>
      </c>
      <c r="AC13" s="33">
        <f>IF(ICT_labor_demand!AA12&lt;&gt;"", $K$4*ICT_labor_demand!AA12, "NA")</f>
        <v>8.7719298245614002E-2</v>
      </c>
      <c r="AD13" s="33" t="str">
        <f>IF('GFC quarterly'!AC17&lt;&gt;"", $K$2*'GFC quarterly'!AC17, "NA")</f>
        <v>NA</v>
      </c>
      <c r="AE13" s="33">
        <f>IF(AND(Employment_ICT!AD15&lt;&gt;""),$K$3*Employment_ICT!AD15,"NA")</f>
        <v>0.33333333333333331</v>
      </c>
      <c r="AF13" s="33">
        <f>IF(ICT_labor_demand!AB12&lt;&gt;"", $K$4*ICT_labor_demand!AB12, "NA")</f>
        <v>0</v>
      </c>
    </row>
    <row r="14" spans="2:34" x14ac:dyDescent="0.2">
      <c r="B14" s="21" t="s">
        <v>27</v>
      </c>
      <c r="C14" s="33" t="str">
        <f>IF(AND('GFC quarterly'!T18&lt;&gt;""),$K$2*'GFC quarterly'!T18,"NA")</f>
        <v>NA</v>
      </c>
      <c r="D14" s="33" t="str">
        <f>IF(AND(Employment_ICT!U16&lt;&gt;""),$K$3*Employment_ICT!U16,"NA")</f>
        <v>NA</v>
      </c>
      <c r="E14" s="33">
        <f>IF(AND(ICT_labor_demand!U13&lt;&gt;""),$K$4*ICT_labor_demand!U13,"NA")</f>
        <v>0.26851851851851855</v>
      </c>
      <c r="F14" s="33" t="str">
        <f>IF('GFC quarterly'!U18&lt;&gt;"", $K$2*'GFC quarterly'!U18, "NA")</f>
        <v>NA</v>
      </c>
      <c r="G14" s="33" t="str">
        <f>IF(AND(Employment_ICT!V16&lt;&gt;""),$K$3*Employment_ICT!V16,"NA")</f>
        <v>NA</v>
      </c>
      <c r="H14" s="33">
        <f>IF(ICT_labor_demand!T13&lt;&gt;"", $K$4*ICT_labor_demand!T13, "NA")</f>
        <v>0.22222222222222227</v>
      </c>
      <c r="I14" s="33" t="str">
        <f>IF('GFC quarterly'!V18&lt;&gt;"", $K$2*'GFC quarterly'!V18, "NA")</f>
        <v>NA</v>
      </c>
      <c r="J14" s="33">
        <f>IF(AND(Employment_ICT!W16&lt;&gt;""),$K$3*Employment_ICT!W16,"NA")</f>
        <v>0</v>
      </c>
      <c r="K14" s="33">
        <f>IF(ICT_labor_demand!U13&lt;&gt;"", $K$4*ICT_labor_demand!U13, "NA")</f>
        <v>0.26851851851851855</v>
      </c>
      <c r="L14" s="33" t="str">
        <f>IF('GFC quarterly'!W18&lt;&gt;"", $K$2*'GFC quarterly'!W18, "NA")</f>
        <v>NA</v>
      </c>
      <c r="M14" s="33">
        <f>IF(AND(Employment_ICT!X16&lt;&gt;""),$K$3*Employment_ICT!X16,"NA")</f>
        <v>8.3333333333333329E-2</v>
      </c>
      <c r="N14" s="33">
        <f>IF(ICT_labor_demand!V13&lt;&gt;"", $K$4*ICT_labor_demand!V13, "NA")</f>
        <v>0.32407407407407424</v>
      </c>
      <c r="O14" s="33" t="str">
        <f>IF('GFC quarterly'!X18&lt;&gt;"", $K$2*'GFC quarterly'!X18, "NA")</f>
        <v>NA</v>
      </c>
      <c r="P14" s="33">
        <f>IF(AND(Employment_ICT!Y16&lt;&gt;""),$K$3*Employment_ICT!Y16,"NA")</f>
        <v>0</v>
      </c>
      <c r="Q14" s="33">
        <f>IF(ICT_labor_demand!W13&lt;&gt;"", $K$4*ICT_labor_demand!W13, "NA")</f>
        <v>0.33333333333333331</v>
      </c>
      <c r="R14" s="33" t="str">
        <f>IF('GFC quarterly'!Y18&lt;&gt;"", $K$2*'GFC quarterly'!Y18, "NA")</f>
        <v>NA</v>
      </c>
      <c r="S14" s="33">
        <f>IF(AND(Employment_ICT!Z16&lt;&gt;""),$K$3*Employment_ICT!Z16,"NA")</f>
        <v>8.3333333333333329E-2</v>
      </c>
      <c r="T14" s="33">
        <f>IF(ICT_labor_demand!X13&lt;&gt;"", $K$4*ICT_labor_demand!X13, "NA")</f>
        <v>0.27777777777777779</v>
      </c>
      <c r="U14" s="33" t="str">
        <f>IF('GFC quarterly'!Z18&lt;&gt;"", $K$2*'GFC quarterly'!Z18, "NA")</f>
        <v>NA</v>
      </c>
      <c r="V14" s="33">
        <f>IF(AND(Employment_ICT!AA16&lt;&gt;""),$K$3*Employment_ICT!AA16,"NA")</f>
        <v>0.16666666666666666</v>
      </c>
      <c r="W14" s="33">
        <f>IF(ICT_labor_demand!Y13&lt;&gt;"", $K$4*ICT_labor_demand!Y13, "NA")</f>
        <v>0.18518518518518517</v>
      </c>
      <c r="X14" s="33" t="str">
        <f>IF('GFC quarterly'!AA18&lt;&gt;"", $K$2*'GFC quarterly'!AA18, "NA")</f>
        <v>NA</v>
      </c>
      <c r="Y14" s="33">
        <f>IF(AND(Employment_ICT!AB16&lt;&gt;""),$K$3*Employment_ICT!AB16,"NA")</f>
        <v>0.16666666666666666</v>
      </c>
      <c r="Z14" s="33">
        <f>IF(ICT_labor_demand!Z13&lt;&gt;"", $K$4*ICT_labor_demand!Z13, "NA")</f>
        <v>0.1574074074074075</v>
      </c>
      <c r="AA14" s="33" t="str">
        <f>IF('GFC quarterly'!AB18&lt;&gt;"", $K$2*'GFC quarterly'!AB18, "NA")</f>
        <v>NA</v>
      </c>
      <c r="AB14" s="33">
        <f>IF(AND(Employment_ICT!AC16&lt;&gt;""),$K$3*Employment_ICT!AC16,"NA")</f>
        <v>8.3333333333333329E-2</v>
      </c>
      <c r="AC14" s="33">
        <f>IF(ICT_labor_demand!AA13&lt;&gt;"", $K$4*ICT_labor_demand!AA13, "NA")</f>
        <v>9.2592592592592587E-2</v>
      </c>
      <c r="AD14" s="33" t="str">
        <f>IF('GFC quarterly'!AC18&lt;&gt;"", $K$2*'GFC quarterly'!AC18, "NA")</f>
        <v>NA</v>
      </c>
      <c r="AE14" s="33">
        <f>IF(AND(Employment_ICT!AD16&lt;&gt;""),$K$3*Employment_ICT!AD16,"NA")</f>
        <v>0.16666666666666666</v>
      </c>
      <c r="AF14" s="33">
        <f>IF(ICT_labor_demand!AB13&lt;&gt;"", $K$4*ICT_labor_demand!AB13, "NA")</f>
        <v>0</v>
      </c>
    </row>
    <row r="15" spans="2:34" x14ac:dyDescent="0.2">
      <c r="B15" s="21" t="s">
        <v>28</v>
      </c>
      <c r="C15" s="33" t="str">
        <f>IF(AND('GFC quarterly'!T19&lt;&gt;""),$K$2*'GFC quarterly'!T19,"NA")</f>
        <v>NA</v>
      </c>
      <c r="D15" s="33" t="str">
        <f>IF(AND(Employment_ICT!U17&lt;&gt;""),$K$3*Employment_ICT!U17,"NA")</f>
        <v>NA</v>
      </c>
      <c r="E15" s="33">
        <f>IF(AND(ICT_labor_demand!U14&lt;&gt;""),$K$4*ICT_labor_demand!U14,"NA")</f>
        <v>0.10256410256410259</v>
      </c>
      <c r="F15" s="33" t="str">
        <f>IF('GFC quarterly'!U19&lt;&gt;"", $K$2*'GFC quarterly'!U19, "NA")</f>
        <v>NA</v>
      </c>
      <c r="G15" s="33" t="str">
        <f>IF(AND(Employment_ICT!V17&lt;&gt;""),$K$3*Employment_ICT!V17,"NA")</f>
        <v>NA</v>
      </c>
      <c r="H15" s="33">
        <f>IF(ICT_labor_demand!T14&lt;&gt;"", $K$4*ICT_labor_demand!T14, "NA")</f>
        <v>8.547008547008593E-3</v>
      </c>
      <c r="I15" s="33" t="str">
        <f>IF('GFC quarterly'!V19&lt;&gt;"", $K$2*'GFC quarterly'!V19, "NA")</f>
        <v>NA</v>
      </c>
      <c r="J15" s="33">
        <f>IF(AND(Employment_ICT!W17&lt;&gt;""),$K$3*Employment_ICT!W17,"NA")</f>
        <v>0.16666666666666666</v>
      </c>
      <c r="K15" s="33">
        <f>IF(ICT_labor_demand!U14&lt;&gt;"", $K$4*ICT_labor_demand!U14, "NA")</f>
        <v>0.10256410256410259</v>
      </c>
      <c r="L15" s="33" t="str">
        <f>IF('GFC quarterly'!W19&lt;&gt;"", $K$2*'GFC quarterly'!W19, "NA")</f>
        <v>NA</v>
      </c>
      <c r="M15" s="33">
        <f>IF(AND(Employment_ICT!X17&lt;&gt;""),$K$3*Employment_ICT!X17,"NA")</f>
        <v>0</v>
      </c>
      <c r="N15" s="33">
        <f>IF(ICT_labor_demand!V14&lt;&gt;"", $K$4*ICT_labor_demand!V14, "NA")</f>
        <v>0.23076923076923078</v>
      </c>
      <c r="O15" s="33" t="str">
        <f>IF('GFC quarterly'!X19&lt;&gt;"", $K$2*'GFC quarterly'!X19, "NA")</f>
        <v>NA</v>
      </c>
      <c r="P15" s="33">
        <f>IF(AND(Employment_ICT!Y17&lt;&gt;""),$K$3*Employment_ICT!Y17,"NA")</f>
        <v>0</v>
      </c>
      <c r="Q15" s="33">
        <f>IF(ICT_labor_demand!W14&lt;&gt;"", $K$4*ICT_labor_demand!W14, "NA")</f>
        <v>0.29059829059829057</v>
      </c>
      <c r="R15" s="33" t="str">
        <f>IF('GFC quarterly'!Y19&lt;&gt;"", $K$2*'GFC quarterly'!Y19, "NA")</f>
        <v>NA</v>
      </c>
      <c r="S15" s="33">
        <f>IF(AND(Employment_ICT!Z17&lt;&gt;""),$K$3*Employment_ICT!Z17,"NA")</f>
        <v>0.16666666666666666</v>
      </c>
      <c r="T15" s="33">
        <f>IF(ICT_labor_demand!X14&lt;&gt;"", $K$4*ICT_labor_demand!X14, "NA")</f>
        <v>0.33333333333333331</v>
      </c>
      <c r="U15" s="33" t="str">
        <f>IF('GFC quarterly'!Z19&lt;&gt;"", $K$2*'GFC quarterly'!Z19, "NA")</f>
        <v>NA</v>
      </c>
      <c r="V15" s="33">
        <f>IF(AND(Employment_ICT!AA17&lt;&gt;""),$K$3*Employment_ICT!AA17,"NA")</f>
        <v>0.33333333333333331</v>
      </c>
      <c r="W15" s="33">
        <f>IF(ICT_labor_demand!Y14&lt;&gt;"", $K$4*ICT_labor_demand!Y14, "NA")</f>
        <v>0.31623931623931628</v>
      </c>
      <c r="X15" s="33" t="str">
        <f>IF('GFC quarterly'!AA19&lt;&gt;"", $K$2*'GFC quarterly'!AA19, "NA")</f>
        <v>NA</v>
      </c>
      <c r="Y15" s="33">
        <f>IF(AND(Employment_ICT!AB17&lt;&gt;""),$K$3*Employment_ICT!AB17,"NA")</f>
        <v>0</v>
      </c>
      <c r="Z15" s="33">
        <f>IF(ICT_labor_demand!Z14&lt;&gt;"", $K$4*ICT_labor_demand!Z14, "NA")</f>
        <v>0.27350427350427353</v>
      </c>
      <c r="AA15" s="33" t="str">
        <f>IF('GFC quarterly'!AB19&lt;&gt;"", $K$2*'GFC quarterly'!AB19, "NA")</f>
        <v>NA</v>
      </c>
      <c r="AB15" s="33">
        <f>IF(AND(Employment_ICT!AC17&lt;&gt;""),$K$3*Employment_ICT!AC17,"NA")</f>
        <v>0</v>
      </c>
      <c r="AC15" s="33">
        <f>IF(ICT_labor_demand!AA14&lt;&gt;"", $K$4*ICT_labor_demand!AA14, "NA")</f>
        <v>0.33333333333333331</v>
      </c>
      <c r="AD15" s="33" t="str">
        <f>IF('GFC quarterly'!AC19&lt;&gt;"", $K$2*'GFC quarterly'!AC19, "NA")</f>
        <v>NA</v>
      </c>
      <c r="AE15" s="33">
        <f>IF(AND(Employment_ICT!AD17&lt;&gt;""),$K$3*Employment_ICT!AD17,"NA")</f>
        <v>0.16666666666666666</v>
      </c>
      <c r="AF15" s="33">
        <f>IF(ICT_labor_demand!AB14&lt;&gt;"", $K$4*ICT_labor_demand!AB14, "NA")</f>
        <v>0.31623931623931628</v>
      </c>
    </row>
    <row r="16" spans="2:34" x14ac:dyDescent="0.2">
      <c r="B16" s="21" t="s">
        <v>29</v>
      </c>
      <c r="C16" s="33" t="str">
        <f>IF(AND('GFC quarterly'!T20&lt;&gt;""),$K$2*'GFC quarterly'!T20,"NA")</f>
        <v>NA</v>
      </c>
      <c r="D16" s="33" t="str">
        <f>IF(AND(Employment_ICT!U18&lt;&gt;""),$K$3*Employment_ICT!U18,"NA")</f>
        <v>NA</v>
      </c>
      <c r="E16" s="33">
        <f>IF(AND(ICT_labor_demand!U15&lt;&gt;""),$K$4*ICT_labor_demand!U15,"NA")</f>
        <v>0</v>
      </c>
      <c r="F16" s="33" t="str">
        <f>IF('GFC quarterly'!U20&lt;&gt;"", $K$2*'GFC quarterly'!U20, "NA")</f>
        <v>NA</v>
      </c>
      <c r="G16" s="33" t="str">
        <f>IF(AND(Employment_ICT!V18&lt;&gt;""),$K$3*Employment_ICT!V18,"NA")</f>
        <v>NA</v>
      </c>
      <c r="H16" s="33">
        <f>IF(ICT_labor_demand!T15&lt;&gt;"", $K$4*ICT_labor_demand!T15, "NA")</f>
        <v>1.9607843137255002E-2</v>
      </c>
      <c r="I16" s="33" t="str">
        <f>IF('GFC quarterly'!V20&lt;&gt;"", $K$2*'GFC quarterly'!V20, "NA")</f>
        <v>NA</v>
      </c>
      <c r="J16" s="33">
        <f>IF(AND(Employment_ICT!W18&lt;&gt;""),$K$3*Employment_ICT!W18,"NA")</f>
        <v>0.33333333333333331</v>
      </c>
      <c r="K16" s="33">
        <f>IF(ICT_labor_demand!U15&lt;&gt;"", $K$4*ICT_labor_demand!U15, "NA")</f>
        <v>0</v>
      </c>
      <c r="L16" s="33" t="str">
        <f>IF('GFC quarterly'!W20&lt;&gt;"", $K$2*'GFC quarterly'!W20, "NA")</f>
        <v>NA</v>
      </c>
      <c r="M16" s="33">
        <f>IF(AND(Employment_ICT!X18&lt;&gt;""),$K$3*Employment_ICT!X18,"NA")</f>
        <v>0.33333333333333331</v>
      </c>
      <c r="N16" s="33">
        <f>IF(ICT_labor_demand!V15&lt;&gt;"", $K$4*ICT_labor_demand!V15, "NA")</f>
        <v>3.9215686274509831E-2</v>
      </c>
      <c r="O16" s="33" t="str">
        <f>IF('GFC quarterly'!X20&lt;&gt;"", $K$2*'GFC quarterly'!X20, "NA")</f>
        <v>NA</v>
      </c>
      <c r="P16" s="33">
        <f>IF(AND(Employment_ICT!Y18&lt;&gt;""),$K$3*Employment_ICT!Y18,"NA")</f>
        <v>0.33333333333333331</v>
      </c>
      <c r="Q16" s="33">
        <f>IF(ICT_labor_demand!W15&lt;&gt;"", $K$4*ICT_labor_demand!W15, "NA")</f>
        <v>5.8823529411764837E-2</v>
      </c>
      <c r="R16" s="33" t="str">
        <f>IF('GFC quarterly'!Y20&lt;&gt;"", $K$2*'GFC quarterly'!Y20, "NA")</f>
        <v>NA</v>
      </c>
      <c r="S16" s="33">
        <f>IF(AND(Employment_ICT!Z18&lt;&gt;""),$K$3*Employment_ICT!Z18,"NA")</f>
        <v>0.33333333333333331</v>
      </c>
      <c r="T16" s="33">
        <f>IF(ICT_labor_demand!X15&lt;&gt;"", $K$4*ICT_labor_demand!X15, "NA")</f>
        <v>7.8431372549019662E-2</v>
      </c>
      <c r="U16" s="33" t="str">
        <f>IF('GFC quarterly'!Z20&lt;&gt;"", $K$2*'GFC quarterly'!Z20, "NA")</f>
        <v>NA</v>
      </c>
      <c r="V16" s="33">
        <f>IF(AND(Employment_ICT!AA18&lt;&gt;""),$K$3*Employment_ICT!AA18,"NA")</f>
        <v>0.33333333333333331</v>
      </c>
      <c r="W16" s="33">
        <f>IF(ICT_labor_demand!Y15&lt;&gt;"", $K$4*ICT_labor_demand!Y15, "NA")</f>
        <v>0.13725490196078433</v>
      </c>
      <c r="X16" s="33" t="str">
        <f>IF('GFC quarterly'!AA20&lt;&gt;"", $K$2*'GFC quarterly'!AA20, "NA")</f>
        <v>NA</v>
      </c>
      <c r="Y16" s="33">
        <f>IF(AND(Employment_ICT!AB18&lt;&gt;""),$K$3*Employment_ICT!AB18,"NA")</f>
        <v>0.33333333333333331</v>
      </c>
      <c r="Z16" s="33">
        <f>IF(ICT_labor_demand!Z15&lt;&gt;"", $K$4*ICT_labor_demand!Z15, "NA")</f>
        <v>0.23529411764705882</v>
      </c>
      <c r="AA16" s="33" t="str">
        <f>IF('GFC quarterly'!AB20&lt;&gt;"", $K$2*'GFC quarterly'!AB20, "NA")</f>
        <v>NA</v>
      </c>
      <c r="AB16" s="33">
        <f>IF(AND(Employment_ICT!AC18&lt;&gt;""),$K$3*Employment_ICT!AC18,"NA")</f>
        <v>0</v>
      </c>
      <c r="AC16" s="33">
        <f>IF(ICT_labor_demand!AA15&lt;&gt;"", $K$4*ICT_labor_demand!AA15, "NA")</f>
        <v>0.33333333333333331</v>
      </c>
      <c r="AD16" s="33" t="str">
        <f>IF('GFC quarterly'!AC20&lt;&gt;"", $K$2*'GFC quarterly'!AC20, "NA")</f>
        <v>NA</v>
      </c>
      <c r="AE16" s="33">
        <f>IF(AND(Employment_ICT!AD18&lt;&gt;""),$K$3*Employment_ICT!AD18,"NA")</f>
        <v>0</v>
      </c>
      <c r="AF16" s="33">
        <f>IF(ICT_labor_demand!AB15&lt;&gt;"", $K$4*ICT_labor_demand!AB15, "NA")</f>
        <v>0.33333333333333331</v>
      </c>
    </row>
    <row r="17" spans="2:32" x14ac:dyDescent="0.2">
      <c r="B17" s="21" t="s">
        <v>30</v>
      </c>
      <c r="C17" s="33" t="str">
        <f>IF(AND('GFC quarterly'!T21&lt;&gt;""),$K$2*'GFC quarterly'!T21,"NA")</f>
        <v>NA</v>
      </c>
      <c r="D17" s="33" t="str">
        <f>IF(AND(Employment_ICT!U19&lt;&gt;""),$K$3*Employment_ICT!U19,"NA")</f>
        <v>NA</v>
      </c>
      <c r="E17" s="33">
        <f>IF(AND(ICT_labor_demand!U16&lt;&gt;""),$K$4*ICT_labor_demand!U16,"NA")</f>
        <v>0.23809523809523814</v>
      </c>
      <c r="F17" s="33" t="str">
        <f>IF('GFC quarterly'!U21&lt;&gt;"", $K$2*'GFC quarterly'!U21, "NA")</f>
        <v>NA</v>
      </c>
      <c r="G17" s="33" t="str">
        <f>IF(AND(Employment_ICT!V19&lt;&gt;""),$K$3*Employment_ICT!V19,"NA")</f>
        <v>NA</v>
      </c>
      <c r="H17" s="33">
        <f>IF(ICT_labor_demand!T16&lt;&gt;"", $K$4*ICT_labor_demand!T16, "NA")</f>
        <v>0.17460317460317457</v>
      </c>
      <c r="I17" s="33" t="str">
        <f>IF('GFC quarterly'!V21&lt;&gt;"", $K$2*'GFC quarterly'!V21, "NA")</f>
        <v>NA</v>
      </c>
      <c r="J17" s="33">
        <f>IF(AND(Employment_ICT!W19&lt;&gt;""),$K$3*Employment_ICT!W19,"NA")</f>
        <v>0</v>
      </c>
      <c r="K17" s="33">
        <f>IF(ICT_labor_demand!U16&lt;&gt;"", $K$4*ICT_labor_demand!U16, "NA")</f>
        <v>0.23809523809523814</v>
      </c>
      <c r="L17" s="33" t="str">
        <f>IF('GFC quarterly'!W21&lt;&gt;"", $K$2*'GFC quarterly'!W21, "NA")</f>
        <v>NA</v>
      </c>
      <c r="M17" s="33">
        <f>IF(AND(Employment_ICT!X19&lt;&gt;""),$K$3*Employment_ICT!X19,"NA")</f>
        <v>0</v>
      </c>
      <c r="N17" s="33">
        <f>IF(ICT_labor_demand!V16&lt;&gt;"", $K$4*ICT_labor_demand!V16, "NA")</f>
        <v>0.26984126984126977</v>
      </c>
      <c r="O17" s="33" t="str">
        <f>IF('GFC quarterly'!X21&lt;&gt;"", $K$2*'GFC quarterly'!X21, "NA")</f>
        <v>NA</v>
      </c>
      <c r="P17" s="33">
        <f>IF(AND(Employment_ICT!Y19&lt;&gt;""),$K$3*Employment_ICT!Y19,"NA")</f>
        <v>0</v>
      </c>
      <c r="Q17" s="33">
        <f>IF(ICT_labor_demand!W16&lt;&gt;"", $K$4*ICT_labor_demand!W16, "NA")</f>
        <v>0.33333333333333331</v>
      </c>
      <c r="R17" s="33" t="str">
        <f>IF('GFC quarterly'!Y21&lt;&gt;"", $K$2*'GFC quarterly'!Y21, "NA")</f>
        <v>NA</v>
      </c>
      <c r="S17" s="33">
        <f>IF(AND(Employment_ICT!Z19&lt;&gt;""),$K$3*Employment_ICT!Z19,"NA")</f>
        <v>0.33333333333333331</v>
      </c>
      <c r="T17" s="33">
        <f>IF(ICT_labor_demand!X16&lt;&gt;"", $K$4*ICT_labor_demand!X16, "NA")</f>
        <v>0.30158730158730168</v>
      </c>
      <c r="U17" s="33" t="str">
        <f>IF('GFC quarterly'!Z21&lt;&gt;"", $K$2*'GFC quarterly'!Z21, "NA")</f>
        <v>NA</v>
      </c>
      <c r="V17" s="33">
        <f>IF(AND(Employment_ICT!AA19&lt;&gt;""),$K$3*Employment_ICT!AA19,"NA")</f>
        <v>0.33333333333333331</v>
      </c>
      <c r="W17" s="33">
        <f>IF(ICT_labor_demand!Y16&lt;&gt;"", $K$4*ICT_labor_demand!Y16, "NA")</f>
        <v>0.19047619047619038</v>
      </c>
      <c r="X17" s="33" t="str">
        <f>IF('GFC quarterly'!AA21&lt;&gt;"", $K$2*'GFC quarterly'!AA21, "NA")</f>
        <v>NA</v>
      </c>
      <c r="Y17" s="33">
        <f>IF(AND(Employment_ICT!AB19&lt;&gt;""),$K$3*Employment_ICT!AB19,"NA")</f>
        <v>0.33333333333333331</v>
      </c>
      <c r="Z17" s="33">
        <f>IF(ICT_labor_demand!Z16&lt;&gt;"", $K$4*ICT_labor_demand!Z16, "NA")</f>
        <v>0.14285714285714293</v>
      </c>
      <c r="AA17" s="33" t="str">
        <f>IF('GFC quarterly'!AB21&lt;&gt;"", $K$2*'GFC quarterly'!AB21, "NA")</f>
        <v>NA</v>
      </c>
      <c r="AB17" s="33">
        <f>IF(AND(Employment_ICT!AC19&lt;&gt;""),$K$3*Employment_ICT!AC19,"NA")</f>
        <v>0.33333333333333331</v>
      </c>
      <c r="AC17" s="33">
        <f>IF(ICT_labor_demand!AA16&lt;&gt;"", $K$4*ICT_labor_demand!AA16, "NA")</f>
        <v>6.3492063492063558E-2</v>
      </c>
      <c r="AD17" s="33" t="str">
        <f>IF('GFC quarterly'!AC21&lt;&gt;"", $K$2*'GFC quarterly'!AC21, "NA")</f>
        <v>NA</v>
      </c>
      <c r="AE17" s="33">
        <f>IF(AND(Employment_ICT!AD19&lt;&gt;""),$K$3*Employment_ICT!AD19,"NA")</f>
        <v>0.33333333333333331</v>
      </c>
      <c r="AF17" s="33">
        <f>IF(ICT_labor_demand!AB16&lt;&gt;"", $K$4*ICT_labor_demand!AB16, "NA")</f>
        <v>0</v>
      </c>
    </row>
    <row r="18" spans="2:32" x14ac:dyDescent="0.2">
      <c r="B18" s="21" t="s">
        <v>31</v>
      </c>
      <c r="C18" s="33">
        <f>IF(AND('GFC quarterly'!T22&lt;&gt;""),$K$2*'GFC quarterly'!T22,"NA")</f>
        <v>1.666666666666668E-2</v>
      </c>
      <c r="D18" s="33" t="str">
        <f>IF(AND(Employment_ICT!U20&lt;&gt;""),$K$3*Employment_ICT!U20,"NA")</f>
        <v>NA</v>
      </c>
      <c r="E18" s="33">
        <f>IF(AND(ICT_labor_demand!U17&lt;&gt;""),$K$4*ICT_labor_demand!U17,"NA")</f>
        <v>0.31818181818181812</v>
      </c>
      <c r="F18" s="33">
        <f>IF('GFC quarterly'!U22&lt;&gt;"", $K$2*'GFC quarterly'!U22, "NA")</f>
        <v>0.33333333333333331</v>
      </c>
      <c r="G18" s="33" t="str">
        <f>IF(AND(Employment_ICT!V20&lt;&gt;""),$K$3*Employment_ICT!V20,"NA")</f>
        <v>NA</v>
      </c>
      <c r="H18" s="33">
        <f>IF(ICT_labor_demand!T17&lt;&gt;"", $K$4*ICT_labor_demand!T17, "NA")</f>
        <v>0.30303030303030293</v>
      </c>
      <c r="I18" s="33">
        <f>IF('GFC quarterly'!V22&lt;&gt;"", $K$2*'GFC quarterly'!V22, "NA")</f>
        <v>0.2166666666666667</v>
      </c>
      <c r="J18" s="33">
        <f>IF(AND(Employment_ICT!W20&lt;&gt;""),$K$3*Employment_ICT!W20,"NA")</f>
        <v>6.6666666666666818E-2</v>
      </c>
      <c r="K18" s="33">
        <f>IF(ICT_labor_demand!U17&lt;&gt;"", $K$4*ICT_labor_demand!U17, "NA")</f>
        <v>0.31818181818181812</v>
      </c>
      <c r="L18" s="33">
        <f>IF('GFC quarterly'!W22&lt;&gt;"", $K$2*'GFC quarterly'!W22, "NA")</f>
        <v>0.2166666666666667</v>
      </c>
      <c r="M18" s="33">
        <f>IF(AND(Employment_ICT!X20&lt;&gt;""),$K$3*Employment_ICT!X20,"NA")</f>
        <v>0.13333333333333344</v>
      </c>
      <c r="N18" s="33">
        <f>IF(ICT_labor_demand!V17&lt;&gt;"", $K$4*ICT_labor_demand!V17, "NA")</f>
        <v>0.33333333333333331</v>
      </c>
      <c r="O18" s="33">
        <f>IF('GFC quarterly'!X22&lt;&gt;"", $K$2*'GFC quarterly'!X22, "NA")</f>
        <v>0.2416666666666667</v>
      </c>
      <c r="P18" s="33">
        <f>IF(AND(Employment_ICT!Y20&lt;&gt;""),$K$3*Employment_ICT!Y20,"NA")</f>
        <v>0.24444444444444458</v>
      </c>
      <c r="Q18" s="33">
        <f>IF(ICT_labor_demand!W17&lt;&gt;"", $K$4*ICT_labor_demand!W17, "NA")</f>
        <v>0.31313131313131315</v>
      </c>
      <c r="R18" s="33">
        <f>IF('GFC quarterly'!Y22&lt;&gt;"", $K$2*'GFC quarterly'!Y22, "NA")</f>
        <v>0.1</v>
      </c>
      <c r="S18" s="33">
        <f>IF(AND(Employment_ICT!Z20&lt;&gt;""),$K$3*Employment_ICT!Z20,"NA")</f>
        <v>0.31111111111111117</v>
      </c>
      <c r="T18" s="33">
        <f>IF(ICT_labor_demand!X17&lt;&gt;"", $K$4*ICT_labor_demand!X17, "NA")</f>
        <v>0.14646464646464646</v>
      </c>
      <c r="U18" s="33">
        <f>IF('GFC quarterly'!Z22&lt;&gt;"", $K$2*'GFC quarterly'!Z22, "NA")</f>
        <v>0.2</v>
      </c>
      <c r="V18" s="33">
        <f>IF(AND(Employment_ICT!AA20&lt;&gt;""),$K$3*Employment_ICT!AA20,"NA")</f>
        <v>0.1111111111111111</v>
      </c>
      <c r="W18" s="33">
        <f>IF(ICT_labor_demand!Y17&lt;&gt;"", $K$4*ICT_labor_demand!Y17, "NA")</f>
        <v>9.0909090909090856E-2</v>
      </c>
      <c r="X18" s="33">
        <f>IF('GFC quarterly'!AA22&lt;&gt;"", $K$2*'GFC quarterly'!AA22, "NA")</f>
        <v>0</v>
      </c>
      <c r="Y18" s="33">
        <f>IF(AND(Employment_ICT!AB20&lt;&gt;""),$K$3*Employment_ICT!AB20,"NA")</f>
        <v>0</v>
      </c>
      <c r="Z18" s="33">
        <f>IF(ICT_labor_demand!Z17&lt;&gt;"", $K$4*ICT_labor_demand!Z17, "NA")</f>
        <v>4.5454545454545477E-2</v>
      </c>
      <c r="AA18" s="33">
        <f>IF('GFC quarterly'!AB22&lt;&gt;"", $K$2*'GFC quarterly'!AB22, "NA")</f>
        <v>0.15833333333333335</v>
      </c>
      <c r="AB18" s="33">
        <f>IF(AND(Employment_ICT!AC20&lt;&gt;""),$K$3*Employment_ICT!AC20,"NA")</f>
        <v>0.17777777777777792</v>
      </c>
      <c r="AC18" s="33">
        <f>IF(ICT_labor_demand!AA17&lt;&gt;"", $K$4*ICT_labor_demand!AA17, "NA")</f>
        <v>4.5454545454545477E-2</v>
      </c>
      <c r="AD18" s="33">
        <f>IF('GFC quarterly'!AC22&lt;&gt;"", $K$2*'GFC quarterly'!AC22, "NA")</f>
        <v>1.666666666666668E-2</v>
      </c>
      <c r="AE18" s="33">
        <f>IF(AND(Employment_ICT!AD20&lt;&gt;""),$K$3*Employment_ICT!AD20,"NA")</f>
        <v>0.33333333333333331</v>
      </c>
      <c r="AF18" s="33">
        <f>IF(ICT_labor_demand!AB17&lt;&gt;"", $K$4*ICT_labor_demand!AB17, "NA")</f>
        <v>0</v>
      </c>
    </row>
    <row r="19" spans="2:32" x14ac:dyDescent="0.2">
      <c r="B19" s="21" t="s">
        <v>32</v>
      </c>
      <c r="C19" s="33">
        <f>IF(AND('GFC quarterly'!T23&lt;&gt;""),$K$2*'GFC quarterly'!T23,"NA")</f>
        <v>0.11764705882352938</v>
      </c>
      <c r="D19" s="33" t="str">
        <f>IF(AND(Employment_ICT!U21&lt;&gt;""),$K$3*Employment_ICT!U21,"NA")</f>
        <v>NA</v>
      </c>
      <c r="E19" s="33">
        <f>IF(AND(ICT_labor_demand!U18&lt;&gt;""),$K$4*ICT_labor_demand!U18,"NA")</f>
        <v>0.20567375886524819</v>
      </c>
      <c r="F19" s="33">
        <f>IF('GFC quarterly'!U23&lt;&gt;"", $K$2*'GFC quarterly'!U23, "NA")</f>
        <v>0.1372549019607843</v>
      </c>
      <c r="G19" s="33" t="str">
        <f>IF(AND(Employment_ICT!V21&lt;&gt;""),$K$3*Employment_ICT!V21,"NA")</f>
        <v>NA</v>
      </c>
      <c r="H19" s="33">
        <f>IF(ICT_labor_demand!T18&lt;&gt;"", $K$4*ICT_labor_demand!T18, "NA")</f>
        <v>0.26241134751773038</v>
      </c>
      <c r="I19" s="33">
        <f>IF('GFC quarterly'!V23&lt;&gt;"", $K$2*'GFC quarterly'!V23, "NA")</f>
        <v>0.27450980392156865</v>
      </c>
      <c r="J19" s="33">
        <f>IF(AND(Employment_ICT!W21&lt;&gt;""),$K$3*Employment_ICT!W21,"NA")</f>
        <v>0.24999999999999961</v>
      </c>
      <c r="K19" s="33">
        <f>IF(ICT_labor_demand!U18&lt;&gt;"", $K$4*ICT_labor_demand!U18, "NA")</f>
        <v>0.20567375886524819</v>
      </c>
      <c r="L19" s="33">
        <f>IF('GFC quarterly'!W23&lt;&gt;"", $K$2*'GFC quarterly'!W23, "NA")</f>
        <v>0.1372549019607843</v>
      </c>
      <c r="M19" s="33">
        <f>IF(AND(Employment_ICT!X21&lt;&gt;""),$K$3*Employment_ICT!X21,"NA")</f>
        <v>0.16666666666666666</v>
      </c>
      <c r="N19" s="33">
        <f>IF(ICT_labor_demand!V18&lt;&gt;"", $K$4*ICT_labor_demand!V18, "NA")</f>
        <v>0.1631205673758864</v>
      </c>
      <c r="O19" s="33">
        <f>IF('GFC quarterly'!X23&lt;&gt;"", $K$2*'GFC quarterly'!X23, "NA")</f>
        <v>0.1372549019607843</v>
      </c>
      <c r="P19" s="33">
        <f>IF(AND(Employment_ICT!Y21&lt;&gt;""),$K$3*Employment_ICT!Y21,"NA")</f>
        <v>0</v>
      </c>
      <c r="Q19" s="33">
        <f>IF(ICT_labor_demand!W18&lt;&gt;"", $K$4*ICT_labor_demand!W18, "NA")</f>
        <v>0.15602836879432613</v>
      </c>
      <c r="R19" s="33">
        <f>IF('GFC quarterly'!Y23&lt;&gt;"", $K$2*'GFC quarterly'!Y23, "NA")</f>
        <v>0.33333333333333331</v>
      </c>
      <c r="S19" s="33">
        <f>IF(AND(Employment_ICT!Z21&lt;&gt;""),$K$3*Employment_ICT!Z21,"NA")</f>
        <v>0.16666666666666666</v>
      </c>
      <c r="T19" s="33">
        <f>IF(ICT_labor_demand!X18&lt;&gt;"", $K$4*ICT_labor_demand!X18, "NA")</f>
        <v>0.14893617021276589</v>
      </c>
      <c r="U19" s="33">
        <f>IF('GFC quarterly'!Z23&lt;&gt;"", $K$2*'GFC quarterly'!Z23, "NA")</f>
        <v>0.27450980392156865</v>
      </c>
      <c r="V19" s="33">
        <f>IF(AND(Employment_ICT!AA21&lt;&gt;""),$K$3*Employment_ICT!AA21,"NA")</f>
        <v>0.16666666666666666</v>
      </c>
      <c r="W19" s="33">
        <f>IF(ICT_labor_demand!Y18&lt;&gt;"", $K$4*ICT_labor_demand!Y18, "NA")</f>
        <v>9.9290780141843962E-2</v>
      </c>
      <c r="X19" s="33">
        <f>IF('GFC quarterly'!AA23&lt;&gt;"", $K$2*'GFC quarterly'!AA23, "NA")</f>
        <v>0.29411764705882348</v>
      </c>
      <c r="Y19" s="33">
        <f>IF(AND(Employment_ICT!AB21&lt;&gt;""),$K$3*Employment_ICT!AB21,"NA")</f>
        <v>0.24999999999999961</v>
      </c>
      <c r="Z19" s="33">
        <f>IF(ICT_labor_demand!Z18&lt;&gt;"", $K$4*ICT_labor_demand!Z18, "NA")</f>
        <v>6.3829787234042562E-2</v>
      </c>
      <c r="AA19" s="33">
        <f>IF('GFC quarterly'!AB23&lt;&gt;"", $K$2*'GFC quarterly'!AB23, "NA")</f>
        <v>0</v>
      </c>
      <c r="AB19" s="33">
        <f>IF(AND(Employment_ICT!AC21&lt;&gt;""),$K$3*Employment_ICT!AC21,"NA")</f>
        <v>0.33333333333333331</v>
      </c>
      <c r="AC19" s="33">
        <f>IF(ICT_labor_demand!AA18&lt;&gt;"", $K$4*ICT_labor_demand!AA18, "NA")</f>
        <v>3.5460992907801407E-2</v>
      </c>
      <c r="AD19" s="33">
        <f>IF('GFC quarterly'!AC23&lt;&gt;"", $K$2*'GFC quarterly'!AC23, "NA")</f>
        <v>0.21568627450980388</v>
      </c>
      <c r="AE19" s="33">
        <f>IF(AND(Employment_ICT!AD21&lt;&gt;""),$K$3*Employment_ICT!AD21,"NA")</f>
        <v>0</v>
      </c>
      <c r="AF19" s="33">
        <f>IF(ICT_labor_demand!AB18&lt;&gt;"", $K$4*ICT_labor_demand!AB18, "NA")</f>
        <v>0</v>
      </c>
    </row>
    <row r="20" spans="2:32" x14ac:dyDescent="0.2">
      <c r="B20" s="21" t="s">
        <v>33</v>
      </c>
      <c r="C20" s="33">
        <f>IF(AND('GFC quarterly'!T24&lt;&gt;""),$K$2*'GFC quarterly'!T24,"NA")</f>
        <v>0.11904761904761907</v>
      </c>
      <c r="D20" s="33" t="str">
        <f>IF(AND(Employment_ICT!U22&lt;&gt;""),$K$3*Employment_ICT!U22,"NA")</f>
        <v>NA</v>
      </c>
      <c r="E20" s="33">
        <f>IF(AND(ICT_labor_demand!U19&lt;&gt;""),$K$4*ICT_labor_demand!U19,"NA")</f>
        <v>0.25</v>
      </c>
      <c r="F20" s="33">
        <f>IF('GFC quarterly'!U24&lt;&gt;"", $K$2*'GFC quarterly'!U24, "NA")</f>
        <v>0.29365079365079361</v>
      </c>
      <c r="G20" s="33" t="str">
        <f>IF(AND(Employment_ICT!V22&lt;&gt;""),$K$3*Employment_ICT!V22,"NA")</f>
        <v>NA</v>
      </c>
      <c r="H20" s="33">
        <f>IF(ICT_labor_demand!T19&lt;&gt;"", $K$4*ICT_labor_demand!T19, "NA")</f>
        <v>0.296875</v>
      </c>
      <c r="I20" s="33">
        <f>IF('GFC quarterly'!V24&lt;&gt;"", $K$2*'GFC quarterly'!V24, "NA")</f>
        <v>0.33333333333333331</v>
      </c>
      <c r="J20" s="33">
        <f>IF(AND(Employment_ICT!W22&lt;&gt;""),$K$3*Employment_ICT!W22,"NA")</f>
        <v>0.16666666666666702</v>
      </c>
      <c r="K20" s="33">
        <f>IF(ICT_labor_demand!U19&lt;&gt;"", $K$4*ICT_labor_demand!U19, "NA")</f>
        <v>0.25</v>
      </c>
      <c r="L20" s="33">
        <f>IF('GFC quarterly'!W24&lt;&gt;"", $K$2*'GFC quarterly'!W24, "NA")</f>
        <v>0.24603174603174605</v>
      </c>
      <c r="M20" s="33">
        <f>IF(AND(Employment_ICT!X22&lt;&gt;""),$K$3*Employment_ICT!X22,"NA")</f>
        <v>0.33333333333333331</v>
      </c>
      <c r="N20" s="33">
        <f>IF(ICT_labor_demand!V19&lt;&gt;"", $K$4*ICT_labor_demand!V19, "NA")</f>
        <v>0.19270833333333337</v>
      </c>
      <c r="O20" s="33">
        <f>IF('GFC quarterly'!X24&lt;&gt;"", $K$2*'GFC quarterly'!X24, "NA")</f>
        <v>0.11904761904761907</v>
      </c>
      <c r="P20" s="33">
        <f>IF(AND(Employment_ICT!Y22&lt;&gt;""),$K$3*Employment_ICT!Y22,"NA")</f>
        <v>0.33333333333333331</v>
      </c>
      <c r="Q20" s="33">
        <f>IF(ICT_labor_demand!W19&lt;&gt;"", $K$4*ICT_labor_demand!W19, "NA")</f>
        <v>0.17187500000000003</v>
      </c>
      <c r="R20" s="33">
        <f>IF('GFC quarterly'!Y24&lt;&gt;"", $K$2*'GFC quarterly'!Y24, "NA")</f>
        <v>0.21428571428571425</v>
      </c>
      <c r="S20" s="33">
        <f>IF(AND(Employment_ICT!Z22&lt;&gt;""),$K$3*Employment_ICT!Z22,"NA")</f>
        <v>0.16666666666666702</v>
      </c>
      <c r="T20" s="33">
        <f>IF(ICT_labor_demand!X19&lt;&gt;"", $K$4*ICT_labor_demand!X19, "NA")</f>
        <v>0.13020833333333331</v>
      </c>
      <c r="U20" s="33">
        <f>IF('GFC quarterly'!Z24&lt;&gt;"", $K$2*'GFC quarterly'!Z24, "NA")</f>
        <v>9.5238095238095191E-2</v>
      </c>
      <c r="V20" s="33">
        <f>IF(AND(Employment_ICT!AA22&lt;&gt;""),$K$3*Employment_ICT!AA22,"NA")</f>
        <v>0.33333333333333331</v>
      </c>
      <c r="W20" s="33">
        <f>IF(ICT_labor_demand!Y19&lt;&gt;"", $K$4*ICT_labor_demand!Y19, "NA")</f>
        <v>6.770833333333337E-2</v>
      </c>
      <c r="X20" s="33">
        <f>IF('GFC quarterly'!AA24&lt;&gt;"", $K$2*'GFC quarterly'!AA24, "NA")</f>
        <v>5.5555555555555504E-2</v>
      </c>
      <c r="Y20" s="33">
        <f>IF(AND(Employment_ICT!AB22&lt;&gt;""),$K$3*Employment_ICT!AB22,"NA")</f>
        <v>0.16666666666666702</v>
      </c>
      <c r="Z20" s="33">
        <f>IF(ICT_labor_demand!Z19&lt;&gt;"", $K$4*ICT_labor_demand!Z19, "NA")</f>
        <v>2.6041666666666664E-2</v>
      </c>
      <c r="AA20" s="33">
        <f>IF('GFC quarterly'!AB24&lt;&gt;"", $K$2*'GFC quarterly'!AB24, "NA")</f>
        <v>0</v>
      </c>
      <c r="AB20" s="33">
        <f>IF(AND(Employment_ICT!AC22&lt;&gt;""),$K$3*Employment_ICT!AC22,"NA")</f>
        <v>0</v>
      </c>
      <c r="AC20" s="33">
        <f>IF(ICT_labor_demand!AA19&lt;&gt;"", $K$4*ICT_labor_demand!AA19, "NA")</f>
        <v>2.6041666666666664E-2</v>
      </c>
      <c r="AD20" s="33">
        <f>IF('GFC quarterly'!AC24&lt;&gt;"", $K$2*'GFC quarterly'!AC24, "NA")</f>
        <v>0.17460317460317457</v>
      </c>
      <c r="AE20" s="33">
        <f>IF(AND(Employment_ICT!AD22&lt;&gt;""),$K$3*Employment_ICT!AD22,"NA")</f>
        <v>0.16666666666666702</v>
      </c>
      <c r="AF20" s="33">
        <f>IF(ICT_labor_demand!AB19&lt;&gt;"", $K$4*ICT_labor_demand!AB19, "NA")</f>
        <v>0</v>
      </c>
    </row>
    <row r="21" spans="2:32" x14ac:dyDescent="0.2">
      <c r="B21" s="21" t="s">
        <v>34</v>
      </c>
      <c r="C21" s="33" t="str">
        <f>IF(AND('GFC quarterly'!T25&lt;&gt;""),$K$2*'GFC quarterly'!T25,"NA")</f>
        <v>NA</v>
      </c>
      <c r="D21" s="33" t="str">
        <f>IF(AND(Employment_ICT!U23&lt;&gt;""),$K$3*Employment_ICT!U23,"NA")</f>
        <v>NA</v>
      </c>
      <c r="E21" s="33">
        <f>IF(AND(ICT_labor_demand!U20&lt;&gt;""),$K$4*ICT_labor_demand!U20,"NA")</f>
        <v>0.20689655172413779</v>
      </c>
      <c r="F21" s="33" t="str">
        <f>IF('GFC quarterly'!U25&lt;&gt;"", $K$2*'GFC quarterly'!U25, "NA")</f>
        <v>NA</v>
      </c>
      <c r="G21" s="33" t="str">
        <f>IF(AND(Employment_ICT!V23&lt;&gt;""),$K$3*Employment_ICT!V23,"NA")</f>
        <v>NA</v>
      </c>
      <c r="H21" s="33">
        <f>IF(ICT_labor_demand!T20&lt;&gt;"", $K$4*ICT_labor_demand!T20, "NA")</f>
        <v>0.27586206896551724</v>
      </c>
      <c r="I21" s="33" t="str">
        <f>IF('GFC quarterly'!V25&lt;&gt;"", $K$2*'GFC quarterly'!V25, "NA")</f>
        <v>NA</v>
      </c>
      <c r="J21" s="33">
        <f>IF(AND(Employment_ICT!W23&lt;&gt;""),$K$3*Employment_ICT!W23,"NA")</f>
        <v>0</v>
      </c>
      <c r="K21" s="33">
        <f>IF(ICT_labor_demand!U20&lt;&gt;"", $K$4*ICT_labor_demand!U20, "NA")</f>
        <v>0.20689655172413779</v>
      </c>
      <c r="L21" s="33" t="str">
        <f>IF('GFC quarterly'!W25&lt;&gt;"", $K$2*'GFC quarterly'!W25, "NA")</f>
        <v>NA</v>
      </c>
      <c r="M21" s="33">
        <f>IF(AND(Employment_ICT!X23&lt;&gt;""),$K$3*Employment_ICT!X23,"NA")</f>
        <v>0</v>
      </c>
      <c r="N21" s="33">
        <f>IF(ICT_labor_demand!V20&lt;&gt;"", $K$4*ICT_labor_demand!V20, "NA")</f>
        <v>0.21839080459770116</v>
      </c>
      <c r="O21" s="33" t="str">
        <f>IF('GFC quarterly'!X25&lt;&gt;"", $K$2*'GFC quarterly'!X25, "NA")</f>
        <v>NA</v>
      </c>
      <c r="P21" s="33">
        <f>IF(AND(Employment_ICT!Y23&lt;&gt;""),$K$3*Employment_ICT!Y23,"NA")</f>
        <v>0.33333333333333331</v>
      </c>
      <c r="Q21" s="33">
        <f>IF(ICT_labor_demand!W20&lt;&gt;"", $K$4*ICT_labor_demand!W20, "NA")</f>
        <v>0.25287356321839066</v>
      </c>
      <c r="R21" s="33" t="str">
        <f>IF('GFC quarterly'!Y25&lt;&gt;"", $K$2*'GFC quarterly'!Y25, "NA")</f>
        <v>NA</v>
      </c>
      <c r="S21" s="33">
        <f>IF(AND(Employment_ICT!Z23&lt;&gt;""),$K$3*Employment_ICT!Z23,"NA")</f>
        <v>0.22222222222222221</v>
      </c>
      <c r="T21" s="33">
        <f>IF(ICT_labor_demand!X20&lt;&gt;"", $K$4*ICT_labor_demand!X20, "NA")</f>
        <v>5.7471264367816084E-2</v>
      </c>
      <c r="U21" s="33" t="str">
        <f>IF('GFC quarterly'!Z25&lt;&gt;"", $K$2*'GFC quarterly'!Z25, "NA")</f>
        <v>NA</v>
      </c>
      <c r="V21" s="33">
        <f>IF(AND(Employment_ICT!AA23&lt;&gt;""),$K$3*Employment_ICT!AA23,"NA")</f>
        <v>0</v>
      </c>
      <c r="W21" s="33">
        <f>IF(ICT_labor_demand!Y20&lt;&gt;"", $K$4*ICT_labor_demand!Y20, "NA")</f>
        <v>5.7471264367816084E-2</v>
      </c>
      <c r="X21" s="33" t="str">
        <f>IF('GFC quarterly'!AA25&lt;&gt;"", $K$2*'GFC quarterly'!AA25, "NA")</f>
        <v>NA</v>
      </c>
      <c r="Y21" s="33">
        <f>IF(AND(Employment_ICT!AB23&lt;&gt;""),$K$3*Employment_ICT!AB23,"NA")</f>
        <v>0</v>
      </c>
      <c r="Z21" s="33">
        <f>IF(ICT_labor_demand!Z20&lt;&gt;"", $K$4*ICT_labor_demand!Z20, "NA")</f>
        <v>2.2988505747126353E-2</v>
      </c>
      <c r="AA21" s="33" t="str">
        <f>IF('GFC quarterly'!AB25&lt;&gt;"", $K$2*'GFC quarterly'!AB25, "NA")</f>
        <v>NA</v>
      </c>
      <c r="AB21" s="33">
        <f>IF(AND(Employment_ICT!AC23&lt;&gt;""),$K$3*Employment_ICT!AC23,"NA")</f>
        <v>0.22222222222222221</v>
      </c>
      <c r="AC21" s="33">
        <f>IF(ICT_labor_demand!AA20&lt;&gt;"", $K$4*ICT_labor_demand!AA20, "NA")</f>
        <v>0</v>
      </c>
      <c r="AD21" s="33" t="str">
        <f>IF('GFC quarterly'!AC25&lt;&gt;"", $K$2*'GFC quarterly'!AC25, "NA")</f>
        <v>NA</v>
      </c>
      <c r="AE21" s="33">
        <f>IF(AND(Employment_ICT!AD23&lt;&gt;""),$K$3*Employment_ICT!AD23,"NA")</f>
        <v>0.33333333333333331</v>
      </c>
      <c r="AF21" s="33">
        <f>IF(ICT_labor_demand!AB20&lt;&gt;"", $K$4*ICT_labor_demand!AB20, "NA")</f>
        <v>6.8965517241379254E-2</v>
      </c>
    </row>
    <row r="22" spans="2:32" x14ac:dyDescent="0.2">
      <c r="B22" s="21" t="s">
        <v>35</v>
      </c>
      <c r="C22" s="33" t="str">
        <f>IF(AND('GFC quarterly'!T26&lt;&gt;""),$K$2*'GFC quarterly'!T26,"NA")</f>
        <v>NA</v>
      </c>
      <c r="D22" s="33" t="str">
        <f>IF(AND(Employment_ICT!U24&lt;&gt;""),$K$3*Employment_ICT!U24,"NA")</f>
        <v>NA</v>
      </c>
      <c r="E22" s="33">
        <f>IF(AND(ICT_labor_demand!U21&lt;&gt;""),$K$4*ICT_labor_demand!U21,"NA")</f>
        <v>0.33333333333333331</v>
      </c>
      <c r="F22" s="33" t="str">
        <f>IF('GFC quarterly'!U26&lt;&gt;"", $K$2*'GFC quarterly'!U26, "NA")</f>
        <v>NA</v>
      </c>
      <c r="G22" s="33" t="str">
        <f>IF(AND(Employment_ICT!V24&lt;&gt;""),$K$3*Employment_ICT!V24,"NA")</f>
        <v>NA</v>
      </c>
      <c r="H22" s="33">
        <f>IF(ICT_labor_demand!T21&lt;&gt;"", $K$4*ICT_labor_demand!T21, "NA")</f>
        <v>0.24242424242424243</v>
      </c>
      <c r="I22" s="33" t="str">
        <f>IF('GFC quarterly'!V26&lt;&gt;"", $K$2*'GFC quarterly'!V26, "NA")</f>
        <v>NA</v>
      </c>
      <c r="J22" s="33">
        <f>IF(AND(Employment_ICT!W24&lt;&gt;""),$K$3*Employment_ICT!W24,"NA")</f>
        <v>0</v>
      </c>
      <c r="K22" s="33">
        <f>IF(ICT_labor_demand!U21&lt;&gt;"", $K$4*ICT_labor_demand!U21, "NA")</f>
        <v>0.33333333333333331</v>
      </c>
      <c r="L22" s="33" t="str">
        <f>IF('GFC quarterly'!W26&lt;&gt;"", $K$2*'GFC quarterly'!W26, "NA")</f>
        <v>NA</v>
      </c>
      <c r="M22" s="33">
        <f>IF(AND(Employment_ICT!X24&lt;&gt;""),$K$3*Employment_ICT!X24,"NA")</f>
        <v>0</v>
      </c>
      <c r="N22" s="33">
        <f>IF(ICT_labor_demand!V21&lt;&gt;"", $K$4*ICT_labor_demand!V21, "NA")</f>
        <v>0.33333333333333331</v>
      </c>
      <c r="O22" s="33" t="str">
        <f>IF('GFC quarterly'!X26&lt;&gt;"", $K$2*'GFC quarterly'!X26, "NA")</f>
        <v>NA</v>
      </c>
      <c r="P22" s="33">
        <f>IF(AND(Employment_ICT!Y24&lt;&gt;""),$K$3*Employment_ICT!Y24,"NA")</f>
        <v>0.1666666666666663</v>
      </c>
      <c r="Q22" s="33">
        <f>IF(ICT_labor_demand!W21&lt;&gt;"", $K$4*ICT_labor_demand!W21, "NA")</f>
        <v>0.30303030303030309</v>
      </c>
      <c r="R22" s="33" t="str">
        <f>IF('GFC quarterly'!Y26&lt;&gt;"", $K$2*'GFC quarterly'!Y26, "NA")</f>
        <v>NA</v>
      </c>
      <c r="S22" s="33">
        <f>IF(AND(Employment_ICT!Z24&lt;&gt;""),$K$3*Employment_ICT!Z24,"NA")</f>
        <v>0.1666666666666663</v>
      </c>
      <c r="T22" s="33">
        <f>IF(ICT_labor_demand!X21&lt;&gt;"", $K$4*ICT_labor_demand!X21, "NA")</f>
        <v>0.30303030303030309</v>
      </c>
      <c r="U22" s="33" t="str">
        <f>IF('GFC quarterly'!Z26&lt;&gt;"", $K$2*'GFC quarterly'!Z26, "NA")</f>
        <v>NA</v>
      </c>
      <c r="V22" s="33">
        <f>IF(AND(Employment_ICT!AA24&lt;&gt;""),$K$3*Employment_ICT!AA24,"NA")</f>
        <v>0.1666666666666663</v>
      </c>
      <c r="W22" s="33">
        <f>IF(ICT_labor_demand!Y21&lt;&gt;"", $K$4*ICT_labor_demand!Y21, "NA")</f>
        <v>0.21212121212121221</v>
      </c>
      <c r="X22" s="33" t="str">
        <f>IF('GFC quarterly'!AA26&lt;&gt;"", $K$2*'GFC quarterly'!AA26, "NA")</f>
        <v>NA</v>
      </c>
      <c r="Y22" s="33">
        <f>IF(AND(Employment_ICT!AB24&lt;&gt;""),$K$3*Employment_ICT!AB24,"NA")</f>
        <v>0.33333333333333331</v>
      </c>
      <c r="Z22" s="33">
        <f>IF(ICT_labor_demand!Z21&lt;&gt;"", $K$4*ICT_labor_demand!Z21, "NA")</f>
        <v>9.0909090909090884E-2</v>
      </c>
      <c r="AA22" s="33" t="str">
        <f>IF('GFC quarterly'!AB26&lt;&gt;"", $K$2*'GFC quarterly'!AB26, "NA")</f>
        <v>NA</v>
      </c>
      <c r="AB22" s="33">
        <f>IF(AND(Employment_ICT!AC24&lt;&gt;""),$K$3*Employment_ICT!AC24,"NA")</f>
        <v>0.1666666666666663</v>
      </c>
      <c r="AC22" s="33">
        <f>IF(ICT_labor_demand!AA21&lt;&gt;"", $K$4*ICT_labor_demand!AA21, "NA")</f>
        <v>3.0303030303030207E-2</v>
      </c>
      <c r="AD22" s="33" t="str">
        <f>IF('GFC quarterly'!AC26&lt;&gt;"", $K$2*'GFC quarterly'!AC26, "NA")</f>
        <v>NA</v>
      </c>
      <c r="AE22" s="33">
        <f>IF(AND(Employment_ICT!AD24&lt;&gt;""),$K$3*Employment_ICT!AD24,"NA")</f>
        <v>0.1666666666666663</v>
      </c>
      <c r="AF22" s="33">
        <f>IF(ICT_labor_demand!AB21&lt;&gt;"", $K$4*ICT_labor_demand!AB21, "NA")</f>
        <v>0</v>
      </c>
    </row>
    <row r="23" spans="2:32" x14ac:dyDescent="0.2">
      <c r="B23" s="21" t="s">
        <v>36</v>
      </c>
      <c r="C23" s="33">
        <f>IF(AND('GFC quarterly'!T27&lt;&gt;""),$K$2*'GFC quarterly'!T27,"NA")</f>
        <v>0.33333333333333331</v>
      </c>
      <c r="D23" s="33" t="str">
        <f>IF(AND(Employment_ICT!U25&lt;&gt;""),$K$3*Employment_ICT!U25,"NA")</f>
        <v>NA</v>
      </c>
      <c r="E23" s="33">
        <f>IF(AND(ICT_labor_demand!U22&lt;&gt;""),$K$4*ICT_labor_demand!U22,"NA")</f>
        <v>0.27777777777777751</v>
      </c>
      <c r="F23" s="33">
        <f>IF('GFC quarterly'!U27&lt;&gt;"", $K$2*'GFC quarterly'!U27, "NA")</f>
        <v>0.27272727272727282</v>
      </c>
      <c r="G23" s="33" t="str">
        <f>IF(AND(Employment_ICT!V25&lt;&gt;""),$K$3*Employment_ICT!V25,"NA")</f>
        <v>NA</v>
      </c>
      <c r="H23" s="33">
        <f>IF(ICT_labor_demand!T22&lt;&gt;"", $K$4*ICT_labor_demand!T22, "NA")</f>
        <v>0.16666666666666641</v>
      </c>
      <c r="I23" s="33">
        <f>IF('GFC quarterly'!V27&lt;&gt;"", $K$2*'GFC quarterly'!V27, "NA")</f>
        <v>9.0909090909090939E-2</v>
      </c>
      <c r="J23" s="33">
        <f>IF(AND(Employment_ICT!W25&lt;&gt;""),$K$3*Employment_ICT!W25,"NA")</f>
        <v>0.11111111111111105</v>
      </c>
      <c r="K23" s="33">
        <f>IF(ICT_labor_demand!U22&lt;&gt;"", $K$4*ICT_labor_demand!U22, "NA")</f>
        <v>0.27777777777777751</v>
      </c>
      <c r="L23" s="33">
        <f>IF('GFC quarterly'!W27&lt;&gt;"", $K$2*'GFC quarterly'!W27, "NA")</f>
        <v>0.13636363636363635</v>
      </c>
      <c r="M23" s="33">
        <f>IF(AND(Employment_ICT!X25&lt;&gt;""),$K$3*Employment_ICT!X25,"NA")</f>
        <v>0.25925925925925919</v>
      </c>
      <c r="N23" s="33">
        <f>IF(ICT_labor_demand!V22&lt;&gt;"", $K$4*ICT_labor_demand!V22, "NA")</f>
        <v>0.27777777777777751</v>
      </c>
      <c r="O23" s="33">
        <f>IF('GFC quarterly'!X27&lt;&gt;"", $K$2*'GFC quarterly'!X27, "NA")</f>
        <v>0.19696969696969702</v>
      </c>
      <c r="P23" s="33">
        <f>IF(AND(Employment_ICT!Y25&lt;&gt;""),$K$3*Employment_ICT!Y25,"NA")</f>
        <v>0.14814814814814811</v>
      </c>
      <c r="Q23" s="33">
        <f>IF(ICT_labor_demand!W22&lt;&gt;"", $K$4*ICT_labor_demand!W22, "NA")</f>
        <v>0.27777777777777751</v>
      </c>
      <c r="R23" s="33">
        <f>IF('GFC quarterly'!Y27&lt;&gt;"", $K$2*'GFC quarterly'!Y27, "NA")</f>
        <v>0.10606060606060604</v>
      </c>
      <c r="S23" s="33">
        <f>IF(AND(Employment_ICT!Z25&lt;&gt;""),$K$3*Employment_ICT!Z25,"NA")</f>
        <v>0</v>
      </c>
      <c r="T23" s="33">
        <f>IF(ICT_labor_demand!X22&lt;&gt;"", $K$4*ICT_labor_demand!X22, "NA")</f>
        <v>0.33333333333333331</v>
      </c>
      <c r="U23" s="33">
        <f>IF('GFC quarterly'!Z27&lt;&gt;"", $K$2*'GFC quarterly'!Z27, "NA")</f>
        <v>1.5151515151515166E-2</v>
      </c>
      <c r="V23" s="33">
        <f>IF(AND(Employment_ICT!AA25&lt;&gt;""),$K$3*Employment_ICT!AA25,"NA")</f>
        <v>0.18518518518518517</v>
      </c>
      <c r="W23" s="33">
        <f>IF(ICT_labor_demand!Y22&lt;&gt;"", $K$4*ICT_labor_demand!Y22, "NA")</f>
        <v>0.22222222222222221</v>
      </c>
      <c r="X23" s="33">
        <f>IF('GFC quarterly'!AA27&lt;&gt;"", $K$2*'GFC quarterly'!AA27, "NA")</f>
        <v>0</v>
      </c>
      <c r="Y23" s="33">
        <f>IF(AND(Employment_ICT!AB25&lt;&gt;""),$K$3*Employment_ICT!AB25,"NA")</f>
        <v>0.25925925925925919</v>
      </c>
      <c r="Z23" s="33">
        <f>IF(ICT_labor_demand!Z22&lt;&gt;"", $K$4*ICT_labor_demand!Z22, "NA")</f>
        <v>0.16666666666666641</v>
      </c>
      <c r="AA23" s="33">
        <f>IF('GFC quarterly'!AB27&lt;&gt;"", $K$2*'GFC quarterly'!AB27, "NA")</f>
        <v>0.24242424242424246</v>
      </c>
      <c r="AB23" s="33">
        <f>IF(AND(Employment_ICT!AC25&lt;&gt;""),$K$3*Employment_ICT!AC25,"NA")</f>
        <v>0.14814814814814811</v>
      </c>
      <c r="AC23" s="33">
        <f>IF(ICT_labor_demand!AA22&lt;&gt;"", $K$4*ICT_labor_demand!AA22, "NA")</f>
        <v>0.1111111111111111</v>
      </c>
      <c r="AD23" s="33">
        <f>IF('GFC quarterly'!AC27&lt;&gt;"", $K$2*'GFC quarterly'!AC27, "NA")</f>
        <v>7.575757575757576E-2</v>
      </c>
      <c r="AE23" s="33">
        <f>IF(AND(Employment_ICT!AD25&lt;&gt;""),$K$3*Employment_ICT!AD25,"NA")</f>
        <v>0.33333333333333331</v>
      </c>
      <c r="AF23" s="33">
        <f>IF(ICT_labor_demand!AB22&lt;&gt;"", $K$4*ICT_labor_demand!AB22, "NA")</f>
        <v>5.5555555555555802E-2</v>
      </c>
    </row>
    <row r="24" spans="2:32" x14ac:dyDescent="0.2">
      <c r="B24" s="21" t="s">
        <v>37</v>
      </c>
      <c r="C24" s="33" t="str">
        <f>IF(AND('GFC quarterly'!T28&lt;&gt;""),$K$2*'GFC quarterly'!T28,"NA")</f>
        <v>NA</v>
      </c>
      <c r="D24" s="33" t="str">
        <f>IF(AND(Employment_ICT!U26&lt;&gt;""),$K$3*Employment_ICT!U26,"NA")</f>
        <v>NA</v>
      </c>
      <c r="E24" s="33">
        <f>IF(AND(ICT_labor_demand!U23&lt;&gt;""),$K$4*ICT_labor_demand!U23,"NA")</f>
        <v>0.13131313131313124</v>
      </c>
      <c r="F24" s="33" t="str">
        <f>IF('GFC quarterly'!U28&lt;&gt;"", $K$2*'GFC quarterly'!U28, "NA")</f>
        <v>NA</v>
      </c>
      <c r="G24" s="33" t="str">
        <f>IF(AND(Employment_ICT!V26&lt;&gt;""),$K$3*Employment_ICT!V26,"NA")</f>
        <v>NA</v>
      </c>
      <c r="H24" s="33">
        <f>IF(ICT_labor_demand!T23&lt;&gt;"", $K$4*ICT_labor_demand!T23, "NA")</f>
        <v>0.2020202020202021</v>
      </c>
      <c r="I24" s="33" t="str">
        <f>IF('GFC quarterly'!V28&lt;&gt;"", $K$2*'GFC quarterly'!V28, "NA")</f>
        <v>NA</v>
      </c>
      <c r="J24" s="33">
        <f>IF(AND(Employment_ICT!W26&lt;&gt;""),$K$3*Employment_ICT!W26,"NA")</f>
        <v>0</v>
      </c>
      <c r="K24" s="33">
        <f>IF(ICT_labor_demand!U23&lt;&gt;"", $K$4*ICT_labor_demand!U23, "NA")</f>
        <v>0.13131313131313124</v>
      </c>
      <c r="L24" s="33" t="str">
        <f>IF('GFC quarterly'!W28&lt;&gt;"", $K$2*'GFC quarterly'!W28, "NA")</f>
        <v>NA</v>
      </c>
      <c r="M24" s="33">
        <f>IF(AND(Employment_ICT!X26&lt;&gt;""),$K$3*Employment_ICT!X26,"NA")</f>
        <v>0.11111111111111127</v>
      </c>
      <c r="N24" s="33">
        <f>IF(ICT_labor_demand!V23&lt;&gt;"", $K$4*ICT_labor_demand!V23, "NA")</f>
        <v>0.1111111111111111</v>
      </c>
      <c r="O24" s="33" t="str">
        <f>IF('GFC quarterly'!X28&lt;&gt;"", $K$2*'GFC quarterly'!X28, "NA")</f>
        <v>NA</v>
      </c>
      <c r="P24" s="33">
        <f>IF(AND(Employment_ICT!Y26&lt;&gt;""),$K$3*Employment_ICT!Y26,"NA")</f>
        <v>0.11111111111111127</v>
      </c>
      <c r="Q24" s="33">
        <f>IF(ICT_labor_demand!W23&lt;&gt;"", $K$4*ICT_labor_demand!W23, "NA")</f>
        <v>0.12121212121212117</v>
      </c>
      <c r="R24" s="33" t="str">
        <f>IF('GFC quarterly'!Y28&lt;&gt;"", $K$2*'GFC quarterly'!Y28, "NA")</f>
        <v>NA</v>
      </c>
      <c r="S24" s="33">
        <f>IF(AND(Employment_ICT!Z26&lt;&gt;""),$K$3*Employment_ICT!Z26,"NA")</f>
        <v>0.22222222222222254</v>
      </c>
      <c r="T24" s="33">
        <f>IF(ICT_labor_demand!X23&lt;&gt;"", $K$4*ICT_labor_demand!X23, "NA")</f>
        <v>0.10101010101010105</v>
      </c>
      <c r="U24" s="33" t="str">
        <f>IF('GFC quarterly'!Z28&lt;&gt;"", $K$2*'GFC quarterly'!Z28, "NA")</f>
        <v>NA</v>
      </c>
      <c r="V24" s="33">
        <f>IF(AND(Employment_ICT!AA26&lt;&gt;""),$K$3*Employment_ICT!AA26,"NA")</f>
        <v>0.22222222222222254</v>
      </c>
      <c r="W24" s="33">
        <f>IF(ICT_labor_demand!Y23&lt;&gt;"", $K$4*ICT_labor_demand!Y23, "NA")</f>
        <v>6.0606060606060587E-2</v>
      </c>
      <c r="X24" s="33" t="str">
        <f>IF('GFC quarterly'!AA28&lt;&gt;"", $K$2*'GFC quarterly'!AA28, "NA")</f>
        <v>NA</v>
      </c>
      <c r="Y24" s="33">
        <f>IF(AND(Employment_ICT!AB26&lt;&gt;""),$K$3*Employment_ICT!AB26,"NA")</f>
        <v>0.22222222222222254</v>
      </c>
      <c r="Z24" s="33">
        <f>IF(ICT_labor_demand!Z23&lt;&gt;"", $K$4*ICT_labor_demand!Z23, "NA")</f>
        <v>3.0303030303030207E-2</v>
      </c>
      <c r="AA24" s="33" t="str">
        <f>IF('GFC quarterly'!AB28&lt;&gt;"", $K$2*'GFC quarterly'!AB28, "NA")</f>
        <v>NA</v>
      </c>
      <c r="AB24" s="33">
        <f>IF(AND(Employment_ICT!AC26&lt;&gt;""),$K$3*Employment_ICT!AC26,"NA")</f>
        <v>0.22222222222222254</v>
      </c>
      <c r="AC24" s="33">
        <f>IF(ICT_labor_demand!AA23&lt;&gt;"", $K$4*ICT_labor_demand!AA23, "NA")</f>
        <v>1.0101010101010069E-2</v>
      </c>
      <c r="AD24" s="33" t="str">
        <f>IF('GFC quarterly'!AC28&lt;&gt;"", $K$2*'GFC quarterly'!AC28, "NA")</f>
        <v>NA</v>
      </c>
      <c r="AE24" s="33">
        <f>IF(AND(Employment_ICT!AD26&lt;&gt;""),$K$3*Employment_ICT!AD26,"NA")</f>
        <v>0.33333333333333331</v>
      </c>
      <c r="AF24" s="33">
        <f>IF(ICT_labor_demand!AB23&lt;&gt;"", $K$4*ICT_labor_demand!AB23, "NA")</f>
        <v>0</v>
      </c>
    </row>
    <row r="25" spans="2:32" x14ac:dyDescent="0.2">
      <c r="B25" s="21" t="s">
        <v>38</v>
      </c>
      <c r="C25" s="33">
        <f>IF(AND('GFC quarterly'!T29&lt;&gt;""),$K$2*'GFC quarterly'!T29,"NA")</f>
        <v>0.21568627450980393</v>
      </c>
      <c r="D25" s="33" t="str">
        <f>IF(AND(Employment_ICT!U27&lt;&gt;""),$K$3*Employment_ICT!U27,"NA")</f>
        <v>NA</v>
      </c>
      <c r="E25" s="33">
        <f>IF(AND(ICT_labor_demand!U24&lt;&gt;""),$K$4*ICT_labor_demand!U24,"NA")</f>
        <v>0.22916666666666674</v>
      </c>
      <c r="F25" s="33">
        <f>IF('GFC quarterly'!U29&lt;&gt;"", $K$2*'GFC quarterly'!U29, "NA")</f>
        <v>7.8431372549019579E-2</v>
      </c>
      <c r="G25" s="33" t="str">
        <f>IF(AND(Employment_ICT!V27&lt;&gt;""),$K$3*Employment_ICT!V27,"NA")</f>
        <v>NA</v>
      </c>
      <c r="H25" s="33">
        <f>IF(ICT_labor_demand!T24&lt;&gt;"", $K$4*ICT_labor_demand!T24, "NA")</f>
        <v>0.29166666666666646</v>
      </c>
      <c r="I25" s="33">
        <f>IF('GFC quarterly'!V29&lt;&gt;"", $K$2*'GFC quarterly'!V29, "NA")</f>
        <v>0</v>
      </c>
      <c r="J25" s="33">
        <f>IF(AND(Employment_ICT!W27&lt;&gt;""),$K$3*Employment_ICT!W27,"NA")</f>
        <v>0</v>
      </c>
      <c r="K25" s="33">
        <f>IF(ICT_labor_demand!U24&lt;&gt;"", $K$4*ICT_labor_demand!U24, "NA")</f>
        <v>0.22916666666666674</v>
      </c>
      <c r="L25" s="33">
        <f>IF('GFC quarterly'!W29&lt;&gt;"", $K$2*'GFC quarterly'!W29, "NA")</f>
        <v>0.13725490196078433</v>
      </c>
      <c r="M25" s="33">
        <f>IF(AND(Employment_ICT!X27&lt;&gt;""),$K$3*Employment_ICT!X27,"NA")</f>
        <v>0.16666666666666666</v>
      </c>
      <c r="N25" s="33">
        <f>IF(ICT_labor_demand!V24&lt;&gt;"", $K$4*ICT_labor_demand!V24, "NA")</f>
        <v>8.3333333333333329E-2</v>
      </c>
      <c r="O25" s="33">
        <f>IF('GFC quarterly'!X29&lt;&gt;"", $K$2*'GFC quarterly'!X29, "NA")</f>
        <v>0.33333333333333331</v>
      </c>
      <c r="P25" s="33">
        <f>IF(AND(Employment_ICT!Y27&lt;&gt;""),$K$3*Employment_ICT!Y27,"NA")</f>
        <v>0.16666666666666666</v>
      </c>
      <c r="Q25" s="33">
        <f>IF(ICT_labor_demand!W24&lt;&gt;"", $K$4*ICT_labor_demand!W24, "NA")</f>
        <v>2.083333333333361E-2</v>
      </c>
      <c r="R25" s="33">
        <f>IF('GFC quarterly'!Y29&lt;&gt;"", $K$2*'GFC quarterly'!Y29, "NA")</f>
        <v>0</v>
      </c>
      <c r="S25" s="33">
        <f>IF(AND(Employment_ICT!Z27&lt;&gt;""),$K$3*Employment_ICT!Z27,"NA")</f>
        <v>0.33333333333333331</v>
      </c>
      <c r="T25" s="33">
        <f>IF(ICT_labor_demand!X24&lt;&gt;"", $K$4*ICT_labor_demand!X24, "NA")</f>
        <v>4.1666666666666852E-2</v>
      </c>
      <c r="U25" s="33">
        <f>IF('GFC quarterly'!Z29&lt;&gt;"", $K$2*'GFC quarterly'!Z29, "NA")</f>
        <v>0.19607843137254899</v>
      </c>
      <c r="V25" s="33">
        <f>IF(AND(Employment_ICT!AA27&lt;&gt;""),$K$3*Employment_ICT!AA27,"NA")</f>
        <v>0.33333333333333331</v>
      </c>
      <c r="W25" s="33">
        <f>IF(ICT_labor_demand!Y24&lt;&gt;"", $K$4*ICT_labor_demand!Y24, "NA")</f>
        <v>4.1666666666666852E-2</v>
      </c>
      <c r="X25" s="33">
        <f>IF('GFC quarterly'!AA29&lt;&gt;"", $K$2*'GFC quarterly'!AA29, "NA")</f>
        <v>9.8039215686274495E-2</v>
      </c>
      <c r="Y25" s="33">
        <f>IF(AND(Employment_ICT!AB27&lt;&gt;""),$K$3*Employment_ICT!AB27,"NA")</f>
        <v>0.16666666666666666</v>
      </c>
      <c r="Z25" s="33">
        <f>IF(ICT_labor_demand!Z24&lt;&gt;"", $K$4*ICT_labor_demand!Z24, "NA")</f>
        <v>0.10416666666666657</v>
      </c>
      <c r="AA25" s="33">
        <f>IF('GFC quarterly'!AB29&lt;&gt;"", $K$2*'GFC quarterly'!AB29, "NA")</f>
        <v>0.33333333333333331</v>
      </c>
      <c r="AB25" s="33">
        <f>IF(AND(Employment_ICT!AC27&lt;&gt;""),$K$3*Employment_ICT!AC27,"NA")</f>
        <v>0.16666666666666666</v>
      </c>
      <c r="AC25" s="33">
        <f>IF(ICT_labor_demand!AA24&lt;&gt;"", $K$4*ICT_labor_demand!AA24, "NA")</f>
        <v>8.3333333333333329E-2</v>
      </c>
      <c r="AD25" s="33">
        <f>IF('GFC quarterly'!AC29&lt;&gt;"", $K$2*'GFC quarterly'!AC29, "NA")</f>
        <v>0.23529411764705882</v>
      </c>
      <c r="AE25" s="33">
        <f>IF(AND(Employment_ICT!AD27&lt;&gt;""),$K$3*Employment_ICT!AD27,"NA")</f>
        <v>0.33333333333333331</v>
      </c>
      <c r="AF25" s="33">
        <f>IF(ICT_labor_demand!AB24&lt;&gt;"", $K$4*ICT_labor_demand!AB24, "NA")</f>
        <v>0</v>
      </c>
    </row>
    <row r="26" spans="2:32" x14ac:dyDescent="0.2">
      <c r="B26" s="21" t="s">
        <v>39</v>
      </c>
      <c r="C26" s="33" t="str">
        <f>IF(AND('GFC quarterly'!T30&lt;&gt;""),$K$2*'GFC quarterly'!T30,"NA")</f>
        <v>NA</v>
      </c>
      <c r="D26" s="33" t="str">
        <f>IF(AND(Employment_ICT!U28&lt;&gt;""),$K$3*Employment_ICT!U28,"NA")</f>
        <v>NA</v>
      </c>
      <c r="E26" s="33">
        <f>IF(AND(ICT_labor_demand!U25&lt;&gt;""),$K$4*ICT_labor_demand!U25,"NA")</f>
        <v>0.29761904761904756</v>
      </c>
      <c r="F26" s="33" t="str">
        <f>IF('GFC quarterly'!U30&lt;&gt;"", $K$2*'GFC quarterly'!U30, "NA")</f>
        <v>NA</v>
      </c>
      <c r="G26" s="33" t="str">
        <f>IF(AND(Employment_ICT!V28&lt;&gt;""),$K$3*Employment_ICT!V28,"NA")</f>
        <v>NA</v>
      </c>
      <c r="H26" s="33">
        <f>IF(ICT_labor_demand!T25&lt;&gt;"", $K$4*ICT_labor_demand!T25, "NA")</f>
        <v>0.26190476190476197</v>
      </c>
      <c r="I26" s="33" t="str">
        <f>IF('GFC quarterly'!V30&lt;&gt;"", $K$2*'GFC quarterly'!V30, "NA")</f>
        <v>NA</v>
      </c>
      <c r="J26" s="33">
        <f>IF(AND(Employment_ICT!W28&lt;&gt;""),$K$3*Employment_ICT!W28,"NA")</f>
        <v>0.25641025641025644</v>
      </c>
      <c r="K26" s="33">
        <f>IF(ICT_labor_demand!U25&lt;&gt;"", $K$4*ICT_labor_demand!U25, "NA")</f>
        <v>0.29761904761904756</v>
      </c>
      <c r="L26" s="33" t="str">
        <f>IF('GFC quarterly'!W30&lt;&gt;"", $K$2*'GFC quarterly'!W30, "NA")</f>
        <v>NA</v>
      </c>
      <c r="M26" s="33">
        <f>IF(AND(Employment_ICT!X28&lt;&gt;""),$K$3*Employment_ICT!X28,"NA")</f>
        <v>0.15384615384615377</v>
      </c>
      <c r="N26" s="33">
        <f>IF(ICT_labor_demand!V25&lt;&gt;"", $K$4*ICT_labor_demand!V25, "NA")</f>
        <v>0.23809523809523803</v>
      </c>
      <c r="O26" s="33" t="str">
        <f>IF('GFC quarterly'!X30&lt;&gt;"", $K$2*'GFC quarterly'!X30, "NA")</f>
        <v>NA</v>
      </c>
      <c r="P26" s="33">
        <f>IF(AND(Employment_ICT!Y28&lt;&gt;""),$K$3*Employment_ICT!Y28,"NA")</f>
        <v>0</v>
      </c>
      <c r="Q26" s="33">
        <f>IF(ICT_labor_demand!W25&lt;&gt;"", $K$4*ICT_labor_demand!W25, "NA")</f>
        <v>0.20238095238095244</v>
      </c>
      <c r="R26" s="33" t="str">
        <f>IF('GFC quarterly'!Y30&lt;&gt;"", $K$2*'GFC quarterly'!Y30, "NA")</f>
        <v>NA</v>
      </c>
      <c r="S26" s="33">
        <f>IF(AND(Employment_ICT!Z28&lt;&gt;""),$K$3*Employment_ICT!Z28,"NA")</f>
        <v>7.6923076923076886E-2</v>
      </c>
      <c r="T26" s="33">
        <f>IF(ICT_labor_demand!X25&lt;&gt;"", $K$4*ICT_labor_demand!X25, "NA")</f>
        <v>0.15476190476190479</v>
      </c>
      <c r="U26" s="33" t="str">
        <f>IF('GFC quarterly'!Z30&lt;&gt;"", $K$2*'GFC quarterly'!Z30, "NA")</f>
        <v>NA</v>
      </c>
      <c r="V26" s="33">
        <f>IF(AND(Employment_ICT!AA28&lt;&gt;""),$K$3*Employment_ICT!AA28,"NA")</f>
        <v>0.33333333333333331</v>
      </c>
      <c r="W26" s="33">
        <f>IF(ICT_labor_demand!Y25&lt;&gt;"", $K$4*ICT_labor_demand!Y25, "NA")</f>
        <v>4.7619047619047651E-2</v>
      </c>
      <c r="X26" s="33" t="str">
        <f>IF('GFC quarterly'!AA30&lt;&gt;"", $K$2*'GFC quarterly'!AA30, "NA")</f>
        <v>NA</v>
      </c>
      <c r="Y26" s="33">
        <f>IF(AND(Employment_ICT!AB28&lt;&gt;""),$K$3*Employment_ICT!AB28,"NA")</f>
        <v>0.20512820512820509</v>
      </c>
      <c r="Z26" s="33">
        <f>IF(ICT_labor_demand!Z25&lt;&gt;"", $K$4*ICT_labor_demand!Z25, "NA")</f>
        <v>1.1904761904761963E-2</v>
      </c>
      <c r="AA26" s="33" t="str">
        <f>IF('GFC quarterly'!AB30&lt;&gt;"", $K$2*'GFC quarterly'!AB30, "NA")</f>
        <v>NA</v>
      </c>
      <c r="AB26" s="33">
        <f>IF(AND(Employment_ICT!AC28&lt;&gt;""),$K$3*Employment_ICT!AC28,"NA")</f>
        <v>0</v>
      </c>
      <c r="AC26" s="33">
        <f>IF(ICT_labor_demand!AA25&lt;&gt;"", $K$4*ICT_labor_demand!AA25, "NA")</f>
        <v>0</v>
      </c>
      <c r="AD26" s="33" t="str">
        <f>IF('GFC quarterly'!AC30&lt;&gt;"", $K$2*'GFC quarterly'!AC30, "NA")</f>
        <v>NA</v>
      </c>
      <c r="AE26" s="33">
        <f>IF(AND(Employment_ICT!AD28&lt;&gt;""),$K$3*Employment_ICT!AD28,"NA")</f>
        <v>0.10256410256410244</v>
      </c>
      <c r="AF26" s="33">
        <f>IF(ICT_labor_demand!AB25&lt;&gt;"", $K$4*ICT_labor_demand!AB25, "NA")</f>
        <v>1.1904761904761963E-2</v>
      </c>
    </row>
    <row r="27" spans="2:32" x14ac:dyDescent="0.2">
      <c r="B27" s="21" t="s">
        <v>40</v>
      </c>
      <c r="C27" s="33">
        <f>IF(AND('GFC quarterly'!T31&lt;&gt;""),$K$2*'GFC quarterly'!T31,"NA")</f>
        <v>0.33333333333333331</v>
      </c>
      <c r="D27" s="33" t="str">
        <f>IF(AND(Employment_ICT!U29&lt;&gt;""),$K$3*Employment_ICT!U29,"NA")</f>
        <v>NA</v>
      </c>
      <c r="E27" s="33">
        <f>IF(AND(ICT_labor_demand!U26&lt;&gt;""),$K$4*ICT_labor_demand!U26,"NA")</f>
        <v>3.7037037037037215E-2</v>
      </c>
      <c r="F27" s="33">
        <f>IF('GFC quarterly'!U31&lt;&gt;"", $K$2*'GFC quarterly'!U31, "NA")</f>
        <v>0.30666666666666664</v>
      </c>
      <c r="G27" s="33" t="str">
        <f>IF(AND(Employment_ICT!V29&lt;&gt;""),$K$3*Employment_ICT!V29,"NA")</f>
        <v>NA</v>
      </c>
      <c r="H27" s="33">
        <f>IF(ICT_labor_demand!T26&lt;&gt;"", $K$4*ICT_labor_demand!T26, "NA")</f>
        <v>0.22222222222222232</v>
      </c>
      <c r="I27" s="33">
        <f>IF('GFC quarterly'!V31&lt;&gt;"", $K$2*'GFC quarterly'!V31, "NA")</f>
        <v>0.14666666666666661</v>
      </c>
      <c r="J27" s="33">
        <f>IF(AND(Employment_ICT!W29&lt;&gt;""),$K$3*Employment_ICT!W29,"NA")</f>
        <v>0</v>
      </c>
      <c r="K27" s="33">
        <f>IF(ICT_labor_demand!U26&lt;&gt;"", $K$4*ICT_labor_demand!U26, "NA")</f>
        <v>3.7037037037037215E-2</v>
      </c>
      <c r="L27" s="33">
        <f>IF('GFC quarterly'!W31&lt;&gt;"", $K$2*'GFC quarterly'!W31, "NA")</f>
        <v>0.12000000000000005</v>
      </c>
      <c r="M27" s="33">
        <f>IF(AND(Employment_ICT!X29&lt;&gt;""),$K$3*Employment_ICT!X29,"NA")</f>
        <v>4.7619047619047436E-2</v>
      </c>
      <c r="N27" s="33">
        <f>IF(ICT_labor_demand!V26&lt;&gt;"", $K$4*ICT_labor_demand!V26, "NA")</f>
        <v>0</v>
      </c>
      <c r="O27" s="33">
        <f>IF('GFC quarterly'!X31&lt;&gt;"", $K$2*'GFC quarterly'!X31, "NA")</f>
        <v>0.25333333333333335</v>
      </c>
      <c r="P27" s="33">
        <f>IF(AND(Employment_ICT!Y29&lt;&gt;""),$K$3*Employment_ICT!Y29,"NA")</f>
        <v>9.5238095238095302E-2</v>
      </c>
      <c r="Q27" s="33">
        <f>IF(ICT_labor_demand!W26&lt;&gt;"", $K$4*ICT_labor_demand!W26, "NA")</f>
        <v>0</v>
      </c>
      <c r="R27" s="33">
        <f>IF('GFC quarterly'!Y31&lt;&gt;"", $K$2*'GFC quarterly'!Y31, "NA")</f>
        <v>0.24</v>
      </c>
      <c r="S27" s="33">
        <f>IF(AND(Employment_ICT!Z29&lt;&gt;""),$K$3*Employment_ICT!Z29,"NA")</f>
        <v>9.5238095238095302E-2</v>
      </c>
      <c r="T27" s="33">
        <f>IF(ICT_labor_demand!X26&lt;&gt;"", $K$4*ICT_labor_demand!X26, "NA")</f>
        <v>9.259259259259256E-2</v>
      </c>
      <c r="U27" s="33">
        <f>IF('GFC quarterly'!Z31&lt;&gt;"", $K$2*'GFC quarterly'!Z31, "NA")</f>
        <v>3.9999999999999973E-2</v>
      </c>
      <c r="V27" s="33">
        <f>IF(AND(Employment_ICT!AA29&lt;&gt;""),$K$3*Employment_ICT!AA29,"NA")</f>
        <v>0.14285714285714274</v>
      </c>
      <c r="W27" s="33">
        <f>IF(ICT_labor_demand!Y26&lt;&gt;"", $K$4*ICT_labor_demand!Y26, "NA")</f>
        <v>0.20370370370370355</v>
      </c>
      <c r="X27" s="33">
        <f>IF('GFC quarterly'!AA31&lt;&gt;"", $K$2*'GFC quarterly'!AA31, "NA")</f>
        <v>0</v>
      </c>
      <c r="Y27" s="33">
        <f>IF(AND(Employment_ICT!AB29&lt;&gt;""),$K$3*Employment_ICT!AB29,"NA")</f>
        <v>9.5238095238095302E-2</v>
      </c>
      <c r="Z27" s="33">
        <f>IF(ICT_labor_demand!Z26&lt;&gt;"", $K$4*ICT_labor_demand!Z26, "NA")</f>
        <v>0.33333333333333331</v>
      </c>
      <c r="AA27" s="33">
        <f>IF('GFC quarterly'!AB31&lt;&gt;"", $K$2*'GFC quarterly'!AB31, "NA")</f>
        <v>0.16000000000000003</v>
      </c>
      <c r="AB27" s="33">
        <f>IF(AND(Employment_ICT!AC29&lt;&gt;""),$K$3*Employment_ICT!AC29,"NA")</f>
        <v>0</v>
      </c>
      <c r="AC27" s="33">
        <f>IF(ICT_labor_demand!AA26&lt;&gt;"", $K$4*ICT_labor_demand!AA26, "NA")</f>
        <v>0.33333333333333331</v>
      </c>
      <c r="AD27" s="33">
        <f>IF('GFC quarterly'!AC31&lt;&gt;"", $K$2*'GFC quarterly'!AC31, "NA")</f>
        <v>2.6666666666666689E-2</v>
      </c>
      <c r="AE27" s="33">
        <f>IF(AND(Employment_ICT!AD29&lt;&gt;""),$K$3*Employment_ICT!AD29,"NA")</f>
        <v>0.28571428571428548</v>
      </c>
      <c r="AF27" s="33">
        <f>IF(ICT_labor_demand!AB26&lt;&gt;"", $K$4*ICT_labor_demand!AB26, "NA")</f>
        <v>0.31481481481481488</v>
      </c>
    </row>
    <row r="28" spans="2:32" x14ac:dyDescent="0.2">
      <c r="B28" s="21" t="s">
        <v>41</v>
      </c>
      <c r="C28" s="33" t="str">
        <f>IF(AND('GFC quarterly'!T32&lt;&gt;""),$K$2*'GFC quarterly'!T32,"NA")</f>
        <v>NA</v>
      </c>
      <c r="D28" s="33" t="str">
        <f>IF(AND(Employment_ICT!U30&lt;&gt;""),$K$3*Employment_ICT!U30,"NA")</f>
        <v>NA</v>
      </c>
      <c r="E28" s="33">
        <f>IF(AND(ICT_labor_demand!U27&lt;&gt;""),$K$4*ICT_labor_demand!U27,"NA")</f>
        <v>0.2365591397849463</v>
      </c>
      <c r="F28" s="33" t="str">
        <f>IF('GFC quarterly'!U32&lt;&gt;"", $K$2*'GFC quarterly'!U32, "NA")</f>
        <v>NA</v>
      </c>
      <c r="G28" s="33" t="str">
        <f>IF(AND(Employment_ICT!V30&lt;&gt;""),$K$3*Employment_ICT!V30,"NA")</f>
        <v>NA</v>
      </c>
      <c r="H28" s="33">
        <f>IF(ICT_labor_demand!T27&lt;&gt;"", $K$4*ICT_labor_demand!T27, "NA")</f>
        <v>0.1505376344086021</v>
      </c>
      <c r="I28" s="33" t="str">
        <f>IF('GFC quarterly'!V32&lt;&gt;"", $K$2*'GFC quarterly'!V32, "NA")</f>
        <v>NA</v>
      </c>
      <c r="J28" s="33">
        <f>IF(AND(Employment_ICT!W30&lt;&gt;""),$K$3*Employment_ICT!W30,"NA")</f>
        <v>0</v>
      </c>
      <c r="K28" s="33">
        <f>IF(ICT_labor_demand!U27&lt;&gt;"", $K$4*ICT_labor_demand!U27, "NA")</f>
        <v>0.2365591397849463</v>
      </c>
      <c r="L28" s="33" t="str">
        <f>IF('GFC quarterly'!W32&lt;&gt;"", $K$2*'GFC quarterly'!W32, "NA")</f>
        <v>NA</v>
      </c>
      <c r="M28" s="33">
        <f>IF(AND(Employment_ICT!X30&lt;&gt;""),$K$3*Employment_ICT!X30,"NA")</f>
        <v>0</v>
      </c>
      <c r="N28" s="33">
        <f>IF(ICT_labor_demand!V27&lt;&gt;"", $K$4*ICT_labor_demand!V27, "NA")</f>
        <v>0.26881720430107542</v>
      </c>
      <c r="O28" s="33" t="str">
        <f>IF('GFC quarterly'!X32&lt;&gt;"", $K$2*'GFC quarterly'!X32, "NA")</f>
        <v>NA</v>
      </c>
      <c r="P28" s="33">
        <f>IF(AND(Employment_ICT!Y30&lt;&gt;""),$K$3*Employment_ICT!Y30,"NA")</f>
        <v>0.33333333333333331</v>
      </c>
      <c r="Q28" s="33">
        <f>IF(ICT_labor_demand!W27&lt;&gt;"", $K$4*ICT_labor_demand!W27, "NA")</f>
        <v>0.27956989247311825</v>
      </c>
      <c r="R28" s="33" t="str">
        <f>IF('GFC quarterly'!Y32&lt;&gt;"", $K$2*'GFC quarterly'!Y32, "NA")</f>
        <v>NA</v>
      </c>
      <c r="S28" s="33">
        <f>IF(AND(Employment_ICT!Z30&lt;&gt;""),$K$3*Employment_ICT!Z30,"NA")</f>
        <v>0.33333333333333331</v>
      </c>
      <c r="T28" s="33">
        <f>IF(ICT_labor_demand!X27&lt;&gt;"", $K$4*ICT_labor_demand!X27, "NA")</f>
        <v>0.33333333333333331</v>
      </c>
      <c r="U28" s="33" t="str">
        <f>IF('GFC quarterly'!Z32&lt;&gt;"", $K$2*'GFC quarterly'!Z32, "NA")</f>
        <v>NA</v>
      </c>
      <c r="V28" s="33">
        <f>IF(AND(Employment_ICT!AA30&lt;&gt;""),$K$3*Employment_ICT!AA30,"NA")</f>
        <v>0</v>
      </c>
      <c r="W28" s="33">
        <f>IF(ICT_labor_demand!Y27&lt;&gt;"", $K$4*ICT_labor_demand!Y27, "NA")</f>
        <v>0.2365591397849463</v>
      </c>
      <c r="X28" s="33" t="str">
        <f>IF('GFC quarterly'!AA32&lt;&gt;"", $K$2*'GFC quarterly'!AA32, "NA")</f>
        <v>NA</v>
      </c>
      <c r="Y28" s="33">
        <f>IF(AND(Employment_ICT!AB30&lt;&gt;""),$K$3*Employment_ICT!AB30,"NA")</f>
        <v>0</v>
      </c>
      <c r="Z28" s="33">
        <f>IF(ICT_labor_demand!Z27&lt;&gt;"", $K$4*ICT_labor_demand!Z27, "NA")</f>
        <v>0.10752688172043018</v>
      </c>
      <c r="AA28" s="33" t="str">
        <f>IF('GFC quarterly'!AB32&lt;&gt;"", $K$2*'GFC quarterly'!AB32, "NA")</f>
        <v>NA</v>
      </c>
      <c r="AB28" s="33">
        <f>IF(AND(Employment_ICT!AC30&lt;&gt;""),$K$3*Employment_ICT!AC30,"NA")</f>
        <v>0</v>
      </c>
      <c r="AC28" s="33">
        <f>IF(ICT_labor_demand!AA27&lt;&gt;"", $K$4*ICT_labor_demand!AA27, "NA")</f>
        <v>2.1505376344085961E-2</v>
      </c>
      <c r="AD28" s="33" t="str">
        <f>IF('GFC quarterly'!AC32&lt;&gt;"", $K$2*'GFC quarterly'!AC32, "NA")</f>
        <v>NA</v>
      </c>
      <c r="AE28" s="33">
        <f>IF(AND(Employment_ICT!AD30&lt;&gt;""),$K$3*Employment_ICT!AD30,"NA")</f>
        <v>0</v>
      </c>
      <c r="AF28" s="33">
        <f>IF(ICT_labor_demand!AB27&lt;&gt;"", $K$4*ICT_labor_demand!AB27, "NA")</f>
        <v>0</v>
      </c>
    </row>
    <row r="29" spans="2:32" x14ac:dyDescent="0.2">
      <c r="B29" s="21" t="s">
        <v>42</v>
      </c>
      <c r="C29" s="33" t="str">
        <f>IF(AND('GFC quarterly'!T33&lt;&gt;""),$K$2*'GFC quarterly'!T33,"NA")</f>
        <v>NA</v>
      </c>
      <c r="D29" s="33" t="str">
        <f>IF(AND(Employment_ICT!U31&lt;&gt;""),$K$3*Employment_ICT!U31,"NA")</f>
        <v>NA</v>
      </c>
      <c r="E29" s="33">
        <f>IF(AND(ICT_labor_demand!U28&lt;&gt;""),$K$4*ICT_labor_demand!U28,"NA")</f>
        <v>0.1111111111111111</v>
      </c>
      <c r="F29" s="33" t="str">
        <f>IF('GFC quarterly'!U33&lt;&gt;"", $K$2*'GFC quarterly'!U33, "NA")</f>
        <v>NA</v>
      </c>
      <c r="G29" s="33" t="str">
        <f>IF(AND(Employment_ICT!V31&lt;&gt;""),$K$3*Employment_ICT!V31,"NA")</f>
        <v>NA</v>
      </c>
      <c r="H29" s="33">
        <f>IF(ICT_labor_demand!T28&lt;&gt;"", $K$4*ICT_labor_demand!T28, "NA")</f>
        <v>6.6666666666666818E-2</v>
      </c>
      <c r="I29" s="33" t="str">
        <f>IF('GFC quarterly'!V33&lt;&gt;"", $K$2*'GFC quarterly'!V33, "NA")</f>
        <v>NA</v>
      </c>
      <c r="J29" s="33">
        <f>IF(AND(Employment_ICT!W31&lt;&gt;""),$K$3*Employment_ICT!W31,"NA")</f>
        <v>0</v>
      </c>
      <c r="K29" s="33">
        <f>IF(ICT_labor_demand!U28&lt;&gt;"", $K$4*ICT_labor_demand!U28, "NA")</f>
        <v>0.1111111111111111</v>
      </c>
      <c r="L29" s="33" t="str">
        <f>IF('GFC quarterly'!W33&lt;&gt;"", $K$2*'GFC quarterly'!W33, "NA")</f>
        <v>NA</v>
      </c>
      <c r="M29" s="33">
        <f>IF(AND(Employment_ICT!X31&lt;&gt;""),$K$3*Employment_ICT!X31,"NA")</f>
        <v>0</v>
      </c>
      <c r="N29" s="33">
        <f>IF(ICT_labor_demand!V28&lt;&gt;"", $K$4*ICT_labor_demand!V28, "NA")</f>
        <v>8.8888888888888962E-2</v>
      </c>
      <c r="O29" s="33" t="str">
        <f>IF('GFC quarterly'!X33&lt;&gt;"", $K$2*'GFC quarterly'!X33, "NA")</f>
        <v>NA</v>
      </c>
      <c r="P29" s="33">
        <f>IF(AND(Employment_ICT!Y31&lt;&gt;""),$K$3*Employment_ICT!Y31,"NA")</f>
        <v>0.33333333333333331</v>
      </c>
      <c r="Q29" s="33">
        <f>IF(ICT_labor_demand!W28&lt;&gt;"", $K$4*ICT_labor_demand!W28, "NA")</f>
        <v>0.1111111111111111</v>
      </c>
      <c r="R29" s="33" t="str">
        <f>IF('GFC quarterly'!Y33&lt;&gt;"", $K$2*'GFC quarterly'!Y33, "NA")</f>
        <v>NA</v>
      </c>
      <c r="S29" s="33">
        <f>IF(AND(Employment_ICT!Z31&lt;&gt;""),$K$3*Employment_ICT!Z31,"NA")</f>
        <v>0</v>
      </c>
      <c r="T29" s="33">
        <f>IF(ICT_labor_demand!X28&lt;&gt;"", $K$4*ICT_labor_demand!X28, "NA")</f>
        <v>0.31111111111111117</v>
      </c>
      <c r="U29" s="33" t="str">
        <f>IF('GFC quarterly'!Z33&lt;&gt;"", $K$2*'GFC quarterly'!Z33, "NA")</f>
        <v>NA</v>
      </c>
      <c r="V29" s="33">
        <f>IF(AND(Employment_ICT!AA31&lt;&gt;""),$K$3*Employment_ICT!AA31,"NA")</f>
        <v>0</v>
      </c>
      <c r="W29" s="33">
        <f>IF(ICT_labor_demand!Y28&lt;&gt;"", $K$4*ICT_labor_demand!Y28, "NA")</f>
        <v>0.33333333333333331</v>
      </c>
      <c r="X29" s="33" t="str">
        <f>IF('GFC quarterly'!AA33&lt;&gt;"", $K$2*'GFC quarterly'!AA33, "NA")</f>
        <v>NA</v>
      </c>
      <c r="Y29" s="33">
        <f>IF(AND(Employment_ICT!AB31&lt;&gt;""),$K$3*Employment_ICT!AB31,"NA")</f>
        <v>0</v>
      </c>
      <c r="Z29" s="33">
        <f>IF(ICT_labor_demand!Z28&lt;&gt;"", $K$4*ICT_labor_demand!Z28, "NA")</f>
        <v>0.26666666666666689</v>
      </c>
      <c r="AA29" s="33" t="str">
        <f>IF('GFC quarterly'!AB33&lt;&gt;"", $K$2*'GFC quarterly'!AB33, "NA")</f>
        <v>NA</v>
      </c>
      <c r="AB29" s="33">
        <f>IF(AND(Employment_ICT!AC31&lt;&gt;""),$K$3*Employment_ICT!AC31,"NA")</f>
        <v>0.33333333333333331</v>
      </c>
      <c r="AC29" s="33">
        <f>IF(ICT_labor_demand!AA28&lt;&gt;"", $K$4*ICT_labor_demand!AA28, "NA")</f>
        <v>0.24444444444444435</v>
      </c>
      <c r="AD29" s="33" t="str">
        <f>IF('GFC quarterly'!AC33&lt;&gt;"", $K$2*'GFC quarterly'!AC33, "NA")</f>
        <v>NA</v>
      </c>
      <c r="AE29" s="33">
        <f>IF(AND(Employment_ICT!AD31&lt;&gt;""),$K$3*Employment_ICT!AD31,"NA")</f>
        <v>0.33333333333333331</v>
      </c>
      <c r="AF29" s="33">
        <f>IF(ICT_labor_demand!AB28&lt;&gt;"", $K$4*ICT_labor_demand!AB28, "NA")</f>
        <v>2.2222222222222143E-2</v>
      </c>
    </row>
    <row r="30" spans="2:32" x14ac:dyDescent="0.2">
      <c r="B30" s="21" t="s">
        <v>43</v>
      </c>
      <c r="C30" s="33">
        <f>IF(AND('GFC quarterly'!T34&lt;&gt;""),$K$2*'GFC quarterly'!T34,"NA")</f>
        <v>0.16666666666666652</v>
      </c>
      <c r="D30" s="33" t="str">
        <f>IF(AND(Employment_ICT!U32&lt;&gt;""),$K$3*Employment_ICT!U32,"NA")</f>
        <v>NA</v>
      </c>
      <c r="E30" s="33">
        <f>IF(AND(ICT_labor_demand!U29&lt;&gt;""),$K$4*ICT_labor_demand!U29,"NA")</f>
        <v>0.12345679012345674</v>
      </c>
      <c r="F30" s="33">
        <f>IF('GFC quarterly'!U34&lt;&gt;"", $K$2*'GFC quarterly'!U34, "NA")</f>
        <v>8.3333333333333259E-2</v>
      </c>
      <c r="G30" s="33" t="str">
        <f>IF(AND(Employment_ICT!V32&lt;&gt;""),$K$3*Employment_ICT!V32,"NA")</f>
        <v>NA</v>
      </c>
      <c r="H30" s="33">
        <f>IF(ICT_labor_demand!T29&lt;&gt;"", $K$4*ICT_labor_demand!T29, "NA")</f>
        <v>0.20987654320987659</v>
      </c>
      <c r="I30" s="33">
        <f>IF('GFC quarterly'!V34&lt;&gt;"", $K$2*'GFC quarterly'!V34, "NA")</f>
        <v>5.5555555555555469E-2</v>
      </c>
      <c r="J30" s="33">
        <f>IF(AND(Employment_ICT!W32&lt;&gt;""),$K$3*Employment_ICT!W32,"NA")</f>
        <v>0</v>
      </c>
      <c r="K30" s="33">
        <f>IF(ICT_labor_demand!U29&lt;&gt;"", $K$4*ICT_labor_demand!U29, "NA")</f>
        <v>0.12345679012345674</v>
      </c>
      <c r="L30" s="33">
        <f>IF('GFC quarterly'!W34&lt;&gt;"", $K$2*'GFC quarterly'!W34, "NA")</f>
        <v>0</v>
      </c>
      <c r="M30" s="33">
        <f>IF(AND(Employment_ICT!X32&lt;&gt;""),$K$3*Employment_ICT!X32,"NA")</f>
        <v>0.16666666666666741</v>
      </c>
      <c r="N30" s="33">
        <f>IF(ICT_labor_demand!V29&lt;&gt;"", $K$4*ICT_labor_demand!V29, "NA")</f>
        <v>0.13580246913580235</v>
      </c>
      <c r="O30" s="33">
        <f>IF('GFC quarterly'!X34&lt;&gt;"", $K$2*'GFC quarterly'!X34, "NA")</f>
        <v>2.7777777777777672E-2</v>
      </c>
      <c r="P30" s="33">
        <f>IF(AND(Employment_ICT!Y32&lt;&gt;""),$K$3*Employment_ICT!Y32,"NA")</f>
        <v>0.16666666666666741</v>
      </c>
      <c r="Q30" s="33">
        <f>IF(ICT_labor_demand!W29&lt;&gt;"", $K$4*ICT_labor_demand!W29, "NA")</f>
        <v>8.6419753086419859E-2</v>
      </c>
      <c r="R30" s="33">
        <f>IF('GFC quarterly'!Y34&lt;&gt;"", $K$2*'GFC quarterly'!Y34, "NA")</f>
        <v>0.33333333333333331</v>
      </c>
      <c r="S30" s="33">
        <f>IF(AND(Employment_ICT!Z32&lt;&gt;""),$K$3*Employment_ICT!Z32,"NA")</f>
        <v>0.33333333333333331</v>
      </c>
      <c r="T30" s="33">
        <f>IF(ICT_labor_demand!X29&lt;&gt;"", $K$4*ICT_labor_demand!X29, "NA")</f>
        <v>7.4074074074074001E-2</v>
      </c>
      <c r="U30" s="33">
        <f>IF('GFC quarterly'!Z34&lt;&gt;"", $K$2*'GFC quarterly'!Z34, "NA")</f>
        <v>0.30555555555555536</v>
      </c>
      <c r="V30" s="33">
        <f>IF(AND(Employment_ICT!AA32&lt;&gt;""),$K$3*Employment_ICT!AA32,"NA")</f>
        <v>0.16666666666666741</v>
      </c>
      <c r="W30" s="33">
        <f>IF(ICT_labor_demand!Y29&lt;&gt;"", $K$4*ICT_labor_demand!Y29, "NA")</f>
        <v>0.12345679012345674</v>
      </c>
      <c r="X30" s="33">
        <f>IF('GFC quarterly'!AA34&lt;&gt;"", $K$2*'GFC quarterly'!AA34, "NA")</f>
        <v>0.24999999999999981</v>
      </c>
      <c r="Y30" s="33">
        <f>IF(AND(Employment_ICT!AB32&lt;&gt;""),$K$3*Employment_ICT!AB32,"NA")</f>
        <v>0.16666666666666741</v>
      </c>
      <c r="Z30" s="33">
        <f>IF(ICT_labor_demand!Z29&lt;&gt;"", $K$4*ICT_labor_demand!Z29, "NA")</f>
        <v>8.6419753086419859E-2</v>
      </c>
      <c r="AA30" s="33">
        <f>IF('GFC quarterly'!AB34&lt;&gt;"", $K$2*'GFC quarterly'!AB34, "NA")</f>
        <v>0.30555555555555536</v>
      </c>
      <c r="AB30" s="33">
        <f>IF(AND(Employment_ICT!AC32&lt;&gt;""),$K$3*Employment_ICT!AC32,"NA")</f>
        <v>0.33333333333333331</v>
      </c>
      <c r="AC30" s="33">
        <f>IF(ICT_labor_demand!AA29&lt;&gt;"", $K$4*ICT_labor_demand!AA29, "NA")</f>
        <v>2.4691358024691482E-2</v>
      </c>
      <c r="AD30" s="33">
        <f>IF('GFC quarterly'!AC34&lt;&gt;"", $K$2*'GFC quarterly'!AC34, "NA")</f>
        <v>0.33333333333333331</v>
      </c>
      <c r="AE30" s="33">
        <f>IF(AND(Employment_ICT!AD32&lt;&gt;""),$K$3*Employment_ICT!AD32,"NA")</f>
        <v>0.33333333333333331</v>
      </c>
      <c r="AF30" s="33">
        <f>IF(ICT_labor_demand!AB29&lt;&gt;"", $K$4*ICT_labor_demand!AB29, "NA")</f>
        <v>0</v>
      </c>
    </row>
    <row r="31" spans="2:32" x14ac:dyDescent="0.2">
      <c r="B31" s="21" t="s">
        <v>44</v>
      </c>
      <c r="C31" s="33">
        <f>IF(AND('GFC quarterly'!T35&lt;&gt;""),$K$2*'GFC quarterly'!T35,"NA")</f>
        <v>0.31372549019607848</v>
      </c>
      <c r="D31" s="33" t="str">
        <f>IF(AND(Employment_ICT!U33&lt;&gt;""),$K$3*Employment_ICT!U33,"NA")</f>
        <v>NA</v>
      </c>
      <c r="E31" s="33">
        <f>IF(AND(ICT_labor_demand!U30&lt;&gt;""),$K$4*ICT_labor_demand!U30,"NA")</f>
        <v>0.13333333333333314</v>
      </c>
      <c r="F31" s="33">
        <f>IF('GFC quarterly'!U35&lt;&gt;"", $K$2*'GFC quarterly'!U35, "NA")</f>
        <v>0.1764705882352941</v>
      </c>
      <c r="G31" s="33" t="str">
        <f>IF(AND(Employment_ICT!V33&lt;&gt;""),$K$3*Employment_ICT!V33,"NA")</f>
        <v>NA</v>
      </c>
      <c r="H31" s="33">
        <f>IF(ICT_labor_demand!T30&lt;&gt;"", $K$4*ICT_labor_demand!T30, "NA")</f>
        <v>0.25</v>
      </c>
      <c r="I31" s="33">
        <f>IF('GFC quarterly'!V35&lt;&gt;"", $K$2*'GFC quarterly'!V35, "NA")</f>
        <v>0.21568627450980396</v>
      </c>
      <c r="J31" s="33">
        <f>IF(AND(Employment_ICT!W33&lt;&gt;""),$K$3*Employment_ICT!W33,"NA")</f>
        <v>0</v>
      </c>
      <c r="K31" s="33">
        <f>IF(ICT_labor_demand!U30&lt;&gt;"", $K$4*ICT_labor_demand!U30, "NA")</f>
        <v>0.13333333333333314</v>
      </c>
      <c r="L31" s="33">
        <f>IF('GFC quarterly'!W35&lt;&gt;"", $K$2*'GFC quarterly'!W35, "NA")</f>
        <v>0.25490196078431371</v>
      </c>
      <c r="M31" s="33">
        <f>IF(AND(Employment_ICT!X33&lt;&gt;""),$K$3*Employment_ICT!X33,"NA")</f>
        <v>0</v>
      </c>
      <c r="N31" s="33">
        <f>IF(ICT_labor_demand!V30&lt;&gt;"", $K$4*ICT_labor_demand!V30, "NA")</f>
        <v>0</v>
      </c>
      <c r="O31" s="33">
        <f>IF('GFC quarterly'!X35&lt;&gt;"", $K$2*'GFC quarterly'!X35, "NA")</f>
        <v>0.33333333333333331</v>
      </c>
      <c r="P31" s="33">
        <f>IF(AND(Employment_ICT!Y33&lt;&gt;""),$K$3*Employment_ICT!Y33,"NA")</f>
        <v>0</v>
      </c>
      <c r="Q31" s="33">
        <f>IF(ICT_labor_demand!W30&lt;&gt;"", $K$4*ICT_labor_demand!W30, "NA")</f>
        <v>4.9999999999999822E-2</v>
      </c>
      <c r="R31" s="33">
        <f>IF('GFC quarterly'!Y35&lt;&gt;"", $K$2*'GFC quarterly'!Y35, "NA")</f>
        <v>5.8823529411764677E-2</v>
      </c>
      <c r="S31" s="33">
        <f>IF(AND(Employment_ICT!Z33&lt;&gt;""),$K$3*Employment_ICT!Z33,"NA")</f>
        <v>0.33333333333333331</v>
      </c>
      <c r="T31" s="33">
        <f>IF(ICT_labor_demand!X30&lt;&gt;"", $K$4*ICT_labor_demand!X30, "NA")</f>
        <v>0.11666666666666654</v>
      </c>
      <c r="U31" s="33">
        <f>IF('GFC quarterly'!Z35&lt;&gt;"", $K$2*'GFC quarterly'!Z35, "NA")</f>
        <v>9.8039215686274522E-2</v>
      </c>
      <c r="V31" s="33">
        <f>IF(AND(Employment_ICT!AA33&lt;&gt;""),$K$3*Employment_ICT!AA33,"NA")</f>
        <v>0.33333333333333331</v>
      </c>
      <c r="W31" s="33">
        <f>IF(ICT_labor_demand!Y30&lt;&gt;"", $K$4*ICT_labor_demand!Y30, "NA")</f>
        <v>0.18333333333333326</v>
      </c>
      <c r="X31" s="33">
        <f>IF('GFC quarterly'!AA35&lt;&gt;"", $K$2*'GFC quarterly'!AA35, "NA")</f>
        <v>9.8039215686274522E-2</v>
      </c>
      <c r="Y31" s="33">
        <f>IF(AND(Employment_ICT!AB33&lt;&gt;""),$K$3*Employment_ICT!AB33,"NA")</f>
        <v>0.33333333333333331</v>
      </c>
      <c r="Z31" s="33">
        <f>IF(ICT_labor_demand!Z30&lt;&gt;"", $K$4*ICT_labor_demand!Z30, "NA")</f>
        <v>0.19999999999999987</v>
      </c>
      <c r="AA31" s="33">
        <f>IF('GFC quarterly'!AB35&lt;&gt;"", $K$2*'GFC quarterly'!AB35, "NA")</f>
        <v>0.27450980392156865</v>
      </c>
      <c r="AB31" s="33">
        <f>IF(AND(Employment_ICT!AC33&lt;&gt;""),$K$3*Employment_ICT!AC33,"NA")</f>
        <v>0.33333333333333331</v>
      </c>
      <c r="AC31" s="33">
        <f>IF(ICT_labor_demand!AA30&lt;&gt;"", $K$4*ICT_labor_demand!AA30, "NA")</f>
        <v>0.19999999999999987</v>
      </c>
      <c r="AD31" s="33">
        <f>IF('GFC quarterly'!AC35&lt;&gt;"", $K$2*'GFC quarterly'!AC35, "NA")</f>
        <v>0</v>
      </c>
      <c r="AE31" s="33">
        <f>IF(AND(Employment_ICT!AD33&lt;&gt;""),$K$3*Employment_ICT!AD33,"NA")</f>
        <v>0</v>
      </c>
      <c r="AF31" s="33">
        <f>IF(ICT_labor_demand!AB30&lt;&gt;"", $K$4*ICT_labor_demand!AB30, "NA")</f>
        <v>0.13333333333333314</v>
      </c>
    </row>
    <row r="32" spans="2:32" x14ac:dyDescent="0.2">
      <c r="B32" s="21" t="s">
        <v>45</v>
      </c>
      <c r="C32" s="33">
        <f>IF(AND('GFC quarterly'!T36&lt;&gt;""),$K$2*'GFC quarterly'!T36,"NA")</f>
        <v>0.33333333333333331</v>
      </c>
      <c r="D32" s="33" t="str">
        <f>IF(AND(Employment_ICT!U34&lt;&gt;""),$K$3*Employment_ICT!U34,"NA")</f>
        <v>NA</v>
      </c>
      <c r="E32" s="33">
        <f>IF(AND(ICT_labor_demand!U31&lt;&gt;""),$K$4*ICT_labor_demand!U31,"NA")</f>
        <v>0</v>
      </c>
      <c r="F32" s="33">
        <f>IF('GFC quarterly'!U36&lt;&gt;"", $K$2*'GFC quarterly'!U36, "NA")</f>
        <v>0.23333333333333339</v>
      </c>
      <c r="G32" s="33" t="str">
        <f>IF(AND(Employment_ICT!V34&lt;&gt;""),$K$3*Employment_ICT!V34,"NA")</f>
        <v>NA</v>
      </c>
      <c r="H32" s="33">
        <f>IF(ICT_labor_demand!T31&lt;&gt;"", $K$4*ICT_labor_demand!T31, "NA")</f>
        <v>2.6666666666666811E-2</v>
      </c>
      <c r="I32" s="33">
        <f>IF('GFC quarterly'!V36&lt;&gt;"", $K$2*'GFC quarterly'!V36, "NA")</f>
        <v>3.3333333333333215E-2</v>
      </c>
      <c r="J32" s="33">
        <f>IF(AND(Employment_ICT!W34&lt;&gt;""),$K$3*Employment_ICT!W34,"NA")</f>
        <v>0</v>
      </c>
      <c r="K32" s="33">
        <f>IF(ICT_labor_demand!U31&lt;&gt;"", $K$4*ICT_labor_demand!U31, "NA")</f>
        <v>0</v>
      </c>
      <c r="L32" s="33">
        <f>IF('GFC quarterly'!W36&lt;&gt;"", $K$2*'GFC quarterly'!W36, "NA")</f>
        <v>0.13333333333333314</v>
      </c>
      <c r="M32" s="33">
        <f>IF(AND(Employment_ICT!X34&lt;&gt;""),$K$3*Employment_ICT!X34,"NA")</f>
        <v>0</v>
      </c>
      <c r="N32" s="33">
        <f>IF(ICT_labor_demand!V31&lt;&gt;"", $K$4*ICT_labor_demand!V31, "NA")</f>
        <v>8.0000000000000182E-2</v>
      </c>
      <c r="O32" s="33">
        <f>IF('GFC quarterly'!X36&lt;&gt;"", $K$2*'GFC quarterly'!X36, "NA")</f>
        <v>0.23333333333333339</v>
      </c>
      <c r="P32" s="33">
        <f>IF(AND(Employment_ICT!Y34&lt;&gt;""),$K$3*Employment_ICT!Y34,"NA")</f>
        <v>0</v>
      </c>
      <c r="Q32" s="33">
        <f>IF(ICT_labor_demand!W31&lt;&gt;"", $K$4*ICT_labor_demand!W31, "NA")</f>
        <v>0.16000000000000014</v>
      </c>
      <c r="R32" s="33">
        <f>IF('GFC quarterly'!Y36&lt;&gt;"", $K$2*'GFC quarterly'!Y36, "NA")</f>
        <v>0.13333333333333314</v>
      </c>
      <c r="S32" s="33">
        <f>IF(AND(Employment_ICT!Z34&lt;&gt;""),$K$3*Employment_ICT!Z34,"NA")</f>
        <v>0.16666666666666702</v>
      </c>
      <c r="T32" s="33">
        <f>IF(ICT_labor_demand!X31&lt;&gt;"", $K$4*ICT_labor_demand!X31, "NA")</f>
        <v>0.1866666666666667</v>
      </c>
      <c r="U32" s="33">
        <f>IF('GFC quarterly'!Z36&lt;&gt;"", $K$2*'GFC quarterly'!Z36, "NA")</f>
        <v>9.9999999999999936E-2</v>
      </c>
      <c r="V32" s="33">
        <f>IF(AND(Employment_ICT!AA34&lt;&gt;""),$K$3*Employment_ICT!AA34,"NA")</f>
        <v>0.16666666666666702</v>
      </c>
      <c r="W32" s="33">
        <f>IF(ICT_labor_demand!Y31&lt;&gt;"", $K$4*ICT_labor_demand!Y31, "NA")</f>
        <v>0.28000000000000014</v>
      </c>
      <c r="X32" s="33">
        <f>IF('GFC quarterly'!AA36&lt;&gt;"", $K$2*'GFC quarterly'!AA36, "NA")</f>
        <v>0</v>
      </c>
      <c r="Y32" s="33">
        <f>IF(AND(Employment_ICT!AB34&lt;&gt;""),$K$3*Employment_ICT!AB34,"NA")</f>
        <v>0.16666666666666702</v>
      </c>
      <c r="Z32" s="33">
        <f>IF(ICT_labor_demand!Z31&lt;&gt;"", $K$4*ICT_labor_demand!Z31, "NA")</f>
        <v>0.33333333333333331</v>
      </c>
      <c r="AA32" s="33">
        <f>IF('GFC quarterly'!AB36&lt;&gt;"", $K$2*'GFC quarterly'!AB36, "NA")</f>
        <v>9.9999999999999936E-2</v>
      </c>
      <c r="AB32" s="33">
        <f>IF(AND(Employment_ICT!AC34&lt;&gt;""),$K$3*Employment_ICT!AC34,"NA")</f>
        <v>0.16666666666666702</v>
      </c>
      <c r="AC32" s="33">
        <f>IF(ICT_labor_demand!AA31&lt;&gt;"", $K$4*ICT_labor_demand!AA31, "NA")</f>
        <v>0.33333333333333331</v>
      </c>
      <c r="AD32" s="33">
        <f>IF('GFC quarterly'!AC36&lt;&gt;"", $K$2*'GFC quarterly'!AC36, "NA")</f>
        <v>0.29999999999999982</v>
      </c>
      <c r="AE32" s="33">
        <f>IF(AND(Employment_ICT!AD34&lt;&gt;""),$K$3*Employment_ICT!AD34,"NA")</f>
        <v>0.16666666666666702</v>
      </c>
      <c r="AF32" s="33">
        <f>IF(ICT_labor_demand!AB31&lt;&gt;"", $K$4*ICT_labor_demand!AB31, "NA")</f>
        <v>0.33333333333333331</v>
      </c>
    </row>
    <row r="33" spans="2:32" x14ac:dyDescent="0.2">
      <c r="B33" s="21" t="s">
        <v>46</v>
      </c>
      <c r="C33" s="33" t="str">
        <f>IF(AND('GFC quarterly'!T37&lt;&gt;""),$K$2*'GFC quarterly'!T37,"NA")</f>
        <v>NA</v>
      </c>
      <c r="D33" s="33" t="str">
        <f>IF(AND(Employment_ICT!U35&lt;&gt;""),$K$3*Employment_ICT!U35,"NA")</f>
        <v>NA</v>
      </c>
      <c r="E33" s="33">
        <f>IF(AND(ICT_labor_demand!U32&lt;&gt;""),$K$4*ICT_labor_demand!U32,"NA")</f>
        <v>0.28888888888888886</v>
      </c>
      <c r="F33" s="33" t="str">
        <f>IF('GFC quarterly'!U37&lt;&gt;"", $K$2*'GFC quarterly'!U37, "NA")</f>
        <v>NA</v>
      </c>
      <c r="G33" s="33" t="str">
        <f>IF(AND(Employment_ICT!V35&lt;&gt;""),$K$3*Employment_ICT!V35,"NA")</f>
        <v>NA</v>
      </c>
      <c r="H33" s="33">
        <f>IF(ICT_labor_demand!T32&lt;&gt;"", $K$4*ICT_labor_demand!T32, "NA")</f>
        <v>0.27222222222222214</v>
      </c>
      <c r="I33" s="33" t="str">
        <f>IF('GFC quarterly'!V37&lt;&gt;"", $K$2*'GFC quarterly'!V37, "NA")</f>
        <v>NA</v>
      </c>
      <c r="J33" s="33">
        <f>IF(AND(Employment_ICT!W35&lt;&gt;""),$K$3*Employment_ICT!W35,"NA")</f>
        <v>0</v>
      </c>
      <c r="K33" s="33">
        <f>IF(ICT_labor_demand!U32&lt;&gt;"", $K$4*ICT_labor_demand!U32, "NA")</f>
        <v>0.28888888888888886</v>
      </c>
      <c r="L33" s="33" t="str">
        <f>IF('GFC quarterly'!W37&lt;&gt;"", $K$2*'GFC quarterly'!W37, "NA")</f>
        <v>NA</v>
      </c>
      <c r="M33" s="33">
        <f>IF(AND(Employment_ICT!X35&lt;&gt;""),$K$3*Employment_ICT!X35,"NA")</f>
        <v>0</v>
      </c>
      <c r="N33" s="33">
        <f>IF(ICT_labor_demand!V32&lt;&gt;"", $K$4*ICT_labor_demand!V32, "NA")</f>
        <v>0.30555555555555552</v>
      </c>
      <c r="O33" s="33" t="str">
        <f>IF('GFC quarterly'!X37&lt;&gt;"", $K$2*'GFC quarterly'!X37, "NA")</f>
        <v>NA</v>
      </c>
      <c r="P33" s="33">
        <f>IF(AND(Employment_ICT!Y35&lt;&gt;""),$K$3*Employment_ICT!Y35,"NA")</f>
        <v>7.4074074074074139E-2</v>
      </c>
      <c r="Q33" s="33">
        <f>IF(ICT_labor_demand!W32&lt;&gt;"", $K$4*ICT_labor_demand!W32, "NA")</f>
        <v>0.29999999999999993</v>
      </c>
      <c r="R33" s="33" t="str">
        <f>IF('GFC quarterly'!Y37&lt;&gt;"", $K$2*'GFC quarterly'!Y37, "NA")</f>
        <v>NA</v>
      </c>
      <c r="S33" s="33">
        <f>IF(AND(Employment_ICT!Z35&lt;&gt;""),$K$3*Employment_ICT!Z35,"NA")</f>
        <v>0.14814814814814811</v>
      </c>
      <c r="T33" s="33">
        <f>IF(ICT_labor_demand!X32&lt;&gt;"", $K$4*ICT_labor_demand!X32, "NA")</f>
        <v>0.33333333333333331</v>
      </c>
      <c r="U33" s="33" t="str">
        <f>IF('GFC quarterly'!Z37&lt;&gt;"", $K$2*'GFC quarterly'!Z37, "NA")</f>
        <v>NA</v>
      </c>
      <c r="V33" s="33">
        <f>IF(AND(Employment_ICT!AA35&lt;&gt;""),$K$3*Employment_ICT!AA35,"NA")</f>
        <v>0.22222222222222227</v>
      </c>
      <c r="W33" s="33">
        <f>IF(ICT_labor_demand!Y32&lt;&gt;"", $K$4*ICT_labor_demand!Y32, "NA")</f>
        <v>0.26111111111111107</v>
      </c>
      <c r="X33" s="33" t="str">
        <f>IF('GFC quarterly'!AA37&lt;&gt;"", $K$2*'GFC quarterly'!AA37, "NA")</f>
        <v>NA</v>
      </c>
      <c r="Y33" s="33">
        <f>IF(AND(Employment_ICT!AB35&lt;&gt;""),$K$3*Employment_ICT!AB35,"NA")</f>
        <v>0.2592592592592593</v>
      </c>
      <c r="Z33" s="33">
        <f>IF(ICT_labor_demand!Z32&lt;&gt;"", $K$4*ICT_labor_demand!Z32, "NA")</f>
        <v>0.16666666666666669</v>
      </c>
      <c r="AA33" s="33" t="str">
        <f>IF('GFC quarterly'!AB37&lt;&gt;"", $K$2*'GFC quarterly'!AB37, "NA")</f>
        <v>NA</v>
      </c>
      <c r="AB33" s="33">
        <f>IF(AND(Employment_ICT!AC35&lt;&gt;""),$K$3*Employment_ICT!AC35,"NA")</f>
        <v>0.29629629629629622</v>
      </c>
      <c r="AC33" s="33">
        <f>IF(ICT_labor_demand!AA32&lt;&gt;"", $K$4*ICT_labor_demand!AA32, "NA")</f>
        <v>8.8888888888888906E-2</v>
      </c>
      <c r="AD33" s="33" t="str">
        <f>IF('GFC quarterly'!AC37&lt;&gt;"", $K$2*'GFC quarterly'!AC37, "NA")</f>
        <v>NA</v>
      </c>
      <c r="AE33" s="33">
        <f>IF(AND(Employment_ICT!AD35&lt;&gt;""),$K$3*Employment_ICT!AD35,"NA")</f>
        <v>0.33333333333333331</v>
      </c>
      <c r="AF33" s="33">
        <f>IF(ICT_labor_demand!AB32&lt;&gt;"", $K$4*ICT_labor_demand!AB32, "NA")</f>
        <v>0</v>
      </c>
    </row>
    <row r="34" spans="2:32" x14ac:dyDescent="0.2">
      <c r="B34" s="21" t="s">
        <v>47</v>
      </c>
      <c r="C34" s="33" t="str">
        <f>IF(AND('GFC quarterly'!T38&lt;&gt;""),$K$2*'GFC quarterly'!T38,"NA")</f>
        <v>NA</v>
      </c>
      <c r="D34" s="33" t="str">
        <f>IF(AND(Employment_ICT!U36&lt;&gt;""),$K$3*Employment_ICT!U36,"NA")</f>
        <v>NA</v>
      </c>
      <c r="E34" s="33">
        <f>IF(AND(ICT_labor_demand!U33&lt;&gt;""),$K$4*ICT_labor_demand!U33,"NA")</f>
        <v>0.25757575757575757</v>
      </c>
      <c r="F34" s="33" t="str">
        <f>IF('GFC quarterly'!U38&lt;&gt;"", $K$2*'GFC quarterly'!U38, "NA")</f>
        <v>NA</v>
      </c>
      <c r="G34" s="33" t="str">
        <f>IF(AND(Employment_ICT!V36&lt;&gt;""),$K$3*Employment_ICT!V36,"NA")</f>
        <v>NA</v>
      </c>
      <c r="H34" s="33">
        <f>IF(ICT_labor_demand!T33&lt;&gt;"", $K$4*ICT_labor_demand!T33, "NA")</f>
        <v>0.29292929292929304</v>
      </c>
      <c r="I34" s="33" t="str">
        <f>IF('GFC quarterly'!V38&lt;&gt;"", $K$2*'GFC quarterly'!V38, "NA")</f>
        <v>NA</v>
      </c>
      <c r="J34" s="33">
        <f>IF(AND(Employment_ICT!W36&lt;&gt;""),$K$3*Employment_ICT!W36,"NA")</f>
        <v>0.33333333333333331</v>
      </c>
      <c r="K34" s="33">
        <f>IF(ICT_labor_demand!U33&lt;&gt;"", $K$4*ICT_labor_demand!U33, "NA")</f>
        <v>0.25757575757575757</v>
      </c>
      <c r="L34" s="33" t="str">
        <f>IF('GFC quarterly'!W38&lt;&gt;"", $K$2*'GFC quarterly'!W38, "NA")</f>
        <v>NA</v>
      </c>
      <c r="M34" s="33">
        <f>IF(AND(Employment_ICT!X36&lt;&gt;""),$K$3*Employment_ICT!X36,"NA")</f>
        <v>0</v>
      </c>
      <c r="N34" s="33">
        <f>IF(ICT_labor_demand!V33&lt;&gt;"", $K$4*ICT_labor_demand!V33, "NA")</f>
        <v>0.2020202020202021</v>
      </c>
      <c r="O34" s="33" t="str">
        <f>IF('GFC quarterly'!X38&lt;&gt;"", $K$2*'GFC quarterly'!X38, "NA")</f>
        <v>NA</v>
      </c>
      <c r="P34" s="33">
        <f>IF(AND(Employment_ICT!Y36&lt;&gt;""),$K$3*Employment_ICT!Y36,"NA")</f>
        <v>0.33333333333333331</v>
      </c>
      <c r="Q34" s="33">
        <f>IF(ICT_labor_demand!W33&lt;&gt;"", $K$4*ICT_labor_demand!W33, "NA")</f>
        <v>0.21212121212121215</v>
      </c>
      <c r="R34" s="33" t="str">
        <f>IF('GFC quarterly'!Y38&lt;&gt;"", $K$2*'GFC quarterly'!Y38, "NA")</f>
        <v>NA</v>
      </c>
      <c r="S34" s="33">
        <f>IF(AND(Employment_ICT!Z36&lt;&gt;""),$K$3*Employment_ICT!Z36,"NA")</f>
        <v>0.33333333333333331</v>
      </c>
      <c r="T34" s="33">
        <f>IF(ICT_labor_demand!X33&lt;&gt;"", $K$4*ICT_labor_demand!X33, "NA")</f>
        <v>0.22727272727272732</v>
      </c>
      <c r="U34" s="33" t="str">
        <f>IF('GFC quarterly'!Z38&lt;&gt;"", $K$2*'GFC quarterly'!Z38, "NA")</f>
        <v>NA</v>
      </c>
      <c r="V34" s="33">
        <f>IF(AND(Employment_ICT!AA36&lt;&gt;""),$K$3*Employment_ICT!AA36,"NA")</f>
        <v>0.33333333333333331</v>
      </c>
      <c r="W34" s="33">
        <f>IF(ICT_labor_demand!Y33&lt;&gt;"", $K$4*ICT_labor_demand!Y33, "NA")</f>
        <v>0.16666666666666666</v>
      </c>
      <c r="X34" s="33" t="str">
        <f>IF('GFC quarterly'!AA38&lt;&gt;"", $K$2*'GFC quarterly'!AA38, "NA")</f>
        <v>NA</v>
      </c>
      <c r="Y34" s="33">
        <f>IF(AND(Employment_ICT!AB36&lt;&gt;""),$K$3*Employment_ICT!AB36,"NA")</f>
        <v>0</v>
      </c>
      <c r="Z34" s="33">
        <f>IF(ICT_labor_demand!Z33&lt;&gt;"", $K$4*ICT_labor_demand!Z33, "NA")</f>
        <v>8.5858585858585856E-2</v>
      </c>
      <c r="AA34" s="33" t="str">
        <f>IF('GFC quarterly'!AB38&lt;&gt;"", $K$2*'GFC quarterly'!AB38, "NA")</f>
        <v>NA</v>
      </c>
      <c r="AB34" s="33">
        <f>IF(AND(Employment_ICT!AC36&lt;&gt;""),$K$3*Employment_ICT!AC36,"NA")</f>
        <v>0.33333333333333331</v>
      </c>
      <c r="AC34" s="33">
        <f>IF(ICT_labor_demand!AA33&lt;&gt;"", $K$4*ICT_labor_demand!AA33, "NA")</f>
        <v>5.5555555555555552E-2</v>
      </c>
      <c r="AD34" s="33" t="str">
        <f>IF('GFC quarterly'!AC38&lt;&gt;"", $K$2*'GFC quarterly'!AC38, "NA")</f>
        <v>NA</v>
      </c>
      <c r="AE34" s="33">
        <f>IF(AND(Employment_ICT!AD36&lt;&gt;""),$K$3*Employment_ICT!AD36,"NA")</f>
        <v>0.33333333333333331</v>
      </c>
      <c r="AF34" s="33">
        <f>IF(ICT_labor_demand!AB33&lt;&gt;"", $K$4*ICT_labor_demand!AB33, "NA")</f>
        <v>0</v>
      </c>
    </row>
    <row r="35" spans="2:32" x14ac:dyDescent="0.2">
      <c r="B35" s="21" t="s">
        <v>48</v>
      </c>
      <c r="C35" s="33">
        <f>IF(AND('GFC quarterly'!T39&lt;&gt;""),$K$2*'GFC quarterly'!T39,"NA")</f>
        <v>0</v>
      </c>
      <c r="D35" s="33" t="str">
        <f>IF(AND(Employment_ICT!U37&lt;&gt;""),$K$3*Employment_ICT!U37,"NA")</f>
        <v>NA</v>
      </c>
      <c r="E35" s="33">
        <f>IF(AND(ICT_labor_demand!U34&lt;&gt;""),$K$4*ICT_labor_demand!U34,"NA")</f>
        <v>0.26190476190476186</v>
      </c>
      <c r="F35" s="33">
        <f>IF('GFC quarterly'!U39&lt;&gt;"", $K$2*'GFC quarterly'!U39, "NA")</f>
        <v>0.33333333333333331</v>
      </c>
      <c r="G35" s="33" t="str">
        <f>IF(AND(Employment_ICT!V37&lt;&gt;""),$K$3*Employment_ICT!V37,"NA")</f>
        <v>NA</v>
      </c>
      <c r="H35" s="33">
        <f>IF(ICT_labor_demand!T34&lt;&gt;"", $K$4*ICT_labor_demand!T34, "NA")</f>
        <v>0.29761904761904762</v>
      </c>
      <c r="I35" s="33">
        <f>IF('GFC quarterly'!V39&lt;&gt;"", $K$2*'GFC quarterly'!V39, "NA")</f>
        <v>0.33333333333333331</v>
      </c>
      <c r="J35" s="33">
        <f>IF(AND(Employment_ICT!W37&lt;&gt;""),$K$3*Employment_ICT!W37,"NA")</f>
        <v>0.11111111111111119</v>
      </c>
      <c r="K35" s="33">
        <f>IF(ICT_labor_demand!U34&lt;&gt;"", $K$4*ICT_labor_demand!U34, "NA")</f>
        <v>0.26190476190476186</v>
      </c>
      <c r="L35" s="33">
        <f>IF('GFC quarterly'!W39&lt;&gt;"", $K$2*'GFC quarterly'!W39, "NA")</f>
        <v>0.33333333333333331</v>
      </c>
      <c r="M35" s="33">
        <f>IF(AND(Employment_ICT!X37&lt;&gt;""),$K$3*Employment_ICT!X37,"NA")</f>
        <v>0.16666666666666652</v>
      </c>
      <c r="N35" s="33">
        <f>IF(ICT_labor_demand!V34&lt;&gt;"", $K$4*ICT_labor_demand!V34, "NA")</f>
        <v>0.22023809523809523</v>
      </c>
      <c r="O35" s="33">
        <f>IF('GFC quarterly'!X39&lt;&gt;"", $K$2*'GFC quarterly'!X39, "NA")</f>
        <v>0.33333333333333331</v>
      </c>
      <c r="P35" s="33">
        <f>IF(AND(Employment_ICT!Y37&lt;&gt;""),$K$3*Employment_ICT!Y37,"NA")</f>
        <v>0.22222222222222213</v>
      </c>
      <c r="Q35" s="33">
        <f>IF(ICT_labor_demand!W34&lt;&gt;"", $K$4*ICT_labor_demand!W34, "NA")</f>
        <v>0.1785714285714286</v>
      </c>
      <c r="R35" s="33">
        <f>IF('GFC quarterly'!Y39&lt;&gt;"", $K$2*'GFC quarterly'!Y39, "NA")</f>
        <v>0.26356589147286824</v>
      </c>
      <c r="S35" s="33">
        <f>IF(AND(Employment_ICT!Z37&lt;&gt;""),$K$3*Employment_ICT!Z37,"NA")</f>
        <v>0.16666666666666652</v>
      </c>
      <c r="T35" s="33">
        <f>IF(ICT_labor_demand!X34&lt;&gt;"", $K$4*ICT_labor_demand!X34, "NA")</f>
        <v>0.1130952380952381</v>
      </c>
      <c r="U35" s="33">
        <f>IF('GFC quarterly'!Z39&lt;&gt;"", $K$2*'GFC quarterly'!Z39, "NA")</f>
        <v>0.32558139534883723</v>
      </c>
      <c r="V35" s="33">
        <f>IF(AND(Employment_ICT!AA37&lt;&gt;""),$K$3*Employment_ICT!AA37,"NA")</f>
        <v>0</v>
      </c>
      <c r="W35" s="33">
        <f>IF(ICT_labor_demand!Y34&lt;&gt;"", $K$4*ICT_labor_demand!Y34, "NA")</f>
        <v>6.5476190476190493E-2</v>
      </c>
      <c r="X35" s="33">
        <f>IF('GFC quarterly'!AA39&lt;&gt;"", $K$2*'GFC quarterly'!AA39, "NA")</f>
        <v>0.2558139534883721</v>
      </c>
      <c r="Y35" s="33">
        <f>IF(AND(Employment_ICT!AB37&lt;&gt;""),$K$3*Employment_ICT!AB37,"NA")</f>
        <v>5.5555555555555594E-2</v>
      </c>
      <c r="Z35" s="33">
        <f>IF(ICT_labor_demand!Z34&lt;&gt;"", $K$4*ICT_labor_demand!Z34, "NA")</f>
        <v>5.9523809523809833E-3</v>
      </c>
      <c r="AA35" s="33">
        <f>IF('GFC quarterly'!AB39&lt;&gt;"", $K$2*'GFC quarterly'!AB39, "NA")</f>
        <v>0.24806201550387599</v>
      </c>
      <c r="AB35" s="33">
        <f>IF(AND(Employment_ICT!AC37&lt;&gt;""),$K$3*Employment_ICT!AC37,"NA")</f>
        <v>0.16666666666666652</v>
      </c>
      <c r="AC35" s="33">
        <f>IF(ICT_labor_demand!AA34&lt;&gt;"", $K$4*ICT_labor_demand!AA34, "NA")</f>
        <v>0</v>
      </c>
      <c r="AD35" s="33">
        <f>IF('GFC quarterly'!AC39&lt;&gt;"", $K$2*'GFC quarterly'!AC39, "NA")</f>
        <v>0.29457364341085268</v>
      </c>
      <c r="AE35" s="33">
        <f>IF(AND(Employment_ICT!AD37&lt;&gt;""),$K$3*Employment_ICT!AD37,"NA")</f>
        <v>0.16666666666666652</v>
      </c>
      <c r="AF35" s="33">
        <f>IF(ICT_labor_demand!AB34&lt;&gt;"", $K$4*ICT_labor_demand!AB34, "NA")</f>
        <v>5.9523809523809833E-3</v>
      </c>
    </row>
    <row r="36" spans="2:32" x14ac:dyDescent="0.2">
      <c r="B36" s="21" t="s">
        <v>49</v>
      </c>
      <c r="C36" s="33" t="str">
        <f>IF(AND('GFC quarterly'!T40&lt;&gt;""),$K$2*'GFC quarterly'!T40,"NA")</f>
        <v>NA</v>
      </c>
      <c r="D36" s="33" t="str">
        <f>IF(AND(Employment_ICT!U38&lt;&gt;""),$K$3*Employment_ICT!U38,"NA")</f>
        <v>NA</v>
      </c>
      <c r="E36" s="33">
        <f>IF(AND(ICT_labor_demand!U35&lt;&gt;""),$K$4*ICT_labor_demand!U35,"NA")</f>
        <v>0.14814814814814806</v>
      </c>
      <c r="F36" s="33" t="str">
        <f>IF('GFC quarterly'!U40&lt;&gt;"", $K$2*'GFC quarterly'!U40, "NA")</f>
        <v>NA</v>
      </c>
      <c r="G36" s="33" t="str">
        <f>IF(AND(Employment_ICT!V38&lt;&gt;""),$K$3*Employment_ICT!V38,"NA")</f>
        <v>NA</v>
      </c>
      <c r="H36" s="33">
        <f>IF(ICT_labor_demand!T35&lt;&gt;"", $K$4*ICT_labor_demand!T35, "NA")</f>
        <v>0.29629629629629611</v>
      </c>
      <c r="I36" s="33" t="str">
        <f>IF('GFC quarterly'!V40&lt;&gt;"", $K$2*'GFC quarterly'!V40, "NA")</f>
        <v>NA</v>
      </c>
      <c r="J36" s="33">
        <f>IF(AND(Employment_ICT!W38&lt;&gt;""),$K$3*Employment_ICT!W38,"NA")</f>
        <v>0</v>
      </c>
      <c r="K36" s="33">
        <f>IF(ICT_labor_demand!U35&lt;&gt;"", $K$4*ICT_labor_demand!U35, "NA")</f>
        <v>0.14814814814814806</v>
      </c>
      <c r="L36" s="33" t="str">
        <f>IF('GFC quarterly'!W40&lt;&gt;"", $K$2*'GFC quarterly'!W40, "NA")</f>
        <v>NA</v>
      </c>
      <c r="M36" s="33">
        <f>IF(AND(Employment_ICT!X38&lt;&gt;""),$K$3*Employment_ICT!X38,"NA")</f>
        <v>0.1111111111111111</v>
      </c>
      <c r="N36" s="33">
        <f>IF(ICT_labor_demand!V35&lt;&gt;"", $K$4*ICT_labor_demand!V35, "NA")</f>
        <v>0.14814814814814806</v>
      </c>
      <c r="O36" s="33" t="str">
        <f>IF('GFC quarterly'!X40&lt;&gt;"", $K$2*'GFC quarterly'!X40, "NA")</f>
        <v>NA</v>
      </c>
      <c r="P36" s="33">
        <f>IF(AND(Employment_ICT!Y38&lt;&gt;""),$K$3*Employment_ICT!Y38,"NA")</f>
        <v>0.1111111111111111</v>
      </c>
      <c r="Q36" s="33">
        <f>IF(ICT_labor_demand!W35&lt;&gt;"", $K$4*ICT_labor_demand!W35, "NA")</f>
        <v>0.14814814814814806</v>
      </c>
      <c r="R36" s="33" t="str">
        <f>IF('GFC quarterly'!Y40&lt;&gt;"", $K$2*'GFC quarterly'!Y40, "NA")</f>
        <v>NA</v>
      </c>
      <c r="S36" s="33">
        <f>IF(AND(Employment_ICT!Z38&lt;&gt;""),$K$3*Employment_ICT!Z38,"NA")</f>
        <v>0.1111111111111111</v>
      </c>
      <c r="T36" s="33">
        <f>IF(ICT_labor_demand!X35&lt;&gt;"", $K$4*ICT_labor_demand!X35, "NA")</f>
        <v>0.14814814814814806</v>
      </c>
      <c r="U36" s="33" t="str">
        <f>IF('GFC quarterly'!Z40&lt;&gt;"", $K$2*'GFC quarterly'!Z40, "NA")</f>
        <v>NA</v>
      </c>
      <c r="V36" s="33">
        <f>IF(AND(Employment_ICT!AA38&lt;&gt;""),$K$3*Employment_ICT!AA38,"NA")</f>
        <v>0.22222222222222221</v>
      </c>
      <c r="W36" s="33">
        <f>IF(ICT_labor_demand!Y35&lt;&gt;"", $K$4*ICT_labor_demand!Y35, "NA")</f>
        <v>0.18518518518518512</v>
      </c>
      <c r="X36" s="33" t="str">
        <f>IF('GFC quarterly'!AA40&lt;&gt;"", $K$2*'GFC quarterly'!AA40, "NA")</f>
        <v>NA</v>
      </c>
      <c r="Y36" s="33">
        <f>IF(AND(Employment_ICT!AB38&lt;&gt;""),$K$3*Employment_ICT!AB38,"NA")</f>
        <v>0.22222222222222221</v>
      </c>
      <c r="Z36" s="33">
        <f>IF(ICT_labor_demand!Z35&lt;&gt;"", $K$4*ICT_labor_demand!Z35, "NA")</f>
        <v>7.4074074074074098E-2</v>
      </c>
      <c r="AA36" s="33" t="str">
        <f>IF('GFC quarterly'!AB40&lt;&gt;"", $K$2*'GFC quarterly'!AB40, "NA")</f>
        <v>NA</v>
      </c>
      <c r="AB36" s="33">
        <f>IF(AND(Employment_ICT!AC38&lt;&gt;""),$K$3*Employment_ICT!AC38,"NA")</f>
        <v>0.22222222222222221</v>
      </c>
      <c r="AC36" s="33">
        <f>IF(ICT_labor_demand!AA35&lt;&gt;"", $K$4*ICT_labor_demand!AA35, "NA")</f>
        <v>0</v>
      </c>
      <c r="AD36" s="33" t="str">
        <f>IF('GFC quarterly'!AC40&lt;&gt;"", $K$2*'GFC quarterly'!AC40, "NA")</f>
        <v>NA</v>
      </c>
      <c r="AE36" s="33">
        <f>IF(AND(Employment_ICT!AD38&lt;&gt;""),$K$3*Employment_ICT!AD38,"NA")</f>
        <v>0.33333333333333331</v>
      </c>
      <c r="AF36" s="33">
        <f>IF(ICT_labor_demand!AB35&lt;&gt;"", $K$4*ICT_labor_demand!AB35, "NA")</f>
        <v>7.4074074074074098E-2</v>
      </c>
    </row>
    <row r="37" spans="2:32" x14ac:dyDescent="0.2">
      <c r="B37" s="21" t="s">
        <v>50</v>
      </c>
      <c r="C37" s="33">
        <f>IF(AND('GFC quarterly'!T41&lt;&gt;""),$K$2*'GFC quarterly'!T41,"NA")</f>
        <v>7.6923076923076969E-2</v>
      </c>
      <c r="D37" s="33" t="str">
        <f>IF(AND(Employment_ICT!U39&lt;&gt;""),$K$3*Employment_ICT!U39,"NA")</f>
        <v>NA</v>
      </c>
      <c r="E37" s="33">
        <f>IF(AND(ICT_labor_demand!U36&lt;&gt;""),$K$4*ICT_labor_demand!U36,"NA")</f>
        <v>8.3333333333333426E-2</v>
      </c>
      <c r="F37" s="33">
        <f>IF('GFC quarterly'!U41&lt;&gt;"", $K$2*'GFC quarterly'!U41, "NA")</f>
        <v>0.30769230769230754</v>
      </c>
      <c r="G37" s="33" t="str">
        <f>IF(AND(Employment_ICT!V39&lt;&gt;""),$K$3*Employment_ICT!V39,"NA")</f>
        <v>NA</v>
      </c>
      <c r="H37" s="33">
        <f>IF(ICT_labor_demand!T36&lt;&gt;"", $K$4*ICT_labor_demand!T36, "NA")</f>
        <v>0.10416666666666669</v>
      </c>
      <c r="I37" s="33">
        <f>IF('GFC quarterly'!V41&lt;&gt;"", $K$2*'GFC quarterly'!V41, "NA")</f>
        <v>0.17948717948717946</v>
      </c>
      <c r="J37" s="33">
        <f>IF(AND(Employment_ICT!W39&lt;&gt;""),$K$3*Employment_ICT!W39,"NA")</f>
        <v>0.33333333333333331</v>
      </c>
      <c r="K37" s="33">
        <f>IF(ICT_labor_demand!U36&lt;&gt;"", $K$4*ICT_labor_demand!U36, "NA")</f>
        <v>8.3333333333333426E-2</v>
      </c>
      <c r="L37" s="33">
        <f>IF('GFC quarterly'!W41&lt;&gt;"", $K$2*'GFC quarterly'!W41, "NA")</f>
        <v>0</v>
      </c>
      <c r="M37" s="33">
        <f>IF(AND(Employment_ICT!X39&lt;&gt;""),$K$3*Employment_ICT!X39,"NA")</f>
        <v>0.33333333333333331</v>
      </c>
      <c r="N37" s="33">
        <f>IF(ICT_labor_demand!V36&lt;&gt;"", $K$4*ICT_labor_demand!V36, "NA")</f>
        <v>0.18750000000000011</v>
      </c>
      <c r="O37" s="33">
        <f>IF('GFC quarterly'!X41&lt;&gt;"", $K$2*'GFC quarterly'!X41, "NA")</f>
        <v>0.17948717948717946</v>
      </c>
      <c r="P37" s="33">
        <f>IF(AND(Employment_ICT!Y39&lt;&gt;""),$K$3*Employment_ICT!Y39,"NA")</f>
        <v>0.1666666666666663</v>
      </c>
      <c r="Q37" s="33">
        <f>IF(ICT_labor_demand!W36&lt;&gt;"", $K$4*ICT_labor_demand!W36, "NA")</f>
        <v>0.18750000000000011</v>
      </c>
      <c r="R37" s="33">
        <f>IF('GFC quarterly'!Y41&lt;&gt;"", $K$2*'GFC quarterly'!Y41, "NA")</f>
        <v>0.33333333333333331</v>
      </c>
      <c r="S37" s="33">
        <f>IF(AND(Employment_ICT!Z39&lt;&gt;""),$K$3*Employment_ICT!Z39,"NA")</f>
        <v>0</v>
      </c>
      <c r="T37" s="33">
        <f>IF(ICT_labor_demand!X36&lt;&gt;"", $K$4*ICT_labor_demand!X36, "NA")</f>
        <v>0.10416666666666669</v>
      </c>
      <c r="U37" s="33">
        <f>IF('GFC quarterly'!Z41&lt;&gt;"", $K$2*'GFC quarterly'!Z41, "NA")</f>
        <v>0.12820512820512817</v>
      </c>
      <c r="V37" s="33">
        <f>IF(AND(Employment_ICT!AA39&lt;&gt;""),$K$3*Employment_ICT!AA39,"NA")</f>
        <v>0.1666666666666663</v>
      </c>
      <c r="W37" s="33">
        <f>IF(ICT_labor_demand!Y36&lt;&gt;"", $K$4*ICT_labor_demand!Y36, "NA")</f>
        <v>0</v>
      </c>
      <c r="X37" s="33">
        <f>IF('GFC quarterly'!AA41&lt;&gt;"", $K$2*'GFC quarterly'!AA41, "NA")</f>
        <v>5.1282051282051308E-2</v>
      </c>
      <c r="Y37" s="33">
        <f>IF(AND(Employment_ICT!AB39&lt;&gt;""),$K$3*Employment_ICT!AB39,"NA")</f>
        <v>0.33333333333333331</v>
      </c>
      <c r="Z37" s="33">
        <f>IF(ICT_labor_demand!Z36&lt;&gt;"", $K$4*ICT_labor_demand!Z36, "NA")</f>
        <v>0.14583333333333359</v>
      </c>
      <c r="AA37" s="33">
        <f>IF('GFC quarterly'!AB41&lt;&gt;"", $K$2*'GFC quarterly'!AB41, "NA")</f>
        <v>0.15384615384615383</v>
      </c>
      <c r="AB37" s="33">
        <f>IF(AND(Employment_ICT!AC39&lt;&gt;""),$K$3*Employment_ICT!AC39,"NA")</f>
        <v>0.1666666666666663</v>
      </c>
      <c r="AC37" s="33">
        <f>IF(ICT_labor_demand!AA36&lt;&gt;"", $K$4*ICT_labor_demand!AA36, "NA")</f>
        <v>0.25000000000000028</v>
      </c>
      <c r="AD37" s="33">
        <f>IF('GFC quarterly'!AC41&lt;&gt;"", $K$2*'GFC quarterly'!AC41, "NA")</f>
        <v>0.17948717948717946</v>
      </c>
      <c r="AE37" s="33">
        <f>IF(AND(Employment_ICT!AD39&lt;&gt;""),$K$3*Employment_ICT!AD39,"NA")</f>
        <v>0.1666666666666663</v>
      </c>
      <c r="AF37" s="33">
        <f>IF(ICT_labor_demand!AB36&lt;&gt;"", $K$4*ICT_labor_demand!AB36, "NA")</f>
        <v>0.33333333333333331</v>
      </c>
    </row>
    <row r="38" spans="2:32" x14ac:dyDescent="0.2">
      <c r="B38" s="21" t="s">
        <v>51</v>
      </c>
      <c r="C38" s="33" t="str">
        <f>IF(AND('GFC quarterly'!T42&lt;&gt;""),$K$2*'GFC quarterly'!T42,"NA")</f>
        <v>NA</v>
      </c>
      <c r="D38" s="33" t="str">
        <f>IF(AND(Employment_ICT!U40&lt;&gt;""),$K$3*Employment_ICT!U40,"NA")</f>
        <v>NA</v>
      </c>
      <c r="E38" s="33">
        <f>IF(AND(ICT_labor_demand!U37&lt;&gt;""),$K$4*ICT_labor_demand!U37,"NA")</f>
        <v>0.15686274509803924</v>
      </c>
      <c r="F38" s="33" t="str">
        <f>IF('GFC quarterly'!U42&lt;&gt;"", $K$2*'GFC quarterly'!U42, "NA")</f>
        <v>NA</v>
      </c>
      <c r="G38" s="33" t="str">
        <f>IF(AND(Employment_ICT!V40&lt;&gt;""),$K$3*Employment_ICT!V40,"NA")</f>
        <v>NA</v>
      </c>
      <c r="H38" s="33">
        <f>IF(ICT_labor_demand!T37&lt;&gt;"", $K$4*ICT_labor_demand!T37, "NA")</f>
        <v>0.15686274509803924</v>
      </c>
      <c r="I38" s="33" t="str">
        <f>IF('GFC quarterly'!V42&lt;&gt;"", $K$2*'GFC quarterly'!V42, "NA")</f>
        <v>NA</v>
      </c>
      <c r="J38" s="33">
        <f>IF(AND(Employment_ICT!W40&lt;&gt;""),$K$3*Employment_ICT!W40,"NA")</f>
        <v>0</v>
      </c>
      <c r="K38" s="33">
        <f>IF(ICT_labor_demand!U37&lt;&gt;"", $K$4*ICT_labor_demand!U37, "NA")</f>
        <v>0.15686274509803924</v>
      </c>
      <c r="L38" s="33" t="str">
        <f>IF('GFC quarterly'!W42&lt;&gt;"", $K$2*'GFC quarterly'!W42, "NA")</f>
        <v>NA</v>
      </c>
      <c r="M38" s="33">
        <f>IF(AND(Employment_ICT!X40&lt;&gt;""),$K$3*Employment_ICT!X40,"NA")</f>
        <v>0.22222222222222157</v>
      </c>
      <c r="N38" s="33">
        <f>IF(ICT_labor_demand!V37&lt;&gt;"", $K$4*ICT_labor_demand!V37, "NA")</f>
        <v>0.23529411764705876</v>
      </c>
      <c r="O38" s="33" t="str">
        <f>IF('GFC quarterly'!X42&lt;&gt;"", $K$2*'GFC quarterly'!X42, "NA")</f>
        <v>NA</v>
      </c>
      <c r="P38" s="33">
        <f>IF(AND(Employment_ICT!Y40&lt;&gt;""),$K$3*Employment_ICT!Y40,"NA")</f>
        <v>0.22222222222222157</v>
      </c>
      <c r="Q38" s="33">
        <f>IF(ICT_labor_demand!W37&lt;&gt;"", $K$4*ICT_labor_demand!W37, "NA")</f>
        <v>0.31372549019607848</v>
      </c>
      <c r="R38" s="33" t="str">
        <f>IF('GFC quarterly'!Y42&lt;&gt;"", $K$2*'GFC quarterly'!Y42, "NA")</f>
        <v>NA</v>
      </c>
      <c r="S38" s="33">
        <f>IF(AND(Employment_ICT!Z40&lt;&gt;""),$K$3*Employment_ICT!Z40,"NA")</f>
        <v>0.22222222222222157</v>
      </c>
      <c r="T38" s="33">
        <f>IF(ICT_labor_demand!X37&lt;&gt;"", $K$4*ICT_labor_demand!X37, "NA")</f>
        <v>0.33333333333333331</v>
      </c>
      <c r="U38" s="33" t="str">
        <f>IF('GFC quarterly'!Z42&lt;&gt;"", $K$2*'GFC quarterly'!Z42, "NA")</f>
        <v>NA</v>
      </c>
      <c r="V38" s="33">
        <f>IF(AND(Employment_ICT!AA40&lt;&gt;""),$K$3*Employment_ICT!AA40,"NA")</f>
        <v>0.33333333333333331</v>
      </c>
      <c r="W38" s="33">
        <f>IF(ICT_labor_demand!Y37&lt;&gt;"", $K$4*ICT_labor_demand!Y37, "NA")</f>
        <v>0.33333333333333331</v>
      </c>
      <c r="X38" s="33" t="str">
        <f>IF('GFC quarterly'!AA42&lt;&gt;"", $K$2*'GFC quarterly'!AA42, "NA")</f>
        <v>NA</v>
      </c>
      <c r="Y38" s="33">
        <f>IF(AND(Employment_ICT!AB40&lt;&gt;""),$K$3*Employment_ICT!AB40,"NA")</f>
        <v>0.22222222222222157</v>
      </c>
      <c r="Z38" s="33">
        <f>IF(ICT_labor_demand!Z37&lt;&gt;"", $K$4*ICT_labor_demand!Z37, "NA")</f>
        <v>0.1960784313725491</v>
      </c>
      <c r="AA38" s="33" t="str">
        <f>IF('GFC quarterly'!AB42&lt;&gt;"", $K$2*'GFC quarterly'!AB42, "NA")</f>
        <v>NA</v>
      </c>
      <c r="AB38" s="33">
        <f>IF(AND(Employment_ICT!AC40&lt;&gt;""),$K$3*Employment_ICT!AC40,"NA")</f>
        <v>0.33333333333333331</v>
      </c>
      <c r="AC38" s="33">
        <f>IF(ICT_labor_demand!AA37&lt;&gt;"", $K$4*ICT_labor_demand!AA37, "NA")</f>
        <v>0</v>
      </c>
      <c r="AD38" s="33" t="str">
        <f>IF('GFC quarterly'!AC42&lt;&gt;"", $K$2*'GFC quarterly'!AC42, "NA")</f>
        <v>NA</v>
      </c>
      <c r="AE38" s="33">
        <f>IF(AND(Employment_ICT!AD40&lt;&gt;""),$K$3*Employment_ICT!AD40,"NA")</f>
        <v>0.22222222222222157</v>
      </c>
      <c r="AF38" s="33">
        <f>IF(ICT_labor_demand!AB37&lt;&gt;"", $K$4*ICT_labor_demand!AB37, "NA")</f>
        <v>0</v>
      </c>
    </row>
    <row r="39" spans="2:32" x14ac:dyDescent="0.2">
      <c r="B39" s="21" t="s">
        <v>52</v>
      </c>
      <c r="C39" s="33">
        <f>IF(AND('GFC quarterly'!T43&lt;&gt;""),$K$2*'GFC quarterly'!T43,"NA")</f>
        <v>0</v>
      </c>
      <c r="D39" s="33" t="str">
        <f>IF(AND(Employment_ICT!U41&lt;&gt;""),$K$3*Employment_ICT!U41,"NA")</f>
        <v>NA</v>
      </c>
      <c r="E39" s="33">
        <f>IF(AND(ICT_labor_demand!U38&lt;&gt;""),$K$4*ICT_labor_demand!U38,"NA")</f>
        <v>0.21212121212121196</v>
      </c>
      <c r="F39" s="33">
        <f>IF('GFC quarterly'!U43&lt;&gt;"", $K$2*'GFC quarterly'!U43, "NA")</f>
        <v>0.15555555555555553</v>
      </c>
      <c r="G39" s="33" t="str">
        <f>IF(AND(Employment_ICT!V41&lt;&gt;""),$K$3*Employment_ICT!V41,"NA")</f>
        <v>NA</v>
      </c>
      <c r="H39" s="33">
        <f>IF(ICT_labor_demand!T38&lt;&gt;"", $K$4*ICT_labor_demand!T38, "NA")</f>
        <v>0.33333333333333331</v>
      </c>
      <c r="I39" s="33">
        <f>IF('GFC quarterly'!V43&lt;&gt;"", $K$2*'GFC quarterly'!V43, "NA")</f>
        <v>6.6666666666666638E-2</v>
      </c>
      <c r="J39" s="33">
        <f>IF(AND(Employment_ICT!W41&lt;&gt;""),$K$3*Employment_ICT!W41,"NA")</f>
        <v>0</v>
      </c>
      <c r="K39" s="33">
        <f>IF(ICT_labor_demand!U38&lt;&gt;"", $K$4*ICT_labor_demand!U38, "NA")</f>
        <v>0.21212121212121196</v>
      </c>
      <c r="L39" s="33">
        <f>IF('GFC quarterly'!W43&lt;&gt;"", $K$2*'GFC quarterly'!W43, "NA")</f>
        <v>0.13333333333333339</v>
      </c>
      <c r="M39" s="33">
        <f>IF(AND(Employment_ICT!X41&lt;&gt;""),$K$3*Employment_ICT!X41,"NA")</f>
        <v>0</v>
      </c>
      <c r="N39" s="33">
        <f>IF(ICT_labor_demand!V38&lt;&gt;"", $K$4*ICT_labor_demand!V38, "NA")</f>
        <v>0.15151515151515155</v>
      </c>
      <c r="O39" s="33">
        <f>IF('GFC quarterly'!X43&lt;&gt;"", $K$2*'GFC quarterly'!X43, "NA")</f>
        <v>4.4444444444444398E-2</v>
      </c>
      <c r="P39" s="33">
        <f>IF(AND(Employment_ICT!Y41&lt;&gt;""),$K$3*Employment_ICT!Y41,"NA")</f>
        <v>0</v>
      </c>
      <c r="Q39" s="33">
        <f>IF(ICT_labor_demand!W38&lt;&gt;"", $K$4*ICT_labor_demand!W38, "NA")</f>
        <v>0.12121212121212135</v>
      </c>
      <c r="R39" s="33">
        <f>IF('GFC quarterly'!Y43&lt;&gt;"", $K$2*'GFC quarterly'!Y43, "NA")</f>
        <v>0.22222222222222215</v>
      </c>
      <c r="S39" s="33">
        <f>IF(AND(Employment_ICT!Z41&lt;&gt;""),$K$3*Employment_ICT!Z41,"NA")</f>
        <v>0.16666666666666666</v>
      </c>
      <c r="T39" s="33">
        <f>IF(ICT_labor_demand!X38&lt;&gt;"", $K$4*ICT_labor_demand!X38, "NA")</f>
        <v>9.0909090909091161E-2</v>
      </c>
      <c r="U39" s="33">
        <f>IF('GFC quarterly'!Z43&lt;&gt;"", $K$2*'GFC quarterly'!Z43, "NA")</f>
        <v>0.15555555555555553</v>
      </c>
      <c r="V39" s="33">
        <f>IF(AND(Employment_ICT!AA41&lt;&gt;""),$K$3*Employment_ICT!AA41,"NA")</f>
        <v>0.33333333333333331</v>
      </c>
      <c r="W39" s="33">
        <f>IF(ICT_labor_demand!Y38&lt;&gt;"", $K$4*ICT_labor_demand!Y38, "NA")</f>
        <v>9.0909090909091161E-2</v>
      </c>
      <c r="X39" s="33">
        <f>IF('GFC quarterly'!AA43&lt;&gt;"", $K$2*'GFC quarterly'!AA43, "NA")</f>
        <v>0.22222222222222215</v>
      </c>
      <c r="Y39" s="33">
        <f>IF(AND(Employment_ICT!AB41&lt;&gt;""),$K$3*Employment_ICT!AB41,"NA")</f>
        <v>0.16666666666666666</v>
      </c>
      <c r="Z39" s="33">
        <f>IF(ICT_labor_demand!Z38&lt;&gt;"", $K$4*ICT_labor_demand!Z38, "NA")</f>
        <v>9.0909090909091161E-2</v>
      </c>
      <c r="AA39" s="33">
        <f>IF('GFC quarterly'!AB43&lt;&gt;"", $K$2*'GFC quarterly'!AB43, "NA")</f>
        <v>0.22222222222222215</v>
      </c>
      <c r="AB39" s="33">
        <f>IF(AND(Employment_ICT!AC41&lt;&gt;""),$K$3*Employment_ICT!AC41,"NA")</f>
        <v>0</v>
      </c>
      <c r="AC39" s="33">
        <f>IF(ICT_labor_demand!AA38&lt;&gt;"", $K$4*ICT_labor_demand!AA38, "NA")</f>
        <v>6.0606060606060413E-2</v>
      </c>
      <c r="AD39" s="33">
        <f>IF('GFC quarterly'!AC43&lt;&gt;"", $K$2*'GFC quarterly'!AC43, "NA")</f>
        <v>0.33333333333333331</v>
      </c>
      <c r="AE39" s="33">
        <f>IF(AND(Employment_ICT!AD41&lt;&gt;""),$K$3*Employment_ICT!AD41,"NA")</f>
        <v>0.33333333333333331</v>
      </c>
      <c r="AF39" s="33">
        <f>IF(ICT_labor_demand!AB38&lt;&gt;"", $K$4*ICT_labor_demand!AB38, "NA")</f>
        <v>0</v>
      </c>
    </row>
    <row r="40" spans="2:32" x14ac:dyDescent="0.2">
      <c r="B40" s="21" t="s">
        <v>55</v>
      </c>
      <c r="C40" s="33">
        <f>IF(AND('GFC quarterly'!T44&lt;&gt;""),$K$2*'GFC quarterly'!T44,"NA")</f>
        <v>0.25806451612903225</v>
      </c>
      <c r="D40" s="33" t="str">
        <f>IF(AND(Employment_ICT!U42&lt;&gt;""),$K$3*Employment_ICT!U42,"NA")</f>
        <v>NA</v>
      </c>
      <c r="E40" s="33">
        <f>IF(AND(ICT_labor_demand!U39&lt;&gt;""),$K$4*ICT_labor_demand!U39,"NA")</f>
        <v>0.18390804597701141</v>
      </c>
      <c r="F40" s="33">
        <f>IF('GFC quarterly'!U44&lt;&gt;"", $K$2*'GFC quarterly'!U44, "NA")</f>
        <v>0.13978494623655913</v>
      </c>
      <c r="G40" s="33" t="str">
        <f>IF(AND(Employment_ICT!V42&lt;&gt;""),$K$3*Employment_ICT!V42,"NA")</f>
        <v>NA</v>
      </c>
      <c r="H40" s="33">
        <f>IF(ICT_labor_demand!T39&lt;&gt;"", $K$4*ICT_labor_demand!T39, "NA")</f>
        <v>0.20689655172413779</v>
      </c>
      <c r="I40" s="33">
        <f>IF('GFC quarterly'!V44&lt;&gt;"", $K$2*'GFC quarterly'!V44, "NA")</f>
        <v>0</v>
      </c>
      <c r="J40" s="33">
        <f>IF(AND(Employment_ICT!W42&lt;&gt;""),$K$3*Employment_ICT!W42,"NA")</f>
        <v>0.33333333333333331</v>
      </c>
      <c r="K40" s="33">
        <f>IF(ICT_labor_demand!U39&lt;&gt;"", $K$4*ICT_labor_demand!U39, "NA")</f>
        <v>0.18390804597701141</v>
      </c>
      <c r="L40" s="33">
        <f>IF('GFC quarterly'!W44&lt;&gt;"", $K$2*'GFC quarterly'!W44, "NA")</f>
        <v>0.11827956989247308</v>
      </c>
      <c r="M40" s="33">
        <f>IF(AND(Employment_ICT!X42&lt;&gt;""),$K$3*Employment_ICT!X42,"NA")</f>
        <v>0.16666666666666666</v>
      </c>
      <c r="N40" s="33">
        <f>IF(ICT_labor_demand!V39&lt;&gt;"", $K$4*ICT_labor_demand!V39, "NA")</f>
        <v>0.14942528735632168</v>
      </c>
      <c r="O40" s="33">
        <f>IF('GFC quarterly'!X44&lt;&gt;"", $K$2*'GFC quarterly'!X44, "NA")</f>
        <v>0.33333333333333331</v>
      </c>
      <c r="P40" s="33">
        <f>IF(AND(Employment_ICT!Y42&lt;&gt;""),$K$3*Employment_ICT!Y42,"NA")</f>
        <v>8.3333333333332954E-2</v>
      </c>
      <c r="Q40" s="33">
        <f>IF(ICT_labor_demand!W39&lt;&gt;"", $K$4*ICT_labor_demand!W39, "NA")</f>
        <v>0.20689655172413779</v>
      </c>
      <c r="R40" s="33">
        <f>IF('GFC quarterly'!Y44&lt;&gt;"", $K$2*'GFC quarterly'!Y44, "NA")</f>
        <v>0.1612903225806451</v>
      </c>
      <c r="S40" s="33">
        <f>IF(AND(Employment_ICT!Z42&lt;&gt;""),$K$3*Employment_ICT!Z42,"NA")</f>
        <v>0.24999999999999961</v>
      </c>
      <c r="T40" s="33">
        <f>IF(ICT_labor_demand!X39&lt;&gt;"", $K$4*ICT_labor_demand!X39, "NA")</f>
        <v>0.24137931034482751</v>
      </c>
      <c r="U40" s="33">
        <f>IF('GFC quarterly'!Z44&lt;&gt;"", $K$2*'GFC quarterly'!Z44, "NA")</f>
        <v>3.2258064516129031E-2</v>
      </c>
      <c r="V40" s="33">
        <f>IF(AND(Employment_ICT!AA42&lt;&gt;""),$K$3*Employment_ICT!AA42,"NA")</f>
        <v>0.33333333333333331</v>
      </c>
      <c r="W40" s="33">
        <f>IF(ICT_labor_demand!Y39&lt;&gt;"", $K$4*ICT_labor_demand!Y39, "NA")</f>
        <v>0.22988505747126434</v>
      </c>
      <c r="X40" s="33">
        <f>IF('GFC quarterly'!AA44&lt;&gt;"", $K$2*'GFC quarterly'!AA44, "NA")</f>
        <v>8.6021505376344079E-2</v>
      </c>
      <c r="Y40" s="33">
        <f>IF(AND(Employment_ICT!AB42&lt;&gt;""),$K$3*Employment_ICT!AB42,"NA")</f>
        <v>8.3333333333332954E-2</v>
      </c>
      <c r="Z40" s="33">
        <f>IF(ICT_labor_demand!Z39&lt;&gt;"", $K$4*ICT_labor_demand!Z39, "NA")</f>
        <v>0.17241379310344823</v>
      </c>
      <c r="AA40" s="33">
        <f>IF('GFC quarterly'!AB44&lt;&gt;"", $K$2*'GFC quarterly'!AB44, "NA")</f>
        <v>0.21505376344086016</v>
      </c>
      <c r="AB40" s="33">
        <f>IF(AND(Employment_ICT!AC42&lt;&gt;""),$K$3*Employment_ICT!AC42,"NA")</f>
        <v>0</v>
      </c>
      <c r="AC40" s="33">
        <f>IF(ICT_labor_demand!AA39&lt;&gt;"", $K$4*ICT_labor_demand!AA39, "NA")</f>
        <v>8.045977011494243E-2</v>
      </c>
      <c r="AD40" s="33">
        <f>IF('GFC quarterly'!AC44&lt;&gt;"", $K$2*'GFC quarterly'!AC44, "NA")</f>
        <v>0.21505376344086016</v>
      </c>
      <c r="AE40" s="33">
        <f>IF(AND(Employment_ICT!AD42&lt;&gt;""),$K$3*Employment_ICT!AD42,"NA")</f>
        <v>0.16666666666666666</v>
      </c>
      <c r="AF40" s="33">
        <f>IF(ICT_labor_demand!AB39&lt;&gt;"", $K$4*ICT_labor_demand!AB39, "NA")</f>
        <v>0</v>
      </c>
    </row>
    <row r="45" spans="2:32" ht="17" customHeight="1" x14ac:dyDescent="0.2">
      <c r="B45" s="18" t="s">
        <v>11</v>
      </c>
      <c r="C45" s="40" t="s">
        <v>86</v>
      </c>
      <c r="D45" s="41"/>
      <c r="E45" s="42"/>
      <c r="F45" s="40" t="s">
        <v>12</v>
      </c>
      <c r="G45" s="41"/>
      <c r="H45" s="42"/>
      <c r="I45" s="40" t="s">
        <v>14</v>
      </c>
      <c r="J45" s="41"/>
      <c r="K45" s="42"/>
      <c r="L45" s="40" t="s">
        <v>15</v>
      </c>
      <c r="M45" s="41"/>
      <c r="N45" s="42"/>
      <c r="O45" s="40" t="s">
        <v>16</v>
      </c>
      <c r="P45" s="41"/>
      <c r="Q45" s="42"/>
      <c r="R45" s="40" t="s">
        <v>17</v>
      </c>
      <c r="S45" s="41"/>
      <c r="T45" s="42"/>
      <c r="U45" s="40" t="s">
        <v>18</v>
      </c>
      <c r="V45" s="41"/>
      <c r="W45" s="42"/>
      <c r="X45" s="40" t="s">
        <v>19</v>
      </c>
      <c r="Y45" s="41"/>
      <c r="Z45" s="42"/>
      <c r="AA45" s="40" t="s">
        <v>20</v>
      </c>
      <c r="AB45" s="41"/>
      <c r="AC45" s="42"/>
      <c r="AD45" s="40" t="s">
        <v>21</v>
      </c>
      <c r="AE45" s="41"/>
      <c r="AF45" s="41"/>
    </row>
    <row r="46" spans="2:32" ht="17" customHeight="1" x14ac:dyDescent="0.2">
      <c r="B46" s="18"/>
      <c r="C46" s="34" t="s">
        <v>108</v>
      </c>
      <c r="D46" s="34" t="s">
        <v>109</v>
      </c>
      <c r="E46" s="34" t="s">
        <v>110</v>
      </c>
      <c r="F46" s="34" t="s">
        <v>108</v>
      </c>
      <c r="G46" s="34" t="s">
        <v>109</v>
      </c>
      <c r="H46" s="34" t="s">
        <v>110</v>
      </c>
      <c r="I46" s="34" t="s">
        <v>108</v>
      </c>
      <c r="J46" s="34" t="s">
        <v>109</v>
      </c>
      <c r="K46" s="34" t="s">
        <v>110</v>
      </c>
      <c r="L46" s="34" t="s">
        <v>108</v>
      </c>
      <c r="M46" s="34" t="s">
        <v>109</v>
      </c>
      <c r="N46" s="34" t="s">
        <v>110</v>
      </c>
      <c r="O46" s="34" t="s">
        <v>108</v>
      </c>
      <c r="P46" s="34" t="s">
        <v>109</v>
      </c>
      <c r="Q46" s="34" t="s">
        <v>110</v>
      </c>
      <c r="R46" s="34" t="s">
        <v>108</v>
      </c>
      <c r="S46" s="34" t="s">
        <v>109</v>
      </c>
      <c r="T46" s="34" t="s">
        <v>110</v>
      </c>
      <c r="U46" s="34" t="s">
        <v>108</v>
      </c>
      <c r="V46" s="34" t="s">
        <v>109</v>
      </c>
      <c r="W46" s="34" t="s">
        <v>110</v>
      </c>
      <c r="X46" s="34" t="s">
        <v>108</v>
      </c>
      <c r="Y46" s="34" t="s">
        <v>109</v>
      </c>
      <c r="Z46" s="34" t="s">
        <v>110</v>
      </c>
      <c r="AA46" s="34" t="s">
        <v>108</v>
      </c>
      <c r="AB46" s="34" t="s">
        <v>109</v>
      </c>
      <c r="AC46" s="34" t="s">
        <v>110</v>
      </c>
      <c r="AD46" s="34" t="s">
        <v>108</v>
      </c>
      <c r="AE46" s="34" t="s">
        <v>109</v>
      </c>
      <c r="AF46" s="34" t="s">
        <v>110</v>
      </c>
    </row>
    <row r="47" spans="2:32" x14ac:dyDescent="0.2">
      <c r="B47" s="21" t="s">
        <v>31</v>
      </c>
      <c r="C47" s="33">
        <v>1.666666666666668E-2</v>
      </c>
      <c r="D47" s="33" t="s">
        <v>111</v>
      </c>
      <c r="E47" s="33">
        <v>0.31818181818181812</v>
      </c>
      <c r="F47" s="33">
        <v>0.33333333333333331</v>
      </c>
      <c r="G47" s="33" t="s">
        <v>111</v>
      </c>
      <c r="H47" s="33">
        <v>0.30303030303030293</v>
      </c>
      <c r="I47" s="33">
        <v>0.2166666666666667</v>
      </c>
      <c r="J47" s="33">
        <v>6.6666666666666818E-2</v>
      </c>
      <c r="K47" s="33">
        <v>0.31818181818181812</v>
      </c>
      <c r="L47" s="33">
        <v>0.2166666666666667</v>
      </c>
      <c r="M47" s="33">
        <v>0.13333333333333344</v>
      </c>
      <c r="N47" s="33">
        <v>0.33333333333333331</v>
      </c>
      <c r="O47" s="33">
        <v>0.2416666666666667</v>
      </c>
      <c r="P47" s="33">
        <v>0.24444444444444458</v>
      </c>
      <c r="Q47" s="33">
        <v>0.31313131313131315</v>
      </c>
      <c r="R47" s="33">
        <v>0.1</v>
      </c>
      <c r="S47" s="33">
        <v>0.31111111111111117</v>
      </c>
      <c r="T47" s="33">
        <v>0.14646464646464646</v>
      </c>
      <c r="U47" s="33">
        <v>0.2</v>
      </c>
      <c r="V47" s="33">
        <v>0.1111111111111111</v>
      </c>
      <c r="W47" s="33">
        <v>9.0909090909090856E-2</v>
      </c>
      <c r="X47" s="33">
        <v>0</v>
      </c>
      <c r="Y47" s="33">
        <v>0</v>
      </c>
      <c r="Z47" s="33">
        <v>4.5454545454545477E-2</v>
      </c>
      <c r="AA47" s="33">
        <v>0.15833333333333335</v>
      </c>
      <c r="AB47" s="33">
        <v>0.17777777777777792</v>
      </c>
      <c r="AC47" s="33">
        <v>4.5454545454545477E-2</v>
      </c>
      <c r="AD47" s="33">
        <v>1.666666666666668E-2</v>
      </c>
      <c r="AE47" s="33">
        <v>0.33333333333333331</v>
      </c>
      <c r="AF47" s="33">
        <v>0</v>
      </c>
    </row>
    <row r="48" spans="2:32" x14ac:dyDescent="0.2">
      <c r="B48" s="21" t="s">
        <v>32</v>
      </c>
      <c r="C48" s="33">
        <v>0.11764705882352938</v>
      </c>
      <c r="D48" s="33" t="s">
        <v>111</v>
      </c>
      <c r="E48" s="33">
        <v>0.20567375886524819</v>
      </c>
      <c r="F48" s="33">
        <v>0.1372549019607843</v>
      </c>
      <c r="G48" s="33" t="s">
        <v>111</v>
      </c>
      <c r="H48" s="33">
        <v>0.26241134751773038</v>
      </c>
      <c r="I48" s="33">
        <v>0.27450980392156865</v>
      </c>
      <c r="J48" s="33">
        <v>0.24999999999999961</v>
      </c>
      <c r="K48" s="33">
        <v>0.20567375886524819</v>
      </c>
      <c r="L48" s="33">
        <v>0.1372549019607843</v>
      </c>
      <c r="M48" s="33">
        <v>0.16666666666666666</v>
      </c>
      <c r="N48" s="33">
        <v>0.1631205673758864</v>
      </c>
      <c r="O48" s="33">
        <v>0.1372549019607843</v>
      </c>
      <c r="P48" s="33">
        <v>0</v>
      </c>
      <c r="Q48" s="33">
        <v>0.15602836879432613</v>
      </c>
      <c r="R48" s="33">
        <v>0.33333333333333331</v>
      </c>
      <c r="S48" s="33">
        <v>0.16666666666666666</v>
      </c>
      <c r="T48" s="33">
        <v>0.14893617021276589</v>
      </c>
      <c r="U48" s="33">
        <v>0.27450980392156865</v>
      </c>
      <c r="V48" s="33">
        <v>0.16666666666666666</v>
      </c>
      <c r="W48" s="33">
        <v>9.9290780141843962E-2</v>
      </c>
      <c r="X48" s="33">
        <v>0.29411764705882348</v>
      </c>
      <c r="Y48" s="33">
        <v>0.24999999999999961</v>
      </c>
      <c r="Z48" s="33">
        <v>6.3829787234042562E-2</v>
      </c>
      <c r="AA48" s="33">
        <v>0</v>
      </c>
      <c r="AB48" s="33">
        <v>0.33333333333333331</v>
      </c>
      <c r="AC48" s="33">
        <v>3.5460992907801407E-2</v>
      </c>
      <c r="AD48" s="33">
        <v>0.21568627450980388</v>
      </c>
      <c r="AE48" s="33">
        <v>0</v>
      </c>
      <c r="AF48" s="33">
        <v>0</v>
      </c>
    </row>
    <row r="49" spans="2:32" x14ac:dyDescent="0.2">
      <c r="B49" s="21" t="s">
        <v>33</v>
      </c>
      <c r="C49" s="33">
        <v>0.11904761904761907</v>
      </c>
      <c r="D49" s="33" t="s">
        <v>111</v>
      </c>
      <c r="E49" s="33">
        <v>0.25</v>
      </c>
      <c r="F49" s="33">
        <v>0.29365079365079361</v>
      </c>
      <c r="G49" s="33" t="s">
        <v>111</v>
      </c>
      <c r="H49" s="33">
        <v>0.296875</v>
      </c>
      <c r="I49" s="33">
        <v>0.33333333333333331</v>
      </c>
      <c r="J49" s="33">
        <v>0.16666666666666702</v>
      </c>
      <c r="K49" s="33">
        <v>0.25</v>
      </c>
      <c r="L49" s="33">
        <v>0.24603174603174605</v>
      </c>
      <c r="M49" s="33">
        <v>0.33333333333333331</v>
      </c>
      <c r="N49" s="33">
        <v>0.19270833333333337</v>
      </c>
      <c r="O49" s="33">
        <v>0.11904761904761907</v>
      </c>
      <c r="P49" s="33">
        <v>0.33333333333333331</v>
      </c>
      <c r="Q49" s="33">
        <v>0.17187500000000003</v>
      </c>
      <c r="R49" s="33">
        <v>0.21428571428571425</v>
      </c>
      <c r="S49" s="33">
        <v>0.16666666666666702</v>
      </c>
      <c r="T49" s="33">
        <v>0.13020833333333331</v>
      </c>
      <c r="U49" s="33">
        <v>9.5238095238095191E-2</v>
      </c>
      <c r="V49" s="33">
        <v>0.33333333333333331</v>
      </c>
      <c r="W49" s="33">
        <v>6.770833333333337E-2</v>
      </c>
      <c r="X49" s="33">
        <v>5.5555555555555504E-2</v>
      </c>
      <c r="Y49" s="33">
        <v>0.16666666666666702</v>
      </c>
      <c r="Z49" s="33">
        <v>2.6041666666666664E-2</v>
      </c>
      <c r="AA49" s="33">
        <v>0</v>
      </c>
      <c r="AB49" s="33">
        <v>0</v>
      </c>
      <c r="AC49" s="33">
        <v>2.6041666666666664E-2</v>
      </c>
      <c r="AD49" s="33">
        <v>0.17460317460317457</v>
      </c>
      <c r="AE49" s="33">
        <v>0.16666666666666702</v>
      </c>
      <c r="AF49" s="33">
        <v>0</v>
      </c>
    </row>
    <row r="50" spans="2:32" x14ac:dyDescent="0.2">
      <c r="B50" s="21" t="s">
        <v>36</v>
      </c>
      <c r="C50" s="33">
        <v>0.33333333333333331</v>
      </c>
      <c r="D50" s="33" t="s">
        <v>111</v>
      </c>
      <c r="E50" s="33">
        <v>0.27777777777777751</v>
      </c>
      <c r="F50" s="33">
        <v>0.27272727272727282</v>
      </c>
      <c r="G50" s="33" t="s">
        <v>111</v>
      </c>
      <c r="H50" s="33">
        <v>0.16666666666666641</v>
      </c>
      <c r="I50" s="33">
        <v>9.0909090909090939E-2</v>
      </c>
      <c r="J50" s="33">
        <v>0.11111111111111105</v>
      </c>
      <c r="K50" s="33">
        <v>0.27777777777777751</v>
      </c>
      <c r="L50" s="33">
        <v>0.13636363636363635</v>
      </c>
      <c r="M50" s="33">
        <v>0.25925925925925919</v>
      </c>
      <c r="N50" s="33">
        <v>0.27777777777777751</v>
      </c>
      <c r="O50" s="33">
        <v>0.19696969696969702</v>
      </c>
      <c r="P50" s="33">
        <v>0.14814814814814811</v>
      </c>
      <c r="Q50" s="33">
        <v>0.27777777777777751</v>
      </c>
      <c r="R50" s="33">
        <v>0.10606060606060604</v>
      </c>
      <c r="S50" s="33">
        <v>0</v>
      </c>
      <c r="T50" s="33">
        <v>0.33333333333333331</v>
      </c>
      <c r="U50" s="33">
        <v>1.5151515151515166E-2</v>
      </c>
      <c r="V50" s="33">
        <v>0.18518518518518517</v>
      </c>
      <c r="W50" s="33">
        <v>0.22222222222222221</v>
      </c>
      <c r="X50" s="33">
        <v>0</v>
      </c>
      <c r="Y50" s="33">
        <v>0.25925925925925919</v>
      </c>
      <c r="Z50" s="33">
        <v>0.16666666666666641</v>
      </c>
      <c r="AA50" s="33">
        <v>0.24242424242424246</v>
      </c>
      <c r="AB50" s="33">
        <v>0.14814814814814811</v>
      </c>
      <c r="AC50" s="33">
        <v>0.1111111111111111</v>
      </c>
      <c r="AD50" s="33">
        <v>7.575757575757576E-2</v>
      </c>
      <c r="AE50" s="33">
        <v>0.33333333333333331</v>
      </c>
      <c r="AF50" s="33">
        <v>5.5555555555555802E-2</v>
      </c>
    </row>
    <row r="51" spans="2:32" x14ac:dyDescent="0.2">
      <c r="B51" s="21" t="s">
        <v>38</v>
      </c>
      <c r="C51" s="33">
        <v>0.21568627450980393</v>
      </c>
      <c r="D51" s="33" t="s">
        <v>111</v>
      </c>
      <c r="E51" s="33">
        <v>0.22916666666666674</v>
      </c>
      <c r="F51" s="33">
        <v>7.8431372549019579E-2</v>
      </c>
      <c r="G51" s="33" t="s">
        <v>111</v>
      </c>
      <c r="H51" s="33">
        <v>0.29166666666666646</v>
      </c>
      <c r="I51" s="33">
        <v>0</v>
      </c>
      <c r="J51" s="33">
        <v>0</v>
      </c>
      <c r="K51" s="33">
        <v>0.22916666666666674</v>
      </c>
      <c r="L51" s="33">
        <v>0.13725490196078433</v>
      </c>
      <c r="M51" s="33">
        <v>0.16666666666666666</v>
      </c>
      <c r="N51" s="33">
        <v>8.3333333333333329E-2</v>
      </c>
      <c r="O51" s="33">
        <v>0.33333333333333331</v>
      </c>
      <c r="P51" s="33">
        <v>0.16666666666666666</v>
      </c>
      <c r="Q51" s="33">
        <v>2.083333333333361E-2</v>
      </c>
      <c r="R51" s="33">
        <v>0</v>
      </c>
      <c r="S51" s="33">
        <v>0.33333333333333331</v>
      </c>
      <c r="T51" s="33">
        <v>4.1666666666666852E-2</v>
      </c>
      <c r="U51" s="33">
        <v>0.19607843137254899</v>
      </c>
      <c r="V51" s="33">
        <v>0.33333333333333331</v>
      </c>
      <c r="W51" s="33">
        <v>4.1666666666666852E-2</v>
      </c>
      <c r="X51" s="33">
        <v>9.8039215686274495E-2</v>
      </c>
      <c r="Y51" s="33">
        <v>0.16666666666666666</v>
      </c>
      <c r="Z51" s="33">
        <v>0.10416666666666657</v>
      </c>
      <c r="AA51" s="33">
        <v>0.33333333333333331</v>
      </c>
      <c r="AB51" s="33">
        <v>0.16666666666666666</v>
      </c>
      <c r="AC51" s="33">
        <v>8.3333333333333329E-2</v>
      </c>
      <c r="AD51" s="33">
        <v>0.23529411764705882</v>
      </c>
      <c r="AE51" s="33">
        <v>0.33333333333333331</v>
      </c>
      <c r="AF51" s="33">
        <v>0</v>
      </c>
    </row>
    <row r="52" spans="2:32" x14ac:dyDescent="0.2">
      <c r="B52" s="21" t="s">
        <v>40</v>
      </c>
      <c r="C52" s="33">
        <v>0.33333333333333331</v>
      </c>
      <c r="D52" s="33" t="s">
        <v>111</v>
      </c>
      <c r="E52" s="33">
        <v>3.7037037037037215E-2</v>
      </c>
      <c r="F52" s="33">
        <v>0.30666666666666664</v>
      </c>
      <c r="G52" s="33" t="s">
        <v>111</v>
      </c>
      <c r="H52" s="33">
        <v>0.22222222222222232</v>
      </c>
      <c r="I52" s="33">
        <v>0.14666666666666661</v>
      </c>
      <c r="J52" s="33">
        <v>0</v>
      </c>
      <c r="K52" s="33">
        <v>3.7037037037037215E-2</v>
      </c>
      <c r="L52" s="33">
        <v>0.12000000000000005</v>
      </c>
      <c r="M52" s="33">
        <v>4.7619047619047436E-2</v>
      </c>
      <c r="N52" s="33">
        <v>0</v>
      </c>
      <c r="O52" s="33">
        <v>0.25333333333333335</v>
      </c>
      <c r="P52" s="33">
        <v>9.5238095238095302E-2</v>
      </c>
      <c r="Q52" s="33">
        <v>0</v>
      </c>
      <c r="R52" s="33">
        <v>0.24</v>
      </c>
      <c r="S52" s="33">
        <v>9.5238095238095302E-2</v>
      </c>
      <c r="T52" s="33">
        <v>9.259259259259256E-2</v>
      </c>
      <c r="U52" s="33">
        <v>3.9999999999999973E-2</v>
      </c>
      <c r="V52" s="33">
        <v>0.14285714285714274</v>
      </c>
      <c r="W52" s="33">
        <v>0.20370370370370355</v>
      </c>
      <c r="X52" s="33">
        <v>0</v>
      </c>
      <c r="Y52" s="33">
        <v>9.5238095238095302E-2</v>
      </c>
      <c r="Z52" s="33">
        <v>0.33333333333333331</v>
      </c>
      <c r="AA52" s="33">
        <v>0.16000000000000003</v>
      </c>
      <c r="AB52" s="33">
        <v>0</v>
      </c>
      <c r="AC52" s="33">
        <v>0.33333333333333331</v>
      </c>
      <c r="AD52" s="33">
        <v>2.6666666666666689E-2</v>
      </c>
      <c r="AE52" s="33">
        <v>0.28571428571428548</v>
      </c>
      <c r="AF52" s="33">
        <v>0.31481481481481488</v>
      </c>
    </row>
    <row r="53" spans="2:32" x14ac:dyDescent="0.2">
      <c r="B53" s="21" t="s">
        <v>43</v>
      </c>
      <c r="C53" s="33">
        <v>0.16666666666666652</v>
      </c>
      <c r="D53" s="33" t="s">
        <v>111</v>
      </c>
      <c r="E53" s="33">
        <v>0.12345679012345674</v>
      </c>
      <c r="F53" s="33">
        <v>8.3333333333333259E-2</v>
      </c>
      <c r="G53" s="33" t="s">
        <v>111</v>
      </c>
      <c r="H53" s="33">
        <v>0.20987654320987659</v>
      </c>
      <c r="I53" s="33">
        <v>5.5555555555555469E-2</v>
      </c>
      <c r="J53" s="33">
        <v>0</v>
      </c>
      <c r="K53" s="33">
        <v>0.12345679012345674</v>
      </c>
      <c r="L53" s="33">
        <v>0</v>
      </c>
      <c r="M53" s="33">
        <v>0.16666666666666741</v>
      </c>
      <c r="N53" s="33">
        <v>0.13580246913580235</v>
      </c>
      <c r="O53" s="33">
        <v>2.7777777777777672E-2</v>
      </c>
      <c r="P53" s="33">
        <v>0.16666666666666741</v>
      </c>
      <c r="Q53" s="33">
        <v>8.6419753086419859E-2</v>
      </c>
      <c r="R53" s="33">
        <v>0.33333333333333331</v>
      </c>
      <c r="S53" s="33">
        <v>0.33333333333333331</v>
      </c>
      <c r="T53" s="33">
        <v>7.4074074074074001E-2</v>
      </c>
      <c r="U53" s="33">
        <v>0.30555555555555536</v>
      </c>
      <c r="V53" s="33">
        <v>0.16666666666666741</v>
      </c>
      <c r="W53" s="33">
        <v>0.12345679012345674</v>
      </c>
      <c r="X53" s="33">
        <v>0.24999999999999981</v>
      </c>
      <c r="Y53" s="33">
        <v>0.16666666666666741</v>
      </c>
      <c r="Z53" s="33">
        <v>8.6419753086419859E-2</v>
      </c>
      <c r="AA53" s="33">
        <v>0.30555555555555536</v>
      </c>
      <c r="AB53" s="33">
        <v>0.33333333333333331</v>
      </c>
      <c r="AC53" s="33">
        <v>2.4691358024691482E-2</v>
      </c>
      <c r="AD53" s="33">
        <v>0.33333333333333331</v>
      </c>
      <c r="AE53" s="33">
        <v>0.33333333333333331</v>
      </c>
      <c r="AF53" s="33">
        <v>0</v>
      </c>
    </row>
    <row r="54" spans="2:32" x14ac:dyDescent="0.2">
      <c r="B54" s="21" t="s">
        <v>44</v>
      </c>
      <c r="C54" s="33">
        <v>0.31372549019607848</v>
      </c>
      <c r="D54" s="33" t="s">
        <v>111</v>
      </c>
      <c r="E54" s="33">
        <v>0.13333333333333314</v>
      </c>
      <c r="F54" s="33">
        <v>0.1764705882352941</v>
      </c>
      <c r="G54" s="33" t="s">
        <v>111</v>
      </c>
      <c r="H54" s="33">
        <v>0.25</v>
      </c>
      <c r="I54" s="33">
        <v>0.21568627450980396</v>
      </c>
      <c r="J54" s="33">
        <v>0</v>
      </c>
      <c r="K54" s="33">
        <v>0.13333333333333314</v>
      </c>
      <c r="L54" s="33">
        <v>0.25490196078431371</v>
      </c>
      <c r="M54" s="33">
        <v>0</v>
      </c>
      <c r="N54" s="33">
        <v>0</v>
      </c>
      <c r="O54" s="33">
        <v>0.33333333333333331</v>
      </c>
      <c r="P54" s="33">
        <v>0</v>
      </c>
      <c r="Q54" s="33">
        <v>4.9999999999999822E-2</v>
      </c>
      <c r="R54" s="33">
        <v>5.8823529411764677E-2</v>
      </c>
      <c r="S54" s="33">
        <v>0.33333333333333331</v>
      </c>
      <c r="T54" s="33">
        <v>0.11666666666666654</v>
      </c>
      <c r="U54" s="33">
        <v>9.8039215686274522E-2</v>
      </c>
      <c r="V54" s="33">
        <v>0.33333333333333331</v>
      </c>
      <c r="W54" s="33">
        <v>0.18333333333333326</v>
      </c>
      <c r="X54" s="33">
        <v>9.8039215686274522E-2</v>
      </c>
      <c r="Y54" s="33">
        <v>0.33333333333333331</v>
      </c>
      <c r="Z54" s="33">
        <v>0.19999999999999987</v>
      </c>
      <c r="AA54" s="33">
        <v>0.27450980392156865</v>
      </c>
      <c r="AB54" s="33">
        <v>0.33333333333333331</v>
      </c>
      <c r="AC54" s="33">
        <v>0.19999999999999987</v>
      </c>
      <c r="AD54" s="33">
        <v>0</v>
      </c>
      <c r="AE54" s="33">
        <v>0</v>
      </c>
      <c r="AF54" s="33">
        <v>0.13333333333333314</v>
      </c>
    </row>
    <row r="55" spans="2:32" x14ac:dyDescent="0.2">
      <c r="B55" s="21" t="s">
        <v>45</v>
      </c>
      <c r="C55" s="33">
        <v>0.33333333333333331</v>
      </c>
      <c r="D55" s="33" t="s">
        <v>111</v>
      </c>
      <c r="E55" s="33">
        <v>0</v>
      </c>
      <c r="F55" s="33">
        <v>0.23333333333333339</v>
      </c>
      <c r="G55" s="33" t="s">
        <v>111</v>
      </c>
      <c r="H55" s="33">
        <v>2.6666666666666811E-2</v>
      </c>
      <c r="I55" s="33">
        <v>3.3333333333333215E-2</v>
      </c>
      <c r="J55" s="33">
        <v>0</v>
      </c>
      <c r="K55" s="33">
        <v>0</v>
      </c>
      <c r="L55" s="33">
        <v>0.13333333333333314</v>
      </c>
      <c r="M55" s="33">
        <v>0</v>
      </c>
      <c r="N55" s="33">
        <v>8.0000000000000182E-2</v>
      </c>
      <c r="O55" s="33">
        <v>0.23333333333333339</v>
      </c>
      <c r="P55" s="33">
        <v>0</v>
      </c>
      <c r="Q55" s="33">
        <v>0.16000000000000014</v>
      </c>
      <c r="R55" s="33">
        <v>0.13333333333333314</v>
      </c>
      <c r="S55" s="33">
        <v>0.16666666666666702</v>
      </c>
      <c r="T55" s="33">
        <v>0.1866666666666667</v>
      </c>
      <c r="U55" s="33">
        <v>9.9999999999999936E-2</v>
      </c>
      <c r="V55" s="33">
        <v>0.16666666666666702</v>
      </c>
      <c r="W55" s="33">
        <v>0.28000000000000014</v>
      </c>
      <c r="X55" s="33">
        <v>0</v>
      </c>
      <c r="Y55" s="33">
        <v>0.16666666666666702</v>
      </c>
      <c r="Z55" s="33">
        <v>0.33333333333333331</v>
      </c>
      <c r="AA55" s="33">
        <v>9.9999999999999936E-2</v>
      </c>
      <c r="AB55" s="33">
        <v>0.16666666666666702</v>
      </c>
      <c r="AC55" s="33">
        <v>0.33333333333333331</v>
      </c>
      <c r="AD55" s="33">
        <v>0.29999999999999982</v>
      </c>
      <c r="AE55" s="33">
        <v>0.16666666666666702</v>
      </c>
      <c r="AF55" s="33">
        <v>0.33333333333333331</v>
      </c>
    </row>
    <row r="56" spans="2:32" x14ac:dyDescent="0.2">
      <c r="B56" s="21" t="s">
        <v>48</v>
      </c>
      <c r="C56" s="33">
        <v>0</v>
      </c>
      <c r="D56" s="33" t="s">
        <v>111</v>
      </c>
      <c r="E56" s="33">
        <v>0.26190476190476186</v>
      </c>
      <c r="F56" s="33">
        <v>0.33333333333333331</v>
      </c>
      <c r="G56" s="33" t="s">
        <v>111</v>
      </c>
      <c r="H56" s="33">
        <v>0.29761904761904762</v>
      </c>
      <c r="I56" s="33">
        <v>0.33333333333333331</v>
      </c>
      <c r="J56" s="33">
        <v>0.11111111111111119</v>
      </c>
      <c r="K56" s="33">
        <v>0.26190476190476186</v>
      </c>
      <c r="L56" s="33">
        <v>0.33333333333333331</v>
      </c>
      <c r="M56" s="33">
        <v>0.16666666666666652</v>
      </c>
      <c r="N56" s="33">
        <v>0.22023809523809523</v>
      </c>
      <c r="O56" s="33">
        <v>0.33333333333333331</v>
      </c>
      <c r="P56" s="33">
        <v>0.22222222222222213</v>
      </c>
      <c r="Q56" s="33">
        <v>0.1785714285714286</v>
      </c>
      <c r="R56" s="33">
        <v>0.26356589147286824</v>
      </c>
      <c r="S56" s="33">
        <v>0.16666666666666652</v>
      </c>
      <c r="T56" s="33">
        <v>0.1130952380952381</v>
      </c>
      <c r="U56" s="33">
        <v>0.32558139534883723</v>
      </c>
      <c r="V56" s="33">
        <v>0</v>
      </c>
      <c r="W56" s="33">
        <v>6.5476190476190493E-2</v>
      </c>
      <c r="X56" s="33">
        <v>0.2558139534883721</v>
      </c>
      <c r="Y56" s="33">
        <v>5.5555555555555594E-2</v>
      </c>
      <c r="Z56" s="33">
        <v>5.9523809523809833E-3</v>
      </c>
      <c r="AA56" s="33">
        <v>0.24806201550387599</v>
      </c>
      <c r="AB56" s="33">
        <v>0.16666666666666652</v>
      </c>
      <c r="AC56" s="33">
        <v>0</v>
      </c>
      <c r="AD56" s="33">
        <v>0.29457364341085268</v>
      </c>
      <c r="AE56" s="33">
        <v>0.16666666666666652</v>
      </c>
      <c r="AF56" s="33">
        <v>5.9523809523809833E-3</v>
      </c>
    </row>
    <row r="57" spans="2:32" x14ac:dyDescent="0.2">
      <c r="B57" s="21" t="s">
        <v>50</v>
      </c>
      <c r="C57" s="33">
        <v>7.6923076923076969E-2</v>
      </c>
      <c r="D57" s="33" t="s">
        <v>111</v>
      </c>
      <c r="E57" s="33">
        <v>8.3333333333333426E-2</v>
      </c>
      <c r="F57" s="33">
        <v>0.30769230769230754</v>
      </c>
      <c r="G57" s="33" t="s">
        <v>111</v>
      </c>
      <c r="H57" s="33">
        <v>0.10416666666666669</v>
      </c>
      <c r="I57" s="33">
        <v>0.17948717948717946</v>
      </c>
      <c r="J57" s="33">
        <v>0.33333333333333331</v>
      </c>
      <c r="K57" s="33">
        <v>8.3333333333333426E-2</v>
      </c>
      <c r="L57" s="33">
        <v>0</v>
      </c>
      <c r="M57" s="33">
        <v>0.33333333333333331</v>
      </c>
      <c r="N57" s="33">
        <v>0.18750000000000011</v>
      </c>
      <c r="O57" s="33">
        <v>0.17948717948717946</v>
      </c>
      <c r="P57" s="33">
        <v>0.1666666666666663</v>
      </c>
      <c r="Q57" s="33">
        <v>0.18750000000000011</v>
      </c>
      <c r="R57" s="33">
        <v>0.33333333333333331</v>
      </c>
      <c r="S57" s="33">
        <v>0</v>
      </c>
      <c r="T57" s="33">
        <v>0.10416666666666669</v>
      </c>
      <c r="U57" s="33">
        <v>0.12820512820512817</v>
      </c>
      <c r="V57" s="33">
        <v>0.1666666666666663</v>
      </c>
      <c r="W57" s="33">
        <v>0</v>
      </c>
      <c r="X57" s="33">
        <v>5.1282051282051308E-2</v>
      </c>
      <c r="Y57" s="33">
        <v>0.33333333333333331</v>
      </c>
      <c r="Z57" s="33">
        <v>0.14583333333333359</v>
      </c>
      <c r="AA57" s="33">
        <v>0.15384615384615383</v>
      </c>
      <c r="AB57" s="33">
        <v>0.1666666666666663</v>
      </c>
      <c r="AC57" s="33">
        <v>0.25000000000000028</v>
      </c>
      <c r="AD57" s="33">
        <v>0.17948717948717946</v>
      </c>
      <c r="AE57" s="33">
        <v>0.1666666666666663</v>
      </c>
      <c r="AF57" s="33">
        <v>0.33333333333333331</v>
      </c>
    </row>
    <row r="58" spans="2:32" x14ac:dyDescent="0.2">
      <c r="B58" s="21" t="s">
        <v>52</v>
      </c>
      <c r="C58" s="33">
        <v>0</v>
      </c>
      <c r="D58" s="33" t="s">
        <v>111</v>
      </c>
      <c r="E58" s="33">
        <v>0.21212121212121196</v>
      </c>
      <c r="F58" s="33">
        <v>0.15555555555555553</v>
      </c>
      <c r="G58" s="33" t="s">
        <v>111</v>
      </c>
      <c r="H58" s="33">
        <v>0.33333333333333331</v>
      </c>
      <c r="I58" s="33">
        <v>6.6666666666666638E-2</v>
      </c>
      <c r="J58" s="33">
        <v>0</v>
      </c>
      <c r="K58" s="33">
        <v>0.21212121212121196</v>
      </c>
      <c r="L58" s="33">
        <v>0.13333333333333339</v>
      </c>
      <c r="M58" s="33">
        <v>0</v>
      </c>
      <c r="N58" s="33">
        <v>0.15151515151515155</v>
      </c>
      <c r="O58" s="33">
        <v>4.4444444444444398E-2</v>
      </c>
      <c r="P58" s="33">
        <v>0</v>
      </c>
      <c r="Q58" s="33">
        <v>0.12121212121212135</v>
      </c>
      <c r="R58" s="33">
        <v>0.22222222222222215</v>
      </c>
      <c r="S58" s="33">
        <v>0.16666666666666666</v>
      </c>
      <c r="T58" s="33">
        <v>9.0909090909091161E-2</v>
      </c>
      <c r="U58" s="33">
        <v>0.15555555555555553</v>
      </c>
      <c r="V58" s="33">
        <v>0.33333333333333331</v>
      </c>
      <c r="W58" s="33">
        <v>9.0909090909091161E-2</v>
      </c>
      <c r="X58" s="33">
        <v>0.22222222222222215</v>
      </c>
      <c r="Y58" s="33">
        <v>0.16666666666666666</v>
      </c>
      <c r="Z58" s="33">
        <v>9.0909090909091161E-2</v>
      </c>
      <c r="AA58" s="33">
        <v>0.22222222222222215</v>
      </c>
      <c r="AB58" s="33">
        <v>0</v>
      </c>
      <c r="AC58" s="33">
        <v>6.0606060606060413E-2</v>
      </c>
      <c r="AD58" s="33">
        <v>0.33333333333333331</v>
      </c>
      <c r="AE58" s="33">
        <v>0.33333333333333331</v>
      </c>
      <c r="AF58" s="33">
        <v>0</v>
      </c>
    </row>
    <row r="59" spans="2:32" x14ac:dyDescent="0.2">
      <c r="B59" s="21" t="s">
        <v>55</v>
      </c>
      <c r="C59" s="33">
        <v>0.25806451612903225</v>
      </c>
      <c r="D59" s="33" t="s">
        <v>111</v>
      </c>
      <c r="E59" s="33">
        <v>0.18390804597701141</v>
      </c>
      <c r="F59" s="33">
        <v>0.13978494623655913</v>
      </c>
      <c r="G59" s="33" t="s">
        <v>111</v>
      </c>
      <c r="H59" s="33">
        <v>0.20689655172413779</v>
      </c>
      <c r="I59" s="33">
        <v>0</v>
      </c>
      <c r="J59" s="33">
        <v>0.33333333333333331</v>
      </c>
      <c r="K59" s="33">
        <v>0.18390804597701141</v>
      </c>
      <c r="L59" s="33">
        <v>0.11827956989247308</v>
      </c>
      <c r="M59" s="33">
        <v>0.16666666666666666</v>
      </c>
      <c r="N59" s="33">
        <v>0.14942528735632168</v>
      </c>
      <c r="O59" s="33">
        <v>0.33333333333333331</v>
      </c>
      <c r="P59" s="33">
        <v>8.3333333333332954E-2</v>
      </c>
      <c r="Q59" s="33">
        <v>0.20689655172413779</v>
      </c>
      <c r="R59" s="33">
        <v>0.1612903225806451</v>
      </c>
      <c r="S59" s="33">
        <v>0.24999999999999961</v>
      </c>
      <c r="T59" s="33">
        <v>0.24137931034482751</v>
      </c>
      <c r="U59" s="33">
        <v>3.2258064516129031E-2</v>
      </c>
      <c r="V59" s="33">
        <v>0.33333333333333331</v>
      </c>
      <c r="W59" s="33">
        <v>0.22988505747126434</v>
      </c>
      <c r="X59" s="33">
        <v>8.6021505376344079E-2</v>
      </c>
      <c r="Y59" s="33">
        <v>8.3333333333332954E-2</v>
      </c>
      <c r="Z59" s="33">
        <v>0.17241379310344823</v>
      </c>
      <c r="AA59" s="33">
        <v>0.21505376344086016</v>
      </c>
      <c r="AB59" s="33">
        <v>0</v>
      </c>
      <c r="AC59" s="33">
        <v>8.045977011494243E-2</v>
      </c>
      <c r="AD59" s="33">
        <v>0.21505376344086016</v>
      </c>
      <c r="AE59" s="33">
        <v>0.16666666666666666</v>
      </c>
      <c r="AF59" s="33">
        <v>0</v>
      </c>
    </row>
  </sheetData>
  <mergeCells count="21">
    <mergeCell ref="R45:T45"/>
    <mergeCell ref="U45:W45"/>
    <mergeCell ref="X45:Z45"/>
    <mergeCell ref="AA45:AC45"/>
    <mergeCell ref="AD45:AF45"/>
    <mergeCell ref="O45:Q45"/>
    <mergeCell ref="C2:H6"/>
    <mergeCell ref="AD10:AF10"/>
    <mergeCell ref="AA10:AC10"/>
    <mergeCell ref="X10:Z10"/>
    <mergeCell ref="U10:W10"/>
    <mergeCell ref="R10:T10"/>
    <mergeCell ref="O10:Q10"/>
    <mergeCell ref="L10:N10"/>
    <mergeCell ref="I10:K10"/>
    <mergeCell ref="F10:H10"/>
    <mergeCell ref="C10:E10"/>
    <mergeCell ref="C45:E45"/>
    <mergeCell ref="F45:H45"/>
    <mergeCell ref="I45:K45"/>
    <mergeCell ref="L45:N4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9F32-FCF9-EE48-9DE9-F16ACC764C53}">
  <dimension ref="A2:AD42"/>
  <sheetViews>
    <sheetView topLeftCell="A2" workbookViewId="0">
      <selection activeCell="D3" sqref="D3"/>
    </sheetView>
  </sheetViews>
  <sheetFormatPr baseColWidth="10" defaultRowHeight="16" x14ac:dyDescent="0.2"/>
  <cols>
    <col min="2" max="2" width="70.5" customWidth="1"/>
    <col min="19" max="19" width="33.6640625" customWidth="1"/>
    <col min="20" max="20" width="11.6640625" customWidth="1"/>
  </cols>
  <sheetData>
    <row r="2" spans="1:30" x14ac:dyDescent="0.2">
      <c r="B2" s="28" t="s">
        <v>97</v>
      </c>
    </row>
    <row r="3" spans="1:30" x14ac:dyDescent="0.2">
      <c r="B3" s="28" t="s">
        <v>0</v>
      </c>
      <c r="C3" s="29"/>
      <c r="D3" s="29" t="s">
        <v>98</v>
      </c>
      <c r="K3" s="13" t="s">
        <v>72</v>
      </c>
      <c r="L3" s="38" t="s">
        <v>99</v>
      </c>
      <c r="M3" s="38"/>
      <c r="N3" s="38"/>
      <c r="O3" s="38"/>
      <c r="P3" s="38"/>
      <c r="Q3" s="38"/>
      <c r="R3" s="38"/>
      <c r="S3" s="38"/>
      <c r="T3" s="38"/>
      <c r="U3" s="38"/>
      <c r="V3" s="38"/>
      <c r="W3" s="38"/>
      <c r="X3" s="38"/>
    </row>
    <row r="4" spans="1:30" x14ac:dyDescent="0.2">
      <c r="B4" s="28" t="s">
        <v>1</v>
      </c>
      <c r="C4" s="28"/>
      <c r="D4" s="28" t="s">
        <v>2</v>
      </c>
      <c r="L4" s="38"/>
      <c r="M4" s="38"/>
      <c r="N4" s="38"/>
      <c r="O4" s="38"/>
      <c r="P4" s="38"/>
      <c r="Q4" s="38"/>
      <c r="R4" s="38"/>
      <c r="S4" s="38"/>
      <c r="T4" s="38"/>
      <c r="U4" s="38"/>
      <c r="V4" s="38"/>
      <c r="W4" s="38"/>
      <c r="X4" s="38"/>
    </row>
    <row r="5" spans="1:30" x14ac:dyDescent="0.2">
      <c r="L5" s="38"/>
      <c r="M5" s="38"/>
      <c r="N5" s="38"/>
      <c r="O5" s="38"/>
      <c r="P5" s="38"/>
      <c r="Q5" s="38"/>
      <c r="R5" s="38"/>
      <c r="S5" s="38"/>
      <c r="T5" s="38"/>
      <c r="U5" s="38"/>
      <c r="V5" s="38"/>
      <c r="W5" s="38"/>
      <c r="X5" s="38"/>
    </row>
    <row r="6" spans="1:30" x14ac:dyDescent="0.2">
      <c r="B6" s="29" t="s">
        <v>3</v>
      </c>
      <c r="E6" s="28" t="s">
        <v>4</v>
      </c>
      <c r="L6" s="38"/>
      <c r="M6" s="38"/>
      <c r="N6" s="38"/>
      <c r="O6" s="38"/>
      <c r="P6" s="38"/>
      <c r="Q6" s="38"/>
      <c r="R6" s="38"/>
      <c r="S6" s="38"/>
      <c r="T6" s="38"/>
      <c r="U6" s="38"/>
      <c r="V6" s="38"/>
      <c r="W6" s="38"/>
      <c r="X6" s="38"/>
    </row>
    <row r="7" spans="1:30" x14ac:dyDescent="0.2">
      <c r="B7" s="29" t="s">
        <v>5</v>
      </c>
      <c r="E7" s="28" t="s">
        <v>68</v>
      </c>
      <c r="G7" t="s">
        <v>100</v>
      </c>
      <c r="L7" s="38"/>
      <c r="M7" s="38"/>
      <c r="N7" s="38"/>
      <c r="O7" s="38"/>
      <c r="P7" s="38"/>
      <c r="Q7" s="38"/>
      <c r="R7" s="38"/>
      <c r="S7" s="38"/>
      <c r="T7" s="38"/>
      <c r="U7" s="38"/>
      <c r="V7" s="38"/>
      <c r="W7" s="38"/>
      <c r="X7" s="38"/>
    </row>
    <row r="8" spans="1:30" x14ac:dyDescent="0.2">
      <c r="B8" s="29" t="s">
        <v>6</v>
      </c>
      <c r="E8" s="28" t="s">
        <v>7</v>
      </c>
      <c r="L8" s="38"/>
      <c r="M8" s="38"/>
      <c r="N8" s="38"/>
      <c r="O8" s="38"/>
      <c r="P8" s="38"/>
      <c r="Q8" s="38"/>
      <c r="R8" s="38"/>
      <c r="S8" s="38"/>
      <c r="T8" s="38"/>
      <c r="U8" s="38"/>
      <c r="V8" s="38"/>
      <c r="W8" s="38"/>
      <c r="X8" s="38"/>
    </row>
    <row r="9" spans="1:30" x14ac:dyDescent="0.2">
      <c r="B9" s="29" t="s">
        <v>8</v>
      </c>
      <c r="E9" s="28" t="s">
        <v>78</v>
      </c>
      <c r="L9" s="38"/>
      <c r="M9" s="38"/>
      <c r="N9" s="38"/>
      <c r="O9" s="38"/>
      <c r="P9" s="38"/>
      <c r="Q9" s="38"/>
      <c r="R9" s="38"/>
      <c r="S9" s="38"/>
      <c r="T9" s="38"/>
      <c r="U9" s="38"/>
      <c r="V9" s="38"/>
      <c r="W9" s="38"/>
      <c r="X9" s="38"/>
    </row>
    <row r="10" spans="1:30" x14ac:dyDescent="0.2">
      <c r="B10" s="29" t="s">
        <v>9</v>
      </c>
      <c r="E10" s="28" t="s">
        <v>10</v>
      </c>
    </row>
    <row r="12" spans="1:30" x14ac:dyDescent="0.2">
      <c r="B12" s="18" t="s">
        <v>11</v>
      </c>
      <c r="C12" s="19" t="s">
        <v>86</v>
      </c>
      <c r="D12" s="19" t="s">
        <v>12</v>
      </c>
      <c r="E12" s="19" t="s">
        <v>14</v>
      </c>
      <c r="F12" s="19" t="s">
        <v>15</v>
      </c>
      <c r="G12" s="19" t="s">
        <v>16</v>
      </c>
      <c r="H12" s="19" t="s">
        <v>17</v>
      </c>
      <c r="I12" s="19" t="s">
        <v>18</v>
      </c>
      <c r="J12" s="19" t="s">
        <v>19</v>
      </c>
      <c r="K12" s="19" t="s">
        <v>20</v>
      </c>
      <c r="L12" s="19" t="s">
        <v>21</v>
      </c>
      <c r="M12" s="19" t="s">
        <v>22</v>
      </c>
      <c r="O12" s="19" t="s">
        <v>90</v>
      </c>
      <c r="P12" s="19" t="s">
        <v>91</v>
      </c>
      <c r="S12" s="18" t="s">
        <v>11</v>
      </c>
      <c r="T12" s="19" t="s">
        <v>86</v>
      </c>
      <c r="U12" s="19" t="s">
        <v>12</v>
      </c>
      <c r="V12" s="19" t="s">
        <v>14</v>
      </c>
      <c r="W12" s="19" t="s">
        <v>15</v>
      </c>
      <c r="X12" s="19" t="s">
        <v>16</v>
      </c>
      <c r="Y12" s="19" t="s">
        <v>17</v>
      </c>
      <c r="Z12" s="19" t="s">
        <v>18</v>
      </c>
      <c r="AA12" s="19" t="s">
        <v>19</v>
      </c>
      <c r="AB12" s="19" t="s">
        <v>20</v>
      </c>
      <c r="AC12" s="19" t="s">
        <v>21</v>
      </c>
      <c r="AD12" s="19" t="s">
        <v>22</v>
      </c>
    </row>
    <row r="13" spans="1:30" x14ac:dyDescent="0.2">
      <c r="B13" s="20" t="s">
        <v>23</v>
      </c>
      <c r="C13" s="5"/>
      <c r="D13" s="5" t="s">
        <v>13</v>
      </c>
      <c r="E13" s="5" t="s">
        <v>13</v>
      </c>
      <c r="F13" s="5" t="s">
        <v>13</v>
      </c>
      <c r="G13" s="5" t="s">
        <v>13</v>
      </c>
      <c r="H13" s="5" t="s">
        <v>13</v>
      </c>
      <c r="I13" s="5" t="s">
        <v>13</v>
      </c>
      <c r="J13" s="5" t="s">
        <v>13</v>
      </c>
      <c r="K13" s="5" t="s">
        <v>13</v>
      </c>
      <c r="L13" s="5" t="s">
        <v>13</v>
      </c>
      <c r="M13" s="5" t="s">
        <v>13</v>
      </c>
      <c r="O13" s="5"/>
      <c r="P13" s="5"/>
      <c r="S13" s="20" t="s">
        <v>23</v>
      </c>
      <c r="T13" s="5"/>
      <c r="U13" s="5" t="s">
        <v>13</v>
      </c>
      <c r="V13" s="5" t="s">
        <v>13</v>
      </c>
      <c r="W13" s="5" t="s">
        <v>13</v>
      </c>
      <c r="X13" s="5" t="s">
        <v>13</v>
      </c>
      <c r="Y13" s="5" t="s">
        <v>13</v>
      </c>
      <c r="Z13" s="5" t="s">
        <v>13</v>
      </c>
      <c r="AA13" s="5" t="s">
        <v>13</v>
      </c>
      <c r="AB13" s="5" t="s">
        <v>13</v>
      </c>
      <c r="AC13" s="5" t="s">
        <v>13</v>
      </c>
      <c r="AD13" s="5" t="s">
        <v>13</v>
      </c>
    </row>
    <row r="14" spans="1:30" x14ac:dyDescent="0.2">
      <c r="A14" s="21"/>
      <c r="B14" s="21" t="s">
        <v>24</v>
      </c>
      <c r="D14" s="32">
        <v>5.6</v>
      </c>
      <c r="E14" s="32">
        <v>5.4</v>
      </c>
      <c r="F14" s="32">
        <v>5.3</v>
      </c>
      <c r="G14" s="32">
        <v>5.2</v>
      </c>
      <c r="H14" s="32">
        <v>5.4</v>
      </c>
      <c r="I14" s="32">
        <v>5.3</v>
      </c>
      <c r="J14" s="32">
        <v>5.4</v>
      </c>
      <c r="K14" s="32">
        <v>5.3</v>
      </c>
      <c r="L14" s="32">
        <v>5.5</v>
      </c>
      <c r="M14" s="32">
        <v>5.5</v>
      </c>
      <c r="N14" s="33"/>
      <c r="O14" s="33">
        <f t="shared" ref="O14" si="0">MIN(D14:M14)</f>
        <v>5.2</v>
      </c>
      <c r="P14" s="33">
        <f t="shared" ref="P14" si="1">MAX(D14:M14)</f>
        <v>5.6</v>
      </c>
      <c r="S14" s="21"/>
      <c r="T14" s="32"/>
      <c r="U14" s="32">
        <f t="shared" ref="U14:U41" si="2">(D14-$O14)/($P14-$O14)</f>
        <v>1</v>
      </c>
      <c r="V14" s="32">
        <f t="shared" ref="V14:V41" si="3">(E14-$O14)/($P14-$O14)</f>
        <v>0.50000000000000111</v>
      </c>
      <c r="W14" s="32">
        <f t="shared" ref="W14:W41" si="4">(F14-$O14)/($P14-$O14)</f>
        <v>0.24999999999999944</v>
      </c>
      <c r="X14" s="32">
        <f t="shared" ref="X14:X41" si="5">(G14-$O14)/($P14-$O14)</f>
        <v>0</v>
      </c>
      <c r="Y14" s="32">
        <f t="shared" ref="Y14:Y41" si="6">(H14-$O14)/($P14-$O14)</f>
        <v>0.50000000000000111</v>
      </c>
      <c r="Z14" s="32">
        <f t="shared" ref="Z14:Z41" si="7">(I14-$O14)/($P14-$O14)</f>
        <v>0.24999999999999944</v>
      </c>
      <c r="AA14" s="32">
        <f t="shared" ref="AA14:AA41" si="8">(J14-$O14)/($P14-$O14)</f>
        <v>0.50000000000000111</v>
      </c>
      <c r="AB14" s="32">
        <f t="shared" ref="AB14:AB41" si="9">(K14-$O14)/($P14-$O14)</f>
        <v>0.24999999999999944</v>
      </c>
      <c r="AC14" s="32">
        <f t="shared" ref="AC14:AC41" si="10">(L14-$O14)/($P14-$O14)</f>
        <v>0.75000000000000056</v>
      </c>
      <c r="AD14" s="32">
        <f t="shared" ref="AD14:AD41" si="11">(M14-$O14)/($P14-$O14)</f>
        <v>0.75000000000000056</v>
      </c>
    </row>
    <row r="15" spans="1:30" x14ac:dyDescent="0.2">
      <c r="A15" s="21" t="s">
        <v>26</v>
      </c>
      <c r="B15" s="21" t="s">
        <v>26</v>
      </c>
      <c r="C15" s="33" t="s">
        <v>111</v>
      </c>
      <c r="D15" s="33">
        <v>4.7</v>
      </c>
      <c r="E15" s="33">
        <v>4.3</v>
      </c>
      <c r="F15" s="33">
        <v>4.2</v>
      </c>
      <c r="G15" s="33">
        <v>4.3</v>
      </c>
      <c r="H15" s="33">
        <v>4.5999999999999996</v>
      </c>
      <c r="I15" s="33">
        <v>4.4000000000000004</v>
      </c>
      <c r="J15" s="33">
        <v>4.4000000000000004</v>
      </c>
      <c r="K15" s="33">
        <v>4.5999999999999996</v>
      </c>
      <c r="L15" s="33">
        <v>4.9000000000000004</v>
      </c>
      <c r="M15" s="33">
        <v>4.5999999999999996</v>
      </c>
      <c r="O15" s="33">
        <f t="shared" ref="O15:O42" si="12">MIN(D15:M15)</f>
        <v>4.2</v>
      </c>
      <c r="P15" s="33">
        <f t="shared" ref="P15:P42" si="13">MAX(D15:M15)</f>
        <v>4.9000000000000004</v>
      </c>
      <c r="S15" s="21" t="s">
        <v>26</v>
      </c>
      <c r="T15" s="32"/>
      <c r="U15" s="32">
        <f t="shared" si="2"/>
        <v>0.71428571428571408</v>
      </c>
      <c r="V15" s="32">
        <f t="shared" si="3"/>
        <v>0.14285714285714232</v>
      </c>
      <c r="W15" s="32">
        <f t="shared" si="4"/>
        <v>0</v>
      </c>
      <c r="X15" s="32">
        <f t="shared" si="5"/>
        <v>0.14285714285714232</v>
      </c>
      <c r="Y15" s="32">
        <f t="shared" si="6"/>
        <v>0.57142857142857051</v>
      </c>
      <c r="Z15" s="32">
        <f t="shared" si="7"/>
        <v>0.28571428571428592</v>
      </c>
      <c r="AA15" s="32">
        <f t="shared" si="8"/>
        <v>0.28571428571428592</v>
      </c>
      <c r="AB15" s="32">
        <f t="shared" si="9"/>
        <v>0.57142857142857051</v>
      </c>
      <c r="AC15" s="32">
        <f t="shared" si="10"/>
        <v>1</v>
      </c>
      <c r="AD15" s="32">
        <f t="shared" si="11"/>
        <v>0.57142857142857051</v>
      </c>
    </row>
    <row r="16" spans="1:30" x14ac:dyDescent="0.2">
      <c r="A16" s="21" t="s">
        <v>27</v>
      </c>
      <c r="B16" s="21" t="s">
        <v>27</v>
      </c>
      <c r="C16" s="33" t="s">
        <v>111</v>
      </c>
      <c r="D16" s="32">
        <v>8</v>
      </c>
      <c r="E16" s="32">
        <v>6.6</v>
      </c>
      <c r="F16" s="32">
        <v>7.4</v>
      </c>
      <c r="G16" s="32">
        <v>6.7</v>
      </c>
      <c r="H16" s="32">
        <v>8.1</v>
      </c>
      <c r="I16" s="32">
        <v>6.9</v>
      </c>
      <c r="J16" s="32">
        <v>7.8</v>
      </c>
      <c r="K16" s="32">
        <v>7.1</v>
      </c>
      <c r="L16" s="32">
        <v>8.1</v>
      </c>
      <c r="M16" s="32">
        <v>6.6</v>
      </c>
      <c r="O16" s="32">
        <f t="shared" si="12"/>
        <v>6.6</v>
      </c>
      <c r="P16" s="32">
        <f t="shared" si="13"/>
        <v>8.1</v>
      </c>
      <c r="S16" s="21" t="s">
        <v>27</v>
      </c>
      <c r="T16" s="32"/>
      <c r="U16" s="32">
        <f t="shared" si="2"/>
        <v>0.93333333333333357</v>
      </c>
      <c r="V16" s="32">
        <f t="shared" si="3"/>
        <v>0</v>
      </c>
      <c r="W16" s="32">
        <f t="shared" si="4"/>
        <v>0.53333333333333377</v>
      </c>
      <c r="X16" s="32">
        <f t="shared" si="5"/>
        <v>6.6666666666667027E-2</v>
      </c>
      <c r="Y16" s="32">
        <f t="shared" si="6"/>
        <v>1</v>
      </c>
      <c r="Z16" s="32">
        <f t="shared" si="7"/>
        <v>0.20000000000000048</v>
      </c>
      <c r="AA16" s="32">
        <f t="shared" si="8"/>
        <v>0.80000000000000016</v>
      </c>
      <c r="AB16" s="32">
        <f t="shared" si="9"/>
        <v>0.33333333333333331</v>
      </c>
      <c r="AC16" s="32">
        <f t="shared" si="10"/>
        <v>1</v>
      </c>
      <c r="AD16" s="32">
        <f t="shared" si="11"/>
        <v>0</v>
      </c>
    </row>
    <row r="17" spans="1:30" x14ac:dyDescent="0.2">
      <c r="A17" s="21" t="s">
        <v>28</v>
      </c>
      <c r="B17" s="21" t="s">
        <v>28</v>
      </c>
      <c r="C17" s="33" t="s">
        <v>111</v>
      </c>
      <c r="D17" s="33">
        <v>7.2</v>
      </c>
      <c r="E17" s="33">
        <v>7.1</v>
      </c>
      <c r="F17" s="33">
        <v>6.5</v>
      </c>
      <c r="G17" s="33">
        <v>6.3</v>
      </c>
      <c r="H17" s="33">
        <v>7</v>
      </c>
      <c r="I17" s="33">
        <v>6.9</v>
      </c>
      <c r="J17" s="33">
        <v>6.6</v>
      </c>
      <c r="K17" s="33">
        <v>6.5</v>
      </c>
      <c r="L17" s="33">
        <v>7.1</v>
      </c>
      <c r="M17" s="33">
        <v>6.9</v>
      </c>
      <c r="O17" s="33">
        <f t="shared" si="12"/>
        <v>6.3</v>
      </c>
      <c r="P17" s="33">
        <f t="shared" si="13"/>
        <v>7.2</v>
      </c>
      <c r="S17" s="21" t="s">
        <v>28</v>
      </c>
      <c r="T17" s="32"/>
      <c r="U17" s="32">
        <f t="shared" si="2"/>
        <v>1</v>
      </c>
      <c r="V17" s="32">
        <f t="shared" si="3"/>
        <v>0.8888888888888884</v>
      </c>
      <c r="W17" s="32">
        <f t="shared" si="4"/>
        <v>0.22222222222222232</v>
      </c>
      <c r="X17" s="32">
        <f t="shared" si="5"/>
        <v>0</v>
      </c>
      <c r="Y17" s="32">
        <f t="shared" si="6"/>
        <v>0.77777777777777768</v>
      </c>
      <c r="Z17" s="32">
        <f t="shared" si="7"/>
        <v>0.66666666666666696</v>
      </c>
      <c r="AA17" s="32">
        <f t="shared" si="8"/>
        <v>0.33333333333333298</v>
      </c>
      <c r="AB17" s="32">
        <f t="shared" si="9"/>
        <v>0.22222222222222232</v>
      </c>
      <c r="AC17" s="32">
        <f t="shared" si="10"/>
        <v>0.8888888888888884</v>
      </c>
      <c r="AD17" s="32">
        <f t="shared" si="11"/>
        <v>0.66666666666666696</v>
      </c>
    </row>
    <row r="18" spans="1:30" x14ac:dyDescent="0.2">
      <c r="A18" s="21" t="s">
        <v>29</v>
      </c>
      <c r="B18" s="21" t="s">
        <v>29</v>
      </c>
      <c r="C18" s="33" t="s">
        <v>111</v>
      </c>
      <c r="D18" s="32">
        <v>5</v>
      </c>
      <c r="E18" s="32">
        <v>4.7</v>
      </c>
      <c r="F18" s="32">
        <v>4.4000000000000004</v>
      </c>
      <c r="G18" s="32">
        <v>4.4000000000000004</v>
      </c>
      <c r="H18" s="32">
        <v>4.5999999999999996</v>
      </c>
      <c r="I18" s="32">
        <v>4.7</v>
      </c>
      <c r="J18" s="32">
        <v>4.8</v>
      </c>
      <c r="K18" s="32">
        <v>4.9000000000000004</v>
      </c>
      <c r="L18" s="32">
        <v>5.3</v>
      </c>
      <c r="M18" s="32">
        <v>5.2</v>
      </c>
      <c r="O18" s="32">
        <f t="shared" si="12"/>
        <v>4.4000000000000004</v>
      </c>
      <c r="P18" s="32">
        <f t="shared" si="13"/>
        <v>5.3</v>
      </c>
      <c r="S18" s="21" t="s">
        <v>29</v>
      </c>
      <c r="T18" s="32"/>
      <c r="U18" s="32">
        <f t="shared" si="2"/>
        <v>0.66666666666666663</v>
      </c>
      <c r="V18" s="32">
        <f t="shared" si="3"/>
        <v>0.33333333333333331</v>
      </c>
      <c r="W18" s="32">
        <f t="shared" si="4"/>
        <v>0</v>
      </c>
      <c r="X18" s="32">
        <f t="shared" si="5"/>
        <v>0</v>
      </c>
      <c r="Y18" s="32">
        <f t="shared" si="6"/>
        <v>0.22222222222222157</v>
      </c>
      <c r="Z18" s="32">
        <f t="shared" si="7"/>
        <v>0.33333333333333331</v>
      </c>
      <c r="AA18" s="32">
        <f t="shared" si="8"/>
        <v>0.44444444444444414</v>
      </c>
      <c r="AB18" s="32">
        <f t="shared" si="9"/>
        <v>0.55555555555555591</v>
      </c>
      <c r="AC18" s="32">
        <f t="shared" si="10"/>
        <v>1</v>
      </c>
      <c r="AD18" s="32">
        <f t="shared" si="11"/>
        <v>0.88888888888888917</v>
      </c>
    </row>
    <row r="19" spans="1:30" x14ac:dyDescent="0.2">
      <c r="A19" s="21" t="s">
        <v>30</v>
      </c>
      <c r="B19" s="21" t="s">
        <v>30</v>
      </c>
      <c r="C19" s="33" t="s">
        <v>111</v>
      </c>
      <c r="D19" s="33">
        <v>5.0999999999999996</v>
      </c>
      <c r="E19" s="33">
        <v>5.3</v>
      </c>
      <c r="F19" s="33">
        <v>4.8</v>
      </c>
      <c r="G19" s="33">
        <v>5.0999999999999996</v>
      </c>
      <c r="H19" s="33">
        <v>5</v>
      </c>
      <c r="I19" s="33">
        <v>5.2</v>
      </c>
      <c r="J19" s="33">
        <v>4.9000000000000004</v>
      </c>
      <c r="K19" s="33">
        <v>5.0999999999999996</v>
      </c>
      <c r="L19" s="33">
        <v>5</v>
      </c>
      <c r="M19" s="33">
        <v>5.3</v>
      </c>
      <c r="O19" s="33">
        <f t="shared" si="12"/>
        <v>4.8</v>
      </c>
      <c r="P19" s="33">
        <f t="shared" si="13"/>
        <v>5.3</v>
      </c>
      <c r="S19" s="21" t="s">
        <v>30</v>
      </c>
      <c r="T19" s="32"/>
      <c r="U19" s="32">
        <f t="shared" si="2"/>
        <v>0.59999999999999964</v>
      </c>
      <c r="V19" s="32">
        <f t="shared" si="3"/>
        <v>1</v>
      </c>
      <c r="W19" s="32">
        <f t="shared" si="4"/>
        <v>0</v>
      </c>
      <c r="X19" s="32">
        <f t="shared" si="5"/>
        <v>0.59999999999999964</v>
      </c>
      <c r="Y19" s="32">
        <f t="shared" si="6"/>
        <v>0.40000000000000036</v>
      </c>
      <c r="Z19" s="32">
        <f t="shared" si="7"/>
        <v>0.80000000000000071</v>
      </c>
      <c r="AA19" s="32">
        <f t="shared" si="8"/>
        <v>0.20000000000000107</v>
      </c>
      <c r="AB19" s="32">
        <f t="shared" si="9"/>
        <v>0.59999999999999964</v>
      </c>
      <c r="AC19" s="32">
        <f t="shared" si="10"/>
        <v>0.40000000000000036</v>
      </c>
      <c r="AD19" s="32">
        <f t="shared" si="11"/>
        <v>1</v>
      </c>
    </row>
    <row r="20" spans="1:30" x14ac:dyDescent="0.2">
      <c r="A20" s="21" t="s">
        <v>31</v>
      </c>
      <c r="B20" s="21" t="s">
        <v>31</v>
      </c>
      <c r="C20" s="33" t="s">
        <v>111</v>
      </c>
      <c r="D20" s="32">
        <v>6.4</v>
      </c>
      <c r="E20" s="32">
        <v>8.1999999999999993</v>
      </c>
      <c r="F20" s="32">
        <v>6.9</v>
      </c>
      <c r="G20" s="32">
        <v>7</v>
      </c>
      <c r="H20" s="32">
        <v>6.3</v>
      </c>
      <c r="I20" s="32">
        <v>7.2</v>
      </c>
      <c r="J20" s="32">
        <v>7</v>
      </c>
      <c r="K20" s="32">
        <v>7.9</v>
      </c>
      <c r="L20" s="32">
        <v>7.5</v>
      </c>
      <c r="M20" s="32">
        <v>7.8</v>
      </c>
      <c r="O20" s="32">
        <f t="shared" si="12"/>
        <v>6.3</v>
      </c>
      <c r="P20" s="32">
        <f t="shared" si="13"/>
        <v>8.1999999999999993</v>
      </c>
      <c r="S20" s="21" t="s">
        <v>31</v>
      </c>
      <c r="T20" s="32"/>
      <c r="U20" s="32">
        <f t="shared" si="2"/>
        <v>5.2631578947368717E-2</v>
      </c>
      <c r="V20" s="32">
        <f t="shared" si="3"/>
        <v>1</v>
      </c>
      <c r="W20" s="32">
        <f t="shared" si="4"/>
        <v>0.3157894736842109</v>
      </c>
      <c r="X20" s="32">
        <f t="shared" si="5"/>
        <v>0.36842105263157915</v>
      </c>
      <c r="Y20" s="32">
        <f t="shared" si="6"/>
        <v>0</v>
      </c>
      <c r="Z20" s="32">
        <f t="shared" si="7"/>
        <v>0.4736842105263161</v>
      </c>
      <c r="AA20" s="32">
        <f t="shared" si="8"/>
        <v>0.36842105263157915</v>
      </c>
      <c r="AB20" s="32">
        <f t="shared" si="9"/>
        <v>0.84210526315789525</v>
      </c>
      <c r="AC20" s="32">
        <f t="shared" si="10"/>
        <v>0.63157894736842135</v>
      </c>
      <c r="AD20" s="32">
        <f t="shared" si="11"/>
        <v>0.78947368421052655</v>
      </c>
    </row>
    <row r="21" spans="1:30" x14ac:dyDescent="0.2">
      <c r="A21" s="21" t="s">
        <v>32</v>
      </c>
      <c r="B21" s="21" t="s">
        <v>32</v>
      </c>
      <c r="C21" s="33" t="s">
        <v>111</v>
      </c>
      <c r="D21" s="33">
        <v>20.3</v>
      </c>
      <c r="E21" s="33">
        <v>17.7</v>
      </c>
      <c r="F21" s="33">
        <v>18.899999999999999</v>
      </c>
      <c r="G21" s="33">
        <v>16</v>
      </c>
      <c r="H21" s="33">
        <v>17.399999999999999</v>
      </c>
      <c r="I21" s="33">
        <v>19.3</v>
      </c>
      <c r="J21" s="33">
        <v>20.100000000000001</v>
      </c>
      <c r="K21" s="33">
        <v>18.8</v>
      </c>
      <c r="L21" s="33">
        <v>20.399999999999999</v>
      </c>
      <c r="M21" s="33">
        <v>20.9</v>
      </c>
      <c r="O21" s="33">
        <f t="shared" si="12"/>
        <v>16</v>
      </c>
      <c r="P21" s="33">
        <f t="shared" si="13"/>
        <v>20.9</v>
      </c>
      <c r="S21" s="21" t="s">
        <v>32</v>
      </c>
      <c r="T21" s="32"/>
      <c r="U21" s="32">
        <f t="shared" si="2"/>
        <v>0.87755102040816368</v>
      </c>
      <c r="V21" s="32">
        <f t="shared" si="3"/>
        <v>0.34693877551020402</v>
      </c>
      <c r="W21" s="32">
        <f t="shared" si="4"/>
        <v>0.59183673469387743</v>
      </c>
      <c r="X21" s="32">
        <f t="shared" si="5"/>
        <v>0</v>
      </c>
      <c r="Y21" s="32">
        <f t="shared" si="6"/>
        <v>0.28571428571428553</v>
      </c>
      <c r="Z21" s="32">
        <f t="shared" si="7"/>
        <v>0.67346938775510234</v>
      </c>
      <c r="AA21" s="32">
        <f t="shared" si="8"/>
        <v>0.83673469387755151</v>
      </c>
      <c r="AB21" s="32">
        <f t="shared" si="9"/>
        <v>0.57142857142857173</v>
      </c>
      <c r="AC21" s="32">
        <f t="shared" si="10"/>
        <v>0.89795918367346939</v>
      </c>
      <c r="AD21" s="32">
        <f t="shared" si="11"/>
        <v>1</v>
      </c>
    </row>
    <row r="22" spans="1:30" x14ac:dyDescent="0.2">
      <c r="A22" s="21" t="s">
        <v>33</v>
      </c>
      <c r="B22" s="21" t="s">
        <v>33</v>
      </c>
      <c r="C22" s="33" t="s">
        <v>111</v>
      </c>
      <c r="D22" s="32">
        <v>3.8</v>
      </c>
      <c r="E22" s="32">
        <v>3.3</v>
      </c>
      <c r="F22" s="32">
        <v>3.3</v>
      </c>
      <c r="G22" s="32">
        <v>3</v>
      </c>
      <c r="H22" s="32">
        <v>3.8</v>
      </c>
      <c r="I22" s="32">
        <v>3.4</v>
      </c>
      <c r="J22" s="32">
        <v>3.4</v>
      </c>
      <c r="K22" s="32">
        <v>2.9</v>
      </c>
      <c r="L22" s="32">
        <v>3.9</v>
      </c>
      <c r="M22" s="32">
        <v>3.4</v>
      </c>
      <c r="O22" s="32">
        <f t="shared" si="12"/>
        <v>2.9</v>
      </c>
      <c r="P22" s="32">
        <f t="shared" si="13"/>
        <v>3.9</v>
      </c>
      <c r="S22" s="21" t="s">
        <v>33</v>
      </c>
      <c r="T22" s="32"/>
      <c r="U22" s="32">
        <f t="shared" si="2"/>
        <v>0.89999999999999991</v>
      </c>
      <c r="V22" s="32">
        <f t="shared" si="3"/>
        <v>0.39999999999999991</v>
      </c>
      <c r="W22" s="32">
        <f t="shared" si="4"/>
        <v>0.39999999999999991</v>
      </c>
      <c r="X22" s="32">
        <f t="shared" si="5"/>
        <v>0.10000000000000009</v>
      </c>
      <c r="Y22" s="32">
        <f t="shared" si="6"/>
        <v>0.89999999999999991</v>
      </c>
      <c r="Z22" s="32">
        <f t="shared" si="7"/>
        <v>0.5</v>
      </c>
      <c r="AA22" s="32">
        <f t="shared" si="8"/>
        <v>0.5</v>
      </c>
      <c r="AB22" s="32">
        <f t="shared" si="9"/>
        <v>0</v>
      </c>
      <c r="AC22" s="32">
        <f t="shared" si="10"/>
        <v>1</v>
      </c>
      <c r="AD22" s="32">
        <f t="shared" si="11"/>
        <v>0.5</v>
      </c>
    </row>
    <row r="23" spans="1:30" x14ac:dyDescent="0.2">
      <c r="A23" s="21" t="s">
        <v>34</v>
      </c>
      <c r="B23" s="21" t="s">
        <v>34</v>
      </c>
      <c r="C23" s="33" t="s">
        <v>111</v>
      </c>
      <c r="D23" s="33">
        <v>3.9</v>
      </c>
      <c r="E23" s="33">
        <v>3.8</v>
      </c>
      <c r="F23" s="33">
        <v>3.9</v>
      </c>
      <c r="G23" s="33">
        <v>3.8</v>
      </c>
      <c r="H23" s="33">
        <v>3.8</v>
      </c>
      <c r="I23" s="33">
        <v>3.7</v>
      </c>
      <c r="J23" s="33">
        <v>3.9</v>
      </c>
      <c r="K23" s="33">
        <v>3.8</v>
      </c>
      <c r="L23" s="33">
        <v>3.8</v>
      </c>
      <c r="M23" s="33">
        <v>3.7</v>
      </c>
      <c r="O23" s="33">
        <f t="shared" si="12"/>
        <v>3.7</v>
      </c>
      <c r="P23" s="33">
        <f t="shared" si="13"/>
        <v>3.9</v>
      </c>
      <c r="S23" s="21" t="s">
        <v>34</v>
      </c>
      <c r="T23" s="32"/>
      <c r="U23" s="32">
        <f t="shared" si="2"/>
        <v>1</v>
      </c>
      <c r="V23" s="32">
        <f t="shared" si="3"/>
        <v>0.49999999999999889</v>
      </c>
      <c r="W23" s="32">
        <f t="shared" si="4"/>
        <v>1</v>
      </c>
      <c r="X23" s="32">
        <f t="shared" si="5"/>
        <v>0.49999999999999889</v>
      </c>
      <c r="Y23" s="32">
        <f t="shared" si="6"/>
        <v>0.49999999999999889</v>
      </c>
      <c r="Z23" s="32">
        <f t="shared" si="7"/>
        <v>0</v>
      </c>
      <c r="AA23" s="32">
        <f t="shared" si="8"/>
        <v>1</v>
      </c>
      <c r="AB23" s="32">
        <f t="shared" si="9"/>
        <v>0.49999999999999889</v>
      </c>
      <c r="AC23" s="32">
        <f t="shared" si="10"/>
        <v>0.49999999999999889</v>
      </c>
      <c r="AD23" s="32">
        <f t="shared" si="11"/>
        <v>0</v>
      </c>
    </row>
    <row r="24" spans="1:30" x14ac:dyDescent="0.2">
      <c r="A24" s="21" t="s">
        <v>35</v>
      </c>
      <c r="B24" s="21" t="s">
        <v>35</v>
      </c>
      <c r="C24" s="33" t="s">
        <v>111</v>
      </c>
      <c r="D24" s="32">
        <v>5.8</v>
      </c>
      <c r="E24" s="32">
        <v>5.5</v>
      </c>
      <c r="F24" s="32">
        <v>5.4</v>
      </c>
      <c r="G24" s="32">
        <v>5.2</v>
      </c>
      <c r="H24" s="32">
        <v>5.6</v>
      </c>
      <c r="I24" s="32">
        <v>5.3</v>
      </c>
      <c r="J24" s="32">
        <v>5.3</v>
      </c>
      <c r="K24" s="32">
        <v>5.0999999999999996</v>
      </c>
      <c r="L24" s="32">
        <v>5.5</v>
      </c>
      <c r="M24" s="32">
        <v>5.5</v>
      </c>
      <c r="O24" s="32">
        <f t="shared" si="12"/>
        <v>5.0999999999999996</v>
      </c>
      <c r="P24" s="32">
        <f t="shared" si="13"/>
        <v>5.8</v>
      </c>
      <c r="S24" s="21" t="s">
        <v>35</v>
      </c>
      <c r="T24" s="32"/>
      <c r="U24" s="32">
        <f t="shared" si="2"/>
        <v>1</v>
      </c>
      <c r="V24" s="32">
        <f t="shared" si="3"/>
        <v>0.57142857142857184</v>
      </c>
      <c r="W24" s="32">
        <f t="shared" si="4"/>
        <v>0.42857142857142949</v>
      </c>
      <c r="X24" s="32">
        <f t="shared" si="5"/>
        <v>0.14285714285714357</v>
      </c>
      <c r="Y24" s="32">
        <f t="shared" si="6"/>
        <v>0.71428571428571408</v>
      </c>
      <c r="Z24" s="32">
        <f t="shared" si="7"/>
        <v>0.28571428571428592</v>
      </c>
      <c r="AA24" s="32">
        <f t="shared" si="8"/>
        <v>0.28571428571428592</v>
      </c>
      <c r="AB24" s="32">
        <f t="shared" si="9"/>
        <v>0</v>
      </c>
      <c r="AC24" s="32">
        <f t="shared" si="10"/>
        <v>0.57142857142857184</v>
      </c>
      <c r="AD24" s="32">
        <f t="shared" si="11"/>
        <v>0.57142857142857184</v>
      </c>
    </row>
    <row r="25" spans="1:30" x14ac:dyDescent="0.2">
      <c r="A25" s="21" t="s">
        <v>36</v>
      </c>
      <c r="B25" s="21" t="s">
        <v>36</v>
      </c>
      <c r="C25" s="33" t="s">
        <v>111</v>
      </c>
      <c r="D25" s="33">
        <v>7.6</v>
      </c>
      <c r="E25" s="33">
        <v>5.5</v>
      </c>
      <c r="F25" s="33">
        <v>5.2</v>
      </c>
      <c r="G25" s="33">
        <v>5.3</v>
      </c>
      <c r="H25" s="33">
        <v>7.9</v>
      </c>
      <c r="I25" s="33">
        <v>5.3</v>
      </c>
      <c r="J25" s="33">
        <v>5.0999999999999996</v>
      </c>
      <c r="K25" s="33">
        <v>5.2</v>
      </c>
      <c r="L25" s="33">
        <v>8.6</v>
      </c>
      <c r="M25" s="33">
        <v>5.5</v>
      </c>
      <c r="O25" s="33">
        <f t="shared" si="12"/>
        <v>5.0999999999999996</v>
      </c>
      <c r="P25" s="33">
        <f t="shared" si="13"/>
        <v>8.6</v>
      </c>
      <c r="S25" s="21" t="s">
        <v>36</v>
      </c>
      <c r="T25" s="32"/>
      <c r="U25" s="32">
        <f t="shared" si="2"/>
        <v>0.7142857142857143</v>
      </c>
      <c r="V25" s="32">
        <f t="shared" si="3"/>
        <v>0.11428571428571439</v>
      </c>
      <c r="W25" s="32">
        <f t="shared" si="4"/>
        <v>2.8571428571428723E-2</v>
      </c>
      <c r="X25" s="32">
        <f t="shared" si="5"/>
        <v>5.7142857142857197E-2</v>
      </c>
      <c r="Y25" s="32">
        <f t="shared" si="6"/>
        <v>0.80000000000000016</v>
      </c>
      <c r="Z25" s="32">
        <f t="shared" si="7"/>
        <v>5.7142857142857197E-2</v>
      </c>
      <c r="AA25" s="32">
        <f t="shared" si="8"/>
        <v>0</v>
      </c>
      <c r="AB25" s="32">
        <f t="shared" si="9"/>
        <v>2.8571428571428723E-2</v>
      </c>
      <c r="AC25" s="32">
        <f t="shared" si="10"/>
        <v>1</v>
      </c>
      <c r="AD25" s="32">
        <f t="shared" si="11"/>
        <v>0.11428571428571439</v>
      </c>
    </row>
    <row r="26" spans="1:30" x14ac:dyDescent="0.2">
      <c r="A26" s="21" t="s">
        <v>37</v>
      </c>
      <c r="B26" s="21" t="s">
        <v>37</v>
      </c>
      <c r="C26" s="33" t="s">
        <v>111</v>
      </c>
      <c r="D26" s="32">
        <v>3.8</v>
      </c>
      <c r="E26" s="32">
        <v>3.7</v>
      </c>
      <c r="F26" s="32">
        <v>3.5</v>
      </c>
      <c r="G26" s="32">
        <v>3.5</v>
      </c>
      <c r="H26" s="32">
        <v>3.6</v>
      </c>
      <c r="I26" s="32">
        <v>3.5</v>
      </c>
      <c r="J26" s="32">
        <v>3.5</v>
      </c>
      <c r="K26" s="32">
        <v>3.5</v>
      </c>
      <c r="L26" s="32">
        <v>3.7</v>
      </c>
      <c r="M26" s="32">
        <v>3.6</v>
      </c>
      <c r="O26" s="32">
        <f t="shared" si="12"/>
        <v>3.5</v>
      </c>
      <c r="P26" s="32">
        <f t="shared" si="13"/>
        <v>3.8</v>
      </c>
      <c r="S26" s="21" t="s">
        <v>37</v>
      </c>
      <c r="T26" s="32"/>
      <c r="U26" s="32">
        <f t="shared" si="2"/>
        <v>1</v>
      </c>
      <c r="V26" s="32">
        <f t="shared" si="3"/>
        <v>0.66666666666666763</v>
      </c>
      <c r="W26" s="32">
        <f t="shared" si="4"/>
        <v>0</v>
      </c>
      <c r="X26" s="32">
        <f t="shared" si="5"/>
        <v>0</v>
      </c>
      <c r="Y26" s="32">
        <f t="shared" si="6"/>
        <v>0.33333333333333381</v>
      </c>
      <c r="Z26" s="32">
        <f t="shared" si="7"/>
        <v>0</v>
      </c>
      <c r="AA26" s="32">
        <f t="shared" si="8"/>
        <v>0</v>
      </c>
      <c r="AB26" s="32">
        <f t="shared" si="9"/>
        <v>0</v>
      </c>
      <c r="AC26" s="32">
        <f t="shared" si="10"/>
        <v>0.66666666666666763</v>
      </c>
      <c r="AD26" s="32">
        <f t="shared" si="11"/>
        <v>0.33333333333333381</v>
      </c>
    </row>
    <row r="27" spans="1:30" x14ac:dyDescent="0.2">
      <c r="A27" s="21" t="s">
        <v>38</v>
      </c>
      <c r="B27" s="21" t="s">
        <v>38</v>
      </c>
      <c r="C27" s="33" t="s">
        <v>111</v>
      </c>
      <c r="D27" s="33">
        <v>8.9</v>
      </c>
      <c r="E27" s="33">
        <v>10.1</v>
      </c>
      <c r="F27" s="33">
        <v>9.6</v>
      </c>
      <c r="G27" s="33">
        <v>10</v>
      </c>
      <c r="H27" s="33">
        <v>8.6999999999999993</v>
      </c>
      <c r="I27" s="33">
        <v>9.8000000000000007</v>
      </c>
      <c r="J27" s="33">
        <v>9.4</v>
      </c>
      <c r="K27" s="33">
        <v>9.9</v>
      </c>
      <c r="L27" s="33">
        <v>8.6</v>
      </c>
      <c r="M27" s="33">
        <v>9.6999999999999993</v>
      </c>
      <c r="O27" s="33">
        <f t="shared" si="12"/>
        <v>8.6</v>
      </c>
      <c r="P27" s="33">
        <f t="shared" si="13"/>
        <v>10.1</v>
      </c>
      <c r="S27" s="21" t="s">
        <v>38</v>
      </c>
      <c r="T27" s="32"/>
      <c r="U27" s="32">
        <f t="shared" si="2"/>
        <v>0.20000000000000048</v>
      </c>
      <c r="V27" s="32">
        <f t="shared" si="3"/>
        <v>1</v>
      </c>
      <c r="W27" s="32">
        <f t="shared" si="4"/>
        <v>0.66666666666666663</v>
      </c>
      <c r="X27" s="32">
        <f t="shared" si="5"/>
        <v>0.93333333333333357</v>
      </c>
      <c r="Y27" s="32">
        <f t="shared" si="6"/>
        <v>6.666666666666643E-2</v>
      </c>
      <c r="Z27" s="32">
        <f t="shared" si="7"/>
        <v>0.80000000000000071</v>
      </c>
      <c r="AA27" s="32">
        <f t="shared" si="8"/>
        <v>0.53333333333333377</v>
      </c>
      <c r="AB27" s="32">
        <f t="shared" si="9"/>
        <v>0.86666666666666714</v>
      </c>
      <c r="AC27" s="32">
        <f t="shared" si="10"/>
        <v>0</v>
      </c>
      <c r="AD27" s="32">
        <f t="shared" si="11"/>
        <v>0.73333333333333306</v>
      </c>
    </row>
    <row r="28" spans="1:30" x14ac:dyDescent="0.2">
      <c r="A28" s="21" t="s">
        <v>39</v>
      </c>
      <c r="B28" s="21" t="s">
        <v>39</v>
      </c>
      <c r="C28" s="33" t="s">
        <v>111</v>
      </c>
      <c r="D28" s="32">
        <v>6.4</v>
      </c>
      <c r="E28" s="32">
        <v>6.6</v>
      </c>
      <c r="F28" s="32">
        <v>6.2</v>
      </c>
      <c r="G28" s="32">
        <v>6.1</v>
      </c>
      <c r="H28" s="32">
        <v>6.8</v>
      </c>
      <c r="I28" s="32">
        <v>7.1</v>
      </c>
      <c r="J28" s="32">
        <v>6.7</v>
      </c>
      <c r="K28" s="32">
        <v>6.8</v>
      </c>
      <c r="L28" s="32">
        <v>7</v>
      </c>
      <c r="M28" s="32">
        <v>7.3</v>
      </c>
      <c r="O28" s="32">
        <f t="shared" si="12"/>
        <v>6.1</v>
      </c>
      <c r="P28" s="32">
        <f t="shared" si="13"/>
        <v>7.3</v>
      </c>
      <c r="S28" s="21" t="s">
        <v>39</v>
      </c>
      <c r="T28" s="32"/>
      <c r="U28" s="32">
        <f t="shared" si="2"/>
        <v>0.25000000000000056</v>
      </c>
      <c r="V28" s="32">
        <f t="shared" si="3"/>
        <v>0.41666666666666663</v>
      </c>
      <c r="W28" s="32">
        <f t="shared" si="4"/>
        <v>8.3333333333333759E-2</v>
      </c>
      <c r="X28" s="32">
        <f t="shared" si="5"/>
        <v>0</v>
      </c>
      <c r="Y28" s="32">
        <f t="shared" si="6"/>
        <v>0.58333333333333337</v>
      </c>
      <c r="Z28" s="32">
        <f t="shared" si="7"/>
        <v>0.83333333333333326</v>
      </c>
      <c r="AA28" s="32">
        <f t="shared" si="8"/>
        <v>0.50000000000000033</v>
      </c>
      <c r="AB28" s="32">
        <f t="shared" si="9"/>
        <v>0.58333333333333337</v>
      </c>
      <c r="AC28" s="32">
        <f t="shared" si="10"/>
        <v>0.75000000000000022</v>
      </c>
      <c r="AD28" s="32">
        <f t="shared" si="11"/>
        <v>1</v>
      </c>
    </row>
    <row r="29" spans="1:30" x14ac:dyDescent="0.2">
      <c r="A29" s="21" t="s">
        <v>40</v>
      </c>
      <c r="B29" s="21" t="s">
        <v>40</v>
      </c>
      <c r="C29" s="33" t="s">
        <v>111</v>
      </c>
      <c r="D29" s="33">
        <v>4.3</v>
      </c>
      <c r="E29" s="33">
        <v>4.7</v>
      </c>
      <c r="F29" s="33">
        <v>4.3</v>
      </c>
      <c r="G29" s="33">
        <v>4.2</v>
      </c>
      <c r="H29" s="33">
        <v>4.5999999999999996</v>
      </c>
      <c r="I29" s="33">
        <v>4.9000000000000004</v>
      </c>
      <c r="J29" s="33">
        <v>4.7</v>
      </c>
      <c r="K29" s="33">
        <v>4.9000000000000004</v>
      </c>
      <c r="L29" s="33">
        <v>5.5</v>
      </c>
      <c r="M29" s="33">
        <v>5.0999999999999996</v>
      </c>
      <c r="O29" s="33">
        <f t="shared" si="12"/>
        <v>4.2</v>
      </c>
      <c r="P29" s="33">
        <f t="shared" si="13"/>
        <v>5.5</v>
      </c>
      <c r="S29" s="21" t="s">
        <v>40</v>
      </c>
      <c r="T29" s="32"/>
      <c r="U29" s="32">
        <f t="shared" si="2"/>
        <v>7.6923076923076664E-2</v>
      </c>
      <c r="V29" s="32">
        <f t="shared" si="3"/>
        <v>0.38461538461538469</v>
      </c>
      <c r="W29" s="32">
        <f t="shared" si="4"/>
        <v>7.6923076923076664E-2</v>
      </c>
      <c r="X29" s="32">
        <f t="shared" si="5"/>
        <v>0</v>
      </c>
      <c r="Y29" s="32">
        <f t="shared" si="6"/>
        <v>0.30769230769230732</v>
      </c>
      <c r="Z29" s="32">
        <f t="shared" si="7"/>
        <v>0.53846153846153866</v>
      </c>
      <c r="AA29" s="32">
        <f t="shared" si="8"/>
        <v>0.38461538461538469</v>
      </c>
      <c r="AB29" s="32">
        <f t="shared" si="9"/>
        <v>0.53846153846153866</v>
      </c>
      <c r="AC29" s="32">
        <f t="shared" si="10"/>
        <v>1</v>
      </c>
      <c r="AD29" s="32">
        <f t="shared" si="11"/>
        <v>0.69230769230769196</v>
      </c>
    </row>
    <row r="30" spans="1:30" x14ac:dyDescent="0.2">
      <c r="A30" s="21" t="s">
        <v>41</v>
      </c>
      <c r="B30" s="21" t="s">
        <v>41</v>
      </c>
      <c r="C30" s="33" t="s">
        <v>111</v>
      </c>
      <c r="D30" s="32">
        <v>5.4</v>
      </c>
      <c r="E30" s="32">
        <v>5.0999999999999996</v>
      </c>
      <c r="F30" s="32">
        <v>5.3</v>
      </c>
      <c r="G30" s="32">
        <v>4.5</v>
      </c>
      <c r="H30" s="32">
        <v>5.2</v>
      </c>
      <c r="I30" s="32">
        <v>5.2</v>
      </c>
      <c r="J30" s="32">
        <v>5.7</v>
      </c>
      <c r="K30" s="32">
        <v>4.8</v>
      </c>
      <c r="L30" s="32">
        <v>4.9000000000000004</v>
      </c>
      <c r="M30" s="32">
        <v>5.2</v>
      </c>
      <c r="O30" s="32">
        <f t="shared" si="12"/>
        <v>4.5</v>
      </c>
      <c r="P30" s="32">
        <f t="shared" si="13"/>
        <v>5.7</v>
      </c>
      <c r="S30" s="21" t="s">
        <v>41</v>
      </c>
      <c r="T30" s="32"/>
      <c r="U30" s="32">
        <f t="shared" si="2"/>
        <v>0.75000000000000022</v>
      </c>
      <c r="V30" s="32">
        <f t="shared" si="3"/>
        <v>0.49999999999999961</v>
      </c>
      <c r="W30" s="32">
        <f t="shared" si="4"/>
        <v>0.66666666666666641</v>
      </c>
      <c r="X30" s="32">
        <f t="shared" si="5"/>
        <v>0</v>
      </c>
      <c r="Y30" s="32">
        <f t="shared" si="6"/>
        <v>0.58333333333333337</v>
      </c>
      <c r="Z30" s="32">
        <f t="shared" si="7"/>
        <v>0.58333333333333337</v>
      </c>
      <c r="AA30" s="32">
        <f t="shared" si="8"/>
        <v>1</v>
      </c>
      <c r="AB30" s="32">
        <f t="shared" si="9"/>
        <v>0.24999999999999981</v>
      </c>
      <c r="AC30" s="32">
        <f t="shared" si="10"/>
        <v>0.33333333333333359</v>
      </c>
      <c r="AD30" s="32">
        <f t="shared" si="11"/>
        <v>0.58333333333333337</v>
      </c>
    </row>
    <row r="31" spans="1:30" x14ac:dyDescent="0.2">
      <c r="A31" s="21" t="s">
        <v>42</v>
      </c>
      <c r="B31" s="21" t="s">
        <v>42</v>
      </c>
      <c r="C31" s="33" t="s">
        <v>111</v>
      </c>
      <c r="D31" s="33">
        <v>5.4</v>
      </c>
      <c r="E31" s="33">
        <v>5.3</v>
      </c>
      <c r="F31" s="33">
        <v>4.7</v>
      </c>
      <c r="G31" s="33">
        <v>4.8</v>
      </c>
      <c r="H31" s="33">
        <v>5.3</v>
      </c>
      <c r="I31" s="33">
        <v>5.0999999999999996</v>
      </c>
      <c r="J31" s="33">
        <v>4.8</v>
      </c>
      <c r="K31" s="33">
        <v>4.8</v>
      </c>
      <c r="L31" s="33">
        <v>5.4</v>
      </c>
      <c r="M31" s="33">
        <v>5.7</v>
      </c>
      <c r="O31" s="33">
        <f t="shared" si="12"/>
        <v>4.7</v>
      </c>
      <c r="P31" s="33">
        <f t="shared" si="13"/>
        <v>5.7</v>
      </c>
      <c r="S31" s="21" t="s">
        <v>42</v>
      </c>
      <c r="T31" s="32"/>
      <c r="U31" s="32">
        <f t="shared" si="2"/>
        <v>0.70000000000000018</v>
      </c>
      <c r="V31" s="32">
        <f t="shared" si="3"/>
        <v>0.59999999999999964</v>
      </c>
      <c r="W31" s="32">
        <f t="shared" si="4"/>
        <v>0</v>
      </c>
      <c r="X31" s="32">
        <f t="shared" si="5"/>
        <v>9.9999999999999645E-2</v>
      </c>
      <c r="Y31" s="32">
        <f t="shared" si="6"/>
        <v>0.59999999999999964</v>
      </c>
      <c r="Z31" s="32">
        <f t="shared" si="7"/>
        <v>0.39999999999999947</v>
      </c>
      <c r="AA31" s="32">
        <f t="shared" si="8"/>
        <v>9.9999999999999645E-2</v>
      </c>
      <c r="AB31" s="32">
        <f t="shared" si="9"/>
        <v>9.9999999999999645E-2</v>
      </c>
      <c r="AC31" s="32">
        <f t="shared" si="10"/>
        <v>0.70000000000000018</v>
      </c>
      <c r="AD31" s="32">
        <f t="shared" si="11"/>
        <v>1</v>
      </c>
    </row>
    <row r="32" spans="1:30" x14ac:dyDescent="0.2">
      <c r="A32" s="21" t="s">
        <v>43</v>
      </c>
      <c r="B32" s="21" t="s">
        <v>43</v>
      </c>
      <c r="C32" s="33" t="s">
        <v>111</v>
      </c>
      <c r="D32" s="32">
        <v>9.1999999999999993</v>
      </c>
      <c r="E32" s="32">
        <v>9.6999999999999993</v>
      </c>
      <c r="F32" s="32">
        <v>9</v>
      </c>
      <c r="G32" s="32">
        <v>8.5</v>
      </c>
      <c r="H32" s="32">
        <v>9.1</v>
      </c>
      <c r="I32" s="32">
        <v>9.4</v>
      </c>
      <c r="J32" s="32">
        <v>8.4</v>
      </c>
      <c r="K32" s="32">
        <v>8.1999999999999993</v>
      </c>
      <c r="L32" s="32">
        <v>8.6</v>
      </c>
      <c r="M32" s="32">
        <v>8.9</v>
      </c>
      <c r="O32" s="32">
        <f t="shared" si="12"/>
        <v>8.1999999999999993</v>
      </c>
      <c r="P32" s="32">
        <f t="shared" si="13"/>
        <v>9.6999999999999993</v>
      </c>
      <c r="S32" s="21" t="s">
        <v>43</v>
      </c>
      <c r="T32" s="32"/>
      <c r="U32" s="32">
        <f t="shared" si="2"/>
        <v>0.66666666666666663</v>
      </c>
      <c r="V32" s="32">
        <f t="shared" si="3"/>
        <v>1</v>
      </c>
      <c r="W32" s="32">
        <f t="shared" si="4"/>
        <v>0.53333333333333377</v>
      </c>
      <c r="X32" s="32">
        <f t="shared" si="5"/>
        <v>0.20000000000000048</v>
      </c>
      <c r="Y32" s="32">
        <f t="shared" si="6"/>
        <v>0.6000000000000002</v>
      </c>
      <c r="Z32" s="32">
        <f t="shared" si="7"/>
        <v>0.80000000000000071</v>
      </c>
      <c r="AA32" s="32">
        <f t="shared" si="8"/>
        <v>0.13333333333333405</v>
      </c>
      <c r="AB32" s="32">
        <f t="shared" si="9"/>
        <v>0</v>
      </c>
      <c r="AC32" s="32">
        <f t="shared" si="10"/>
        <v>0.26666666666666689</v>
      </c>
      <c r="AD32" s="32">
        <f t="shared" si="11"/>
        <v>0.4666666666666674</v>
      </c>
    </row>
    <row r="33" spans="1:30" x14ac:dyDescent="0.2">
      <c r="A33" s="21" t="s">
        <v>44</v>
      </c>
      <c r="B33" s="21" t="s">
        <v>44</v>
      </c>
      <c r="C33" s="33" t="s">
        <v>111</v>
      </c>
      <c r="D33" s="33">
        <v>4.8</v>
      </c>
      <c r="E33" s="33">
        <v>4.5999999999999996</v>
      </c>
      <c r="F33" s="33">
        <v>5.4</v>
      </c>
      <c r="G33" s="33">
        <v>5</v>
      </c>
      <c r="H33" s="33">
        <v>5</v>
      </c>
      <c r="I33" s="33">
        <v>4.4000000000000004</v>
      </c>
      <c r="J33" s="33">
        <v>5.0999999999999996</v>
      </c>
      <c r="K33" s="33">
        <v>4.8</v>
      </c>
      <c r="L33" s="33">
        <v>5</v>
      </c>
      <c r="M33" s="33">
        <v>4.5</v>
      </c>
      <c r="O33" s="33">
        <f t="shared" si="12"/>
        <v>4.4000000000000004</v>
      </c>
      <c r="P33" s="33">
        <f t="shared" si="13"/>
        <v>5.4</v>
      </c>
      <c r="S33" s="21" t="s">
        <v>44</v>
      </c>
      <c r="T33" s="32"/>
      <c r="U33" s="32">
        <f t="shared" si="2"/>
        <v>0.39999999999999947</v>
      </c>
      <c r="V33" s="32">
        <f t="shared" si="3"/>
        <v>0.19999999999999929</v>
      </c>
      <c r="W33" s="32">
        <f t="shared" si="4"/>
        <v>1</v>
      </c>
      <c r="X33" s="32">
        <f t="shared" si="5"/>
        <v>0.59999999999999964</v>
      </c>
      <c r="Y33" s="32">
        <f t="shared" si="6"/>
        <v>0.59999999999999964</v>
      </c>
      <c r="Z33" s="32">
        <f t="shared" si="7"/>
        <v>0</v>
      </c>
      <c r="AA33" s="32">
        <f t="shared" si="8"/>
        <v>0.69999999999999929</v>
      </c>
      <c r="AB33" s="32">
        <f t="shared" si="9"/>
        <v>0.39999999999999947</v>
      </c>
      <c r="AC33" s="32">
        <f t="shared" si="10"/>
        <v>0.59999999999999964</v>
      </c>
      <c r="AD33" s="32">
        <f t="shared" si="11"/>
        <v>9.9999999999999645E-2</v>
      </c>
    </row>
    <row r="34" spans="1:30" x14ac:dyDescent="0.2">
      <c r="A34" s="21" t="s">
        <v>45</v>
      </c>
      <c r="B34" s="21" t="s">
        <v>45</v>
      </c>
      <c r="C34" s="33" t="s">
        <v>111</v>
      </c>
      <c r="D34" s="32">
        <v>4.0999999999999996</v>
      </c>
      <c r="E34" s="32">
        <v>3.9</v>
      </c>
      <c r="F34" s="32">
        <v>3.4</v>
      </c>
      <c r="G34" s="32">
        <v>3.5</v>
      </c>
      <c r="H34" s="32">
        <v>3.8</v>
      </c>
      <c r="I34" s="32">
        <v>3.8</v>
      </c>
      <c r="J34" s="32">
        <v>3.4</v>
      </c>
      <c r="K34" s="32">
        <v>3.4</v>
      </c>
      <c r="L34" s="32">
        <v>3.9</v>
      </c>
      <c r="M34" s="32">
        <v>4</v>
      </c>
      <c r="O34" s="32">
        <f t="shared" si="12"/>
        <v>3.4</v>
      </c>
      <c r="P34" s="32">
        <f t="shared" si="13"/>
        <v>4.0999999999999996</v>
      </c>
      <c r="S34" s="21" t="s">
        <v>45</v>
      </c>
      <c r="T34" s="32"/>
      <c r="U34" s="32">
        <f t="shared" si="2"/>
        <v>1</v>
      </c>
      <c r="V34" s="32">
        <f t="shared" si="3"/>
        <v>0.71428571428571452</v>
      </c>
      <c r="W34" s="32">
        <f t="shared" si="4"/>
        <v>0</v>
      </c>
      <c r="X34" s="32">
        <f t="shared" si="5"/>
        <v>0.14285714285714304</v>
      </c>
      <c r="Y34" s="32">
        <f t="shared" si="6"/>
        <v>0.57142857142857151</v>
      </c>
      <c r="Z34" s="32">
        <f t="shared" si="7"/>
        <v>0.57142857142857151</v>
      </c>
      <c r="AA34" s="32">
        <f t="shared" si="8"/>
        <v>0</v>
      </c>
      <c r="AB34" s="32">
        <f t="shared" si="9"/>
        <v>0</v>
      </c>
      <c r="AC34" s="32">
        <f t="shared" si="10"/>
        <v>0.71428571428571452</v>
      </c>
      <c r="AD34" s="32">
        <f t="shared" si="11"/>
        <v>0.85714285714285765</v>
      </c>
    </row>
    <row r="35" spans="1:30" x14ac:dyDescent="0.2">
      <c r="A35" s="21" t="s">
        <v>46</v>
      </c>
      <c r="B35" s="21" t="s">
        <v>46</v>
      </c>
      <c r="C35" s="33" t="s">
        <v>111</v>
      </c>
      <c r="D35" s="33">
        <v>5.3</v>
      </c>
      <c r="E35" s="33">
        <v>3.9</v>
      </c>
      <c r="F35" s="33">
        <v>5.4</v>
      </c>
      <c r="G35" s="33">
        <v>5.0999999999999996</v>
      </c>
      <c r="H35" s="33">
        <v>5.8</v>
      </c>
      <c r="I35" s="33">
        <v>3.7</v>
      </c>
      <c r="J35" s="33">
        <v>5.3</v>
      </c>
      <c r="K35" s="33">
        <v>5.2</v>
      </c>
      <c r="L35" s="33">
        <v>5.9</v>
      </c>
      <c r="M35" s="33">
        <v>3.7</v>
      </c>
      <c r="O35" s="33">
        <f t="shared" si="12"/>
        <v>3.7</v>
      </c>
      <c r="P35" s="33">
        <f t="shared" si="13"/>
        <v>5.9</v>
      </c>
      <c r="S35" s="21" t="s">
        <v>46</v>
      </c>
      <c r="T35" s="32"/>
      <c r="U35" s="32">
        <f t="shared" si="2"/>
        <v>0.72727272727272707</v>
      </c>
      <c r="V35" s="32">
        <f t="shared" si="3"/>
        <v>9.0909090909090787E-2</v>
      </c>
      <c r="W35" s="32">
        <f t="shared" si="4"/>
        <v>0.77272727272727271</v>
      </c>
      <c r="X35" s="32">
        <f t="shared" si="5"/>
        <v>0.63636363636363602</v>
      </c>
      <c r="Y35" s="32">
        <f t="shared" si="6"/>
        <v>0.95454545454545425</v>
      </c>
      <c r="Z35" s="32">
        <f t="shared" si="7"/>
        <v>0</v>
      </c>
      <c r="AA35" s="32">
        <f t="shared" si="8"/>
        <v>0.72727272727272707</v>
      </c>
      <c r="AB35" s="32">
        <f t="shared" si="9"/>
        <v>0.68181818181818177</v>
      </c>
      <c r="AC35" s="32">
        <f t="shared" si="10"/>
        <v>1</v>
      </c>
      <c r="AD35" s="32">
        <f t="shared" si="11"/>
        <v>0</v>
      </c>
    </row>
    <row r="36" spans="1:30" x14ac:dyDescent="0.2">
      <c r="A36" s="21" t="s">
        <v>47</v>
      </c>
      <c r="B36" s="21" t="s">
        <v>47</v>
      </c>
      <c r="C36" s="33" t="s">
        <v>111</v>
      </c>
      <c r="D36" s="32">
        <v>4.8</v>
      </c>
      <c r="E36" s="32">
        <v>4.7</v>
      </c>
      <c r="F36" s="32">
        <v>4.5</v>
      </c>
      <c r="G36" s="32">
        <v>4.5</v>
      </c>
      <c r="H36" s="32">
        <v>5</v>
      </c>
      <c r="I36" s="32">
        <v>4.8</v>
      </c>
      <c r="J36" s="32">
        <v>4.5</v>
      </c>
      <c r="K36" s="32">
        <v>4.5</v>
      </c>
      <c r="L36" s="32">
        <v>4.7</v>
      </c>
      <c r="M36" s="32">
        <v>4.5</v>
      </c>
      <c r="O36" s="32">
        <f t="shared" si="12"/>
        <v>4.5</v>
      </c>
      <c r="P36" s="32">
        <f t="shared" si="13"/>
        <v>5</v>
      </c>
      <c r="S36" s="21" t="s">
        <v>47</v>
      </c>
      <c r="T36" s="32"/>
      <c r="U36" s="32">
        <f t="shared" si="2"/>
        <v>0.59999999999999964</v>
      </c>
      <c r="V36" s="32">
        <f t="shared" si="3"/>
        <v>0.40000000000000036</v>
      </c>
      <c r="W36" s="32">
        <f t="shared" si="4"/>
        <v>0</v>
      </c>
      <c r="X36" s="32">
        <f t="shared" si="5"/>
        <v>0</v>
      </c>
      <c r="Y36" s="32">
        <f t="shared" si="6"/>
        <v>1</v>
      </c>
      <c r="Z36" s="32">
        <f t="shared" si="7"/>
        <v>0.59999999999999964</v>
      </c>
      <c r="AA36" s="32">
        <f t="shared" si="8"/>
        <v>0</v>
      </c>
      <c r="AB36" s="32">
        <f t="shared" si="9"/>
        <v>0</v>
      </c>
      <c r="AC36" s="32">
        <f t="shared" si="10"/>
        <v>0.40000000000000036</v>
      </c>
      <c r="AD36" s="32">
        <f t="shared" si="11"/>
        <v>0</v>
      </c>
    </row>
    <row r="37" spans="1:30" x14ac:dyDescent="0.2">
      <c r="A37" s="21" t="s">
        <v>48</v>
      </c>
      <c r="B37" s="21" t="s">
        <v>48</v>
      </c>
      <c r="C37" s="33" t="s">
        <v>111</v>
      </c>
      <c r="D37" s="33">
        <v>6</v>
      </c>
      <c r="E37" s="33">
        <v>9.3000000000000007</v>
      </c>
      <c r="F37" s="33">
        <v>7.8</v>
      </c>
      <c r="G37" s="33">
        <v>7.7</v>
      </c>
      <c r="H37" s="33">
        <v>6.5</v>
      </c>
      <c r="I37" s="33">
        <v>9.1999999999999993</v>
      </c>
      <c r="J37" s="33">
        <v>7.9</v>
      </c>
      <c r="K37" s="33">
        <v>7.7</v>
      </c>
      <c r="L37" s="33">
        <v>6.8</v>
      </c>
      <c r="M37" s="33">
        <v>9.5</v>
      </c>
      <c r="O37" s="33">
        <f t="shared" si="12"/>
        <v>6</v>
      </c>
      <c r="P37" s="33">
        <f t="shared" si="13"/>
        <v>9.5</v>
      </c>
      <c r="S37" s="21" t="s">
        <v>48</v>
      </c>
      <c r="T37" s="32"/>
      <c r="U37" s="32">
        <f t="shared" si="2"/>
        <v>0</v>
      </c>
      <c r="V37" s="32">
        <f t="shared" si="3"/>
        <v>0.94285714285714306</v>
      </c>
      <c r="W37" s="32">
        <f t="shared" si="4"/>
        <v>0.51428571428571423</v>
      </c>
      <c r="X37" s="32">
        <f t="shared" si="5"/>
        <v>0.48571428571428577</v>
      </c>
      <c r="Y37" s="32">
        <f t="shared" si="6"/>
        <v>0.14285714285714285</v>
      </c>
      <c r="Z37" s="32">
        <f t="shared" si="7"/>
        <v>0.91428571428571404</v>
      </c>
      <c r="AA37" s="32">
        <f t="shared" si="8"/>
        <v>0.54285714285714293</v>
      </c>
      <c r="AB37" s="32">
        <f t="shared" si="9"/>
        <v>0.48571428571428577</v>
      </c>
      <c r="AC37" s="32">
        <f t="shared" si="10"/>
        <v>0.22857142857142851</v>
      </c>
      <c r="AD37" s="32">
        <f t="shared" si="11"/>
        <v>1</v>
      </c>
    </row>
    <row r="38" spans="1:30" x14ac:dyDescent="0.2">
      <c r="A38" s="21" t="s">
        <v>49</v>
      </c>
      <c r="B38" s="21" t="s">
        <v>49</v>
      </c>
      <c r="C38" s="33" t="s">
        <v>111</v>
      </c>
      <c r="D38" s="32">
        <v>4.4000000000000004</v>
      </c>
      <c r="E38" s="32">
        <v>4.3</v>
      </c>
      <c r="F38" s="32">
        <v>4.4000000000000004</v>
      </c>
      <c r="G38" s="32">
        <v>4.3</v>
      </c>
      <c r="H38" s="32">
        <v>4.4000000000000004</v>
      </c>
      <c r="I38" s="32">
        <v>4.3</v>
      </c>
      <c r="J38" s="32">
        <v>4</v>
      </c>
      <c r="K38" s="32">
        <v>4.2</v>
      </c>
      <c r="L38" s="32">
        <v>4.4000000000000004</v>
      </c>
      <c r="M38" s="32">
        <v>4.3</v>
      </c>
      <c r="O38" s="32">
        <f t="shared" si="12"/>
        <v>4</v>
      </c>
      <c r="P38" s="32">
        <f t="shared" si="13"/>
        <v>4.4000000000000004</v>
      </c>
      <c r="S38" s="21" t="s">
        <v>49</v>
      </c>
      <c r="T38" s="32"/>
      <c r="U38" s="32">
        <f t="shared" si="2"/>
        <v>1</v>
      </c>
      <c r="V38" s="32">
        <f t="shared" si="3"/>
        <v>0.74999999999999889</v>
      </c>
      <c r="W38" s="32">
        <f t="shared" si="4"/>
        <v>1</v>
      </c>
      <c r="X38" s="32">
        <f t="shared" si="5"/>
        <v>0.74999999999999889</v>
      </c>
      <c r="Y38" s="32">
        <f t="shared" si="6"/>
        <v>1</v>
      </c>
      <c r="Z38" s="32">
        <f t="shared" si="7"/>
        <v>0.74999999999999889</v>
      </c>
      <c r="AA38" s="32">
        <f t="shared" si="8"/>
        <v>0</v>
      </c>
      <c r="AB38" s="32">
        <f t="shared" si="9"/>
        <v>0.5</v>
      </c>
      <c r="AC38" s="32">
        <f t="shared" si="10"/>
        <v>1</v>
      </c>
      <c r="AD38" s="32">
        <f t="shared" si="11"/>
        <v>0.74999999999999889</v>
      </c>
    </row>
    <row r="39" spans="1:30" x14ac:dyDescent="0.2">
      <c r="A39" s="21" t="s">
        <v>50</v>
      </c>
      <c r="B39" s="21" t="s">
        <v>50</v>
      </c>
      <c r="C39" s="33" t="s">
        <v>111</v>
      </c>
      <c r="D39" s="33">
        <v>5.3</v>
      </c>
      <c r="E39" s="33">
        <v>5.9</v>
      </c>
      <c r="F39" s="33">
        <v>5.5</v>
      </c>
      <c r="G39" s="33">
        <v>4.7</v>
      </c>
      <c r="H39" s="33">
        <v>5.7</v>
      </c>
      <c r="I39" s="33">
        <v>5.4</v>
      </c>
      <c r="J39" s="33">
        <v>5.3</v>
      </c>
      <c r="K39" s="33">
        <v>3.8</v>
      </c>
      <c r="L39" s="33">
        <v>5.4</v>
      </c>
      <c r="M39" s="33">
        <v>5.6</v>
      </c>
      <c r="O39" s="33">
        <f t="shared" si="12"/>
        <v>3.8</v>
      </c>
      <c r="P39" s="33">
        <f t="shared" si="13"/>
        <v>5.9</v>
      </c>
      <c r="S39" s="21" t="s">
        <v>50</v>
      </c>
      <c r="T39" s="32"/>
      <c r="U39" s="32">
        <f t="shared" si="2"/>
        <v>0.71428571428571408</v>
      </c>
      <c r="V39" s="32">
        <f t="shared" si="3"/>
        <v>1</v>
      </c>
      <c r="W39" s="32">
        <f t="shared" si="4"/>
        <v>0.80952380952380942</v>
      </c>
      <c r="X39" s="32">
        <f t="shared" si="5"/>
        <v>0.42857142857142866</v>
      </c>
      <c r="Y39" s="32">
        <f t="shared" si="6"/>
        <v>0.90476190476190466</v>
      </c>
      <c r="Z39" s="32">
        <f t="shared" si="7"/>
        <v>0.76190476190476197</v>
      </c>
      <c r="AA39" s="32">
        <f t="shared" si="8"/>
        <v>0.71428571428571408</v>
      </c>
      <c r="AB39" s="32">
        <f t="shared" si="9"/>
        <v>0</v>
      </c>
      <c r="AC39" s="32">
        <f t="shared" si="10"/>
        <v>0.76190476190476197</v>
      </c>
      <c r="AD39" s="32">
        <f t="shared" si="11"/>
        <v>0.85714285714285687</v>
      </c>
    </row>
    <row r="40" spans="1:30" x14ac:dyDescent="0.2">
      <c r="A40" s="21" t="s">
        <v>51</v>
      </c>
      <c r="B40" s="21" t="s">
        <v>51</v>
      </c>
      <c r="C40" s="33" t="s">
        <v>111</v>
      </c>
      <c r="D40" s="32">
        <v>6.6</v>
      </c>
      <c r="E40" s="32">
        <v>6.4</v>
      </c>
      <c r="F40" s="32">
        <v>6</v>
      </c>
      <c r="G40" s="32">
        <v>5.8</v>
      </c>
      <c r="H40" s="32">
        <v>6.3</v>
      </c>
      <c r="I40" s="32">
        <v>6.2</v>
      </c>
      <c r="J40" s="32">
        <v>6.2</v>
      </c>
      <c r="K40" s="32">
        <v>6.1</v>
      </c>
      <c r="L40" s="32">
        <v>6.6</v>
      </c>
      <c r="M40" s="32">
        <v>6.6</v>
      </c>
      <c r="O40" s="32">
        <f t="shared" si="12"/>
        <v>5.8</v>
      </c>
      <c r="P40" s="32">
        <f t="shared" si="13"/>
        <v>6.6</v>
      </c>
      <c r="S40" s="21" t="s">
        <v>51</v>
      </c>
      <c r="T40" s="32"/>
      <c r="U40" s="32">
        <f t="shared" si="2"/>
        <v>1</v>
      </c>
      <c r="V40" s="32">
        <f t="shared" si="3"/>
        <v>0.75000000000000089</v>
      </c>
      <c r="W40" s="32">
        <f t="shared" si="4"/>
        <v>0.25000000000000028</v>
      </c>
      <c r="X40" s="32">
        <f t="shared" si="5"/>
        <v>0</v>
      </c>
      <c r="Y40" s="32">
        <f t="shared" si="6"/>
        <v>0.62500000000000011</v>
      </c>
      <c r="Z40" s="32">
        <f t="shared" si="7"/>
        <v>0.50000000000000056</v>
      </c>
      <c r="AA40" s="32">
        <f t="shared" si="8"/>
        <v>0.50000000000000056</v>
      </c>
      <c r="AB40" s="32">
        <f t="shared" si="9"/>
        <v>0.37499999999999983</v>
      </c>
      <c r="AC40" s="32">
        <f t="shared" si="10"/>
        <v>1</v>
      </c>
      <c r="AD40" s="32">
        <f t="shared" si="11"/>
        <v>1</v>
      </c>
    </row>
    <row r="41" spans="1:30" x14ac:dyDescent="0.2">
      <c r="A41" s="21" t="s">
        <v>52</v>
      </c>
      <c r="B41" s="21" t="s">
        <v>52</v>
      </c>
      <c r="C41" s="33" t="s">
        <v>111</v>
      </c>
      <c r="D41" s="33">
        <v>8.6</v>
      </c>
      <c r="E41" s="33">
        <v>7.8</v>
      </c>
      <c r="F41" s="33">
        <v>7.5</v>
      </c>
      <c r="G41" s="33">
        <v>7.4</v>
      </c>
      <c r="H41" s="33">
        <v>8.1999999999999993</v>
      </c>
      <c r="I41" s="33">
        <v>7.9</v>
      </c>
      <c r="J41" s="33">
        <v>7.6</v>
      </c>
      <c r="K41" s="33">
        <v>7.5</v>
      </c>
      <c r="L41" s="33">
        <v>8</v>
      </c>
      <c r="M41" s="33">
        <v>8.1</v>
      </c>
      <c r="O41" s="33">
        <f t="shared" si="12"/>
        <v>7.4</v>
      </c>
      <c r="P41" s="33">
        <f t="shared" si="13"/>
        <v>8.6</v>
      </c>
      <c r="S41" s="21" t="s">
        <v>52</v>
      </c>
      <c r="T41" s="32"/>
      <c r="U41" s="32">
        <f t="shared" si="2"/>
        <v>1</v>
      </c>
      <c r="V41" s="32">
        <f t="shared" si="3"/>
        <v>0.33333333333333309</v>
      </c>
      <c r="W41" s="32">
        <f t="shared" si="4"/>
        <v>8.3333333333333093E-2</v>
      </c>
      <c r="X41" s="32">
        <f t="shared" si="5"/>
        <v>0</v>
      </c>
      <c r="Y41" s="32">
        <f t="shared" si="6"/>
        <v>0.66666666666666619</v>
      </c>
      <c r="Z41" s="32">
        <f t="shared" si="7"/>
        <v>0.41666666666666691</v>
      </c>
      <c r="AA41" s="32">
        <f t="shared" si="8"/>
        <v>0.16666666666666619</v>
      </c>
      <c r="AB41" s="32">
        <f t="shared" si="9"/>
        <v>8.3333333333333093E-2</v>
      </c>
      <c r="AC41" s="32">
        <f t="shared" si="10"/>
        <v>0.5</v>
      </c>
      <c r="AD41" s="32">
        <f t="shared" si="11"/>
        <v>0.58333333333333304</v>
      </c>
    </row>
    <row r="42" spans="1:30" x14ac:dyDescent="0.2">
      <c r="A42" s="21" t="s">
        <v>55</v>
      </c>
      <c r="B42" s="21" t="s">
        <v>55</v>
      </c>
      <c r="C42" s="33" t="s">
        <v>111</v>
      </c>
      <c r="D42" s="32" t="s">
        <v>25</v>
      </c>
      <c r="E42" s="32" t="s">
        <v>25</v>
      </c>
      <c r="F42" s="32" t="s">
        <v>25</v>
      </c>
      <c r="G42" s="32" t="s">
        <v>25</v>
      </c>
      <c r="H42" s="32" t="s">
        <v>25</v>
      </c>
      <c r="I42" s="32" t="s">
        <v>25</v>
      </c>
      <c r="J42" s="32" t="s">
        <v>25</v>
      </c>
      <c r="K42" s="32" t="s">
        <v>25</v>
      </c>
      <c r="L42" s="32" t="s">
        <v>25</v>
      </c>
      <c r="M42" s="32" t="s">
        <v>25</v>
      </c>
      <c r="O42" s="32">
        <f t="shared" si="12"/>
        <v>0</v>
      </c>
      <c r="P42" s="32">
        <f t="shared" si="13"/>
        <v>0</v>
      </c>
      <c r="S42" s="21" t="s">
        <v>55</v>
      </c>
      <c r="T42" s="32"/>
      <c r="U42" s="32" t="s">
        <v>111</v>
      </c>
      <c r="V42" s="32" t="s">
        <v>111</v>
      </c>
      <c r="W42" s="32" t="s">
        <v>111</v>
      </c>
      <c r="X42" s="32" t="s">
        <v>111</v>
      </c>
      <c r="Y42" s="32" t="s">
        <v>111</v>
      </c>
      <c r="Z42" s="32" t="s">
        <v>111</v>
      </c>
      <c r="AA42" s="32" t="s">
        <v>111</v>
      </c>
      <c r="AB42" s="32" t="s">
        <v>111</v>
      </c>
      <c r="AC42" s="32" t="s">
        <v>111</v>
      </c>
      <c r="AD42" s="32" t="s">
        <v>111</v>
      </c>
    </row>
  </sheetData>
  <mergeCells count="1">
    <mergeCell ref="L3:X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B7683-58FD-9049-88C8-7440B780ABD4}">
  <dimension ref="A2:N40"/>
  <sheetViews>
    <sheetView workbookViewId="0">
      <selection activeCell="K2" sqref="K2:K4"/>
    </sheetView>
  </sheetViews>
  <sheetFormatPr baseColWidth="10" defaultRowHeight="16" x14ac:dyDescent="0.2"/>
  <cols>
    <col min="2" max="2" width="42.33203125" bestFit="1" customWidth="1"/>
    <col min="10" max="10" width="13.6640625" bestFit="1" customWidth="1"/>
  </cols>
  <sheetData>
    <row r="2" spans="1:14" x14ac:dyDescent="0.2">
      <c r="B2" s="13" t="s">
        <v>81</v>
      </c>
      <c r="C2" s="38" t="s">
        <v>93</v>
      </c>
      <c r="D2" s="38"/>
      <c r="E2" s="38"/>
      <c r="F2" s="38"/>
      <c r="G2" s="38"/>
      <c r="H2" s="38"/>
      <c r="J2" t="s">
        <v>112</v>
      </c>
      <c r="K2">
        <f>1/3</f>
        <v>0.33333333333333331</v>
      </c>
    </row>
    <row r="3" spans="1:14" x14ac:dyDescent="0.2">
      <c r="C3" s="38"/>
      <c r="D3" s="38"/>
      <c r="E3" s="38"/>
      <c r="F3" s="38"/>
      <c r="G3" s="38"/>
      <c r="H3" s="38"/>
      <c r="J3" t="s">
        <v>95</v>
      </c>
      <c r="K3">
        <f>1/3</f>
        <v>0.33333333333333331</v>
      </c>
    </row>
    <row r="4" spans="1:14" x14ac:dyDescent="0.2">
      <c r="C4" s="38"/>
      <c r="D4" s="38"/>
      <c r="E4" s="38"/>
      <c r="F4" s="38"/>
      <c r="G4" s="38"/>
      <c r="H4" s="38"/>
      <c r="J4" t="s">
        <v>96</v>
      </c>
      <c r="K4">
        <f>1/3</f>
        <v>0.33333333333333331</v>
      </c>
    </row>
    <row r="5" spans="1:14" x14ac:dyDescent="0.2">
      <c r="C5" s="38"/>
      <c r="D5" s="38"/>
      <c r="E5" s="38"/>
      <c r="F5" s="38"/>
      <c r="G5" s="38"/>
      <c r="H5" s="38"/>
    </row>
    <row r="6" spans="1:14" x14ac:dyDescent="0.2">
      <c r="C6" s="38"/>
      <c r="D6" s="38"/>
      <c r="E6" s="38"/>
      <c r="F6" s="38"/>
      <c r="G6" s="38"/>
      <c r="H6" s="38"/>
    </row>
    <row r="10" spans="1:14" x14ac:dyDescent="0.2">
      <c r="B10" s="18" t="s">
        <v>11</v>
      </c>
      <c r="C10" s="30" t="s">
        <v>86</v>
      </c>
      <c r="D10" s="30" t="s">
        <v>12</v>
      </c>
      <c r="E10" s="30" t="s">
        <v>14</v>
      </c>
      <c r="F10" s="30" t="s">
        <v>15</v>
      </c>
      <c r="G10" s="30" t="s">
        <v>16</v>
      </c>
      <c r="H10" s="30" t="s">
        <v>17</v>
      </c>
      <c r="I10" s="30" t="s">
        <v>18</v>
      </c>
      <c r="J10" s="30" t="s">
        <v>19</v>
      </c>
      <c r="K10" s="30" t="s">
        <v>20</v>
      </c>
      <c r="L10" s="30" t="s">
        <v>21</v>
      </c>
    </row>
    <row r="11" spans="1:14" x14ac:dyDescent="0.2">
      <c r="B11" s="20" t="s">
        <v>23</v>
      </c>
      <c r="C11" s="5" t="s">
        <v>13</v>
      </c>
      <c r="D11" s="5" t="s">
        <v>13</v>
      </c>
      <c r="E11" s="5" t="s">
        <v>13</v>
      </c>
      <c r="F11" s="5" t="s">
        <v>13</v>
      </c>
      <c r="G11" s="5" t="s">
        <v>13</v>
      </c>
      <c r="H11" s="5" t="s">
        <v>13</v>
      </c>
      <c r="I11" s="5" t="s">
        <v>13</v>
      </c>
      <c r="J11" s="5" t="s">
        <v>13</v>
      </c>
      <c r="K11" s="5" t="s">
        <v>13</v>
      </c>
      <c r="L11" s="5" t="s">
        <v>13</v>
      </c>
    </row>
    <row r="12" spans="1:14" x14ac:dyDescent="0.2">
      <c r="B12" s="21" t="s">
        <v>24</v>
      </c>
      <c r="C12" s="33" t="str">
        <f>IF(AND(ICT_GVA_perc_of_total!T14&lt;&gt;"",Employment_ICT!U14&lt;&gt;"",ICT_labor_demand!S11&lt;&gt;""),SUM($K$2*ICT_GVA_perc_of_total!T14,$K$3*Employment_ICT!U14,$K$4*ICT_labor_demand!S11,),"NA")</f>
        <v>NA</v>
      </c>
      <c r="D12" s="33" t="str">
        <f>IF(AND(ICT_GVA_perc_of_total!U14&lt;&gt;"",Employment_ICT!V14&lt;&gt;"",ICT_labor_demand!T11&lt;&gt;""),SUM($K$2*ICT_GVA_perc_of_total!U14,$K$3*Employment_ICT!V14,$K$4*ICT_labor_demand!T11,),"NA")</f>
        <v>NA</v>
      </c>
      <c r="E12" s="33">
        <f>IF(AND(ICT_GVA_perc_of_total!V14&lt;&gt;"",Employment_ICT!W14&lt;&gt;"",ICT_labor_demand!U11&lt;&gt;""),SUM($K$2*ICT_GVA_perc_of_total!V14,$K$3*Employment_ICT!W14,$K$4*ICT_labor_demand!U11,),"NA")</f>
        <v>0.43333333333333368</v>
      </c>
      <c r="F12" s="33">
        <f>IF(AND(ICT_GVA_perc_of_total!W14&lt;&gt;"",Employment_ICT!X14&lt;&gt;"",ICT_labor_demand!V11&lt;&gt;""),SUM($K$2*ICT_GVA_perc_of_total!W14,$K$3*Employment_ICT!X14,$K$4*ICT_labor_demand!V11,),"NA")</f>
        <v>0.50333333333333274</v>
      </c>
      <c r="G12" s="33">
        <f>IF(AND(ICT_GVA_perc_of_total!X14&lt;&gt;"",Employment_ICT!Y14&lt;&gt;"",ICT_labor_demand!W11&lt;&gt;""),SUM($K$2*ICT_GVA_perc_of_total!X14,$K$3*Employment_ICT!Y14,$K$4*ICT_labor_demand!W11,),"NA")</f>
        <v>0.41999999999999965</v>
      </c>
      <c r="H12" s="33">
        <f>IF(AND(ICT_GVA_perc_of_total!Y14&lt;&gt;"",Employment_ICT!Z14&lt;&gt;"",ICT_labor_demand!X11&lt;&gt;""),SUM($K$2*ICT_GVA_perc_of_total!Y14,$K$3*Employment_ICT!Z14,$K$4*ICT_labor_demand!X11,),"NA")</f>
        <v>0.74000000000000021</v>
      </c>
      <c r="I12" s="33">
        <f>IF(AND(ICT_GVA_perc_of_total!Z14&lt;&gt;"",Employment_ICT!AA14&lt;&gt;"",ICT_labor_demand!Y11&lt;&gt;""),SUM($K$2*ICT_GVA_perc_of_total!Z14,$K$3*Employment_ICT!AA14,$K$4*ICT_labor_demand!Y11,),"NA")</f>
        <v>0.57666666666666633</v>
      </c>
      <c r="J12" s="33">
        <f>IF(AND(ICT_GVA_perc_of_total!AA14&lt;&gt;"",Employment_ICT!AB14&lt;&gt;"",ICT_labor_demand!Z11&lt;&gt;""),SUM($K$2*ICT_GVA_perc_of_total!AA14,$K$3*Employment_ICT!AB14,$K$4*ICT_labor_demand!Z11,),"NA")</f>
        <v>0.5933333333333336</v>
      </c>
      <c r="K12" s="33">
        <f>IF(AND(ICT_GVA_perc_of_total!AB14&lt;&gt;"",Employment_ICT!AC14&lt;&gt;"",ICT_labor_demand!AA11&lt;&gt;""),SUM($K$2*ICT_GVA_perc_of_total!AB14,$K$3*Employment_ICT!AC14,$K$4*ICT_labor_demand!AA11,),"NA")</f>
        <v>0.45666666666666633</v>
      </c>
      <c r="L12" s="33">
        <f>IF(AND(ICT_GVA_perc_of_total!AC14&lt;&gt;"",Employment_ICT!AD14&lt;&gt;"",ICT_labor_demand!AB11&lt;&gt;""),SUM($K$2*ICT_GVA_perc_of_total!AC14,$K$3*Employment_ICT!AD14,$K$4*ICT_labor_demand!AB11,),"NA")</f>
        <v>0.58333333333333348</v>
      </c>
      <c r="M12" s="33"/>
      <c r="N12" s="33"/>
    </row>
    <row r="13" spans="1:14" x14ac:dyDescent="0.2">
      <c r="A13" s="21" t="s">
        <v>26</v>
      </c>
      <c r="B13" s="21" t="s">
        <v>26</v>
      </c>
      <c r="C13" s="33" t="str">
        <f>IF(AND(ICT_GVA_perc_of_total!T15&lt;&gt;"",Employment_ICT!U15&lt;&gt;"",ICT_labor_demand!S12&lt;&gt;""),SUM($K$2*ICT_GVA_perc_of_total!T15,$K$3*Employment_ICT!U15,$K$4*ICT_labor_demand!S12,),"NA")</f>
        <v>NA</v>
      </c>
      <c r="D13" s="33" t="str">
        <f>IF(AND(ICT_GVA_perc_of_total!U15&lt;&gt;"",Employment_ICT!V15&lt;&gt;"",ICT_labor_demand!T12&lt;&gt;""),SUM($K$2*ICT_GVA_perc_of_total!U15,$K$3*Employment_ICT!V15,$K$4*ICT_labor_demand!T12,),"NA")</f>
        <v>NA</v>
      </c>
      <c r="E13" s="33">
        <f>IF(AND(ICT_GVA_perc_of_total!V15&lt;&gt;"",Employment_ICT!W15&lt;&gt;"",ICT_labor_demand!U12&lt;&gt;""),SUM($K$2*ICT_GVA_perc_of_total!V15,$K$3*Employment_ICT!W15,$K$4*ICT_labor_demand!U12,),"NA")</f>
        <v>0.27568922305764398</v>
      </c>
      <c r="F13" s="33">
        <f>IF(AND(ICT_GVA_perc_of_total!W15&lt;&gt;"",Employment_ICT!X15&lt;&gt;"",ICT_labor_demand!V12&lt;&gt;""),SUM($K$2*ICT_GVA_perc_of_total!W15,$K$3*Employment_ICT!X15,$K$4*ICT_labor_demand!V12,),"NA")</f>
        <v>0.10526315789473675</v>
      </c>
      <c r="G13" s="33">
        <f>IF(AND(ICT_GVA_perc_of_total!X15&lt;&gt;"",Employment_ICT!Y15&lt;&gt;"",ICT_labor_demand!W12&lt;&gt;""),SUM($K$2*ICT_GVA_perc_of_total!X15,$K$3*Employment_ICT!Y15,$K$4*ICT_labor_demand!W12,),"NA")</f>
        <v>0.13533834586466142</v>
      </c>
      <c r="H13" s="33">
        <f>IF(AND(ICT_GVA_perc_of_total!Y15&lt;&gt;"",Employment_ICT!Z15&lt;&gt;"",ICT_labor_demand!X12&lt;&gt;""),SUM($K$2*ICT_GVA_perc_of_total!Y15,$K$3*Employment_ICT!Z15,$K$4*ICT_labor_demand!X12,),"NA")</f>
        <v>0.27819548872180416</v>
      </c>
      <c r="I13" s="33">
        <f>IF(AND(ICT_GVA_perc_of_total!Z15&lt;&gt;"",Employment_ICT!AA15&lt;&gt;"",ICT_labor_demand!Y12&lt;&gt;""),SUM($K$2*ICT_GVA_perc_of_total!Z15,$K$3*Employment_ICT!AA15,$K$4*ICT_labor_demand!Y12,),"NA")</f>
        <v>0.53383458646616533</v>
      </c>
      <c r="J13" s="33">
        <f>IF(AND(ICT_GVA_perc_of_total!AA15&lt;&gt;"",Employment_ICT!AB15&lt;&gt;"",ICT_labor_demand!Z12&lt;&gt;""),SUM($K$2*ICT_GVA_perc_of_total!AA15,$K$3*Employment_ICT!AB15,$K$4*ICT_labor_demand!Z12,),"NA")</f>
        <v>0.55137844611528808</v>
      </c>
      <c r="K13" s="33">
        <f>IF(AND(ICT_GVA_perc_of_total!AB15&lt;&gt;"",Employment_ICT!AC15&lt;&gt;"",ICT_labor_demand!AA12&lt;&gt;""),SUM($K$2*ICT_GVA_perc_of_total!AB15,$K$3*Employment_ICT!AC15,$K$4*ICT_labor_demand!AA12,),"NA")</f>
        <v>0.27819548872180416</v>
      </c>
      <c r="L13" s="33">
        <f>IF(AND(ICT_GVA_perc_of_total!AC15&lt;&gt;"",Employment_ICT!AD15&lt;&gt;"",ICT_labor_demand!AB12&lt;&gt;""),SUM($K$2*ICT_GVA_perc_of_total!AC15,$K$3*Employment_ICT!AD15,$K$4*ICT_labor_demand!AB12,),"NA")</f>
        <v>0.66666666666666663</v>
      </c>
    </row>
    <row r="14" spans="1:14" x14ac:dyDescent="0.2">
      <c r="A14" s="21" t="s">
        <v>27</v>
      </c>
      <c r="B14" s="21" t="s">
        <v>27</v>
      </c>
      <c r="C14" s="33" t="str">
        <f>IF(AND(ICT_GVA_perc_of_total!T16&lt;&gt;"",Employment_ICT!U16&lt;&gt;"",ICT_labor_demand!S13&lt;&gt;""),SUM($K$2*ICT_GVA_perc_of_total!T16,$K$3*Employment_ICT!U16,$K$4*ICT_labor_demand!S13,),"NA")</f>
        <v>NA</v>
      </c>
      <c r="D14" s="33" t="str">
        <f>IF(AND(ICT_GVA_perc_of_total!U16&lt;&gt;"",Employment_ICT!V16&lt;&gt;"",ICT_labor_demand!T13&lt;&gt;""),SUM($K$2*ICT_GVA_perc_of_total!U16,$K$3*Employment_ICT!V16,$K$4*ICT_labor_demand!T13,),"NA")</f>
        <v>NA</v>
      </c>
      <c r="E14" s="33">
        <f>IF(AND(ICT_GVA_perc_of_total!V16&lt;&gt;"",Employment_ICT!W16&lt;&gt;"",ICT_labor_demand!U13&lt;&gt;""),SUM($K$2*ICT_GVA_perc_of_total!V16,$K$3*Employment_ICT!W16,$K$4*ICT_labor_demand!U13,),"NA")</f>
        <v>0.26851851851851855</v>
      </c>
      <c r="F14" s="33">
        <f>IF(AND(ICT_GVA_perc_of_total!W16&lt;&gt;"",Employment_ICT!X16&lt;&gt;"",ICT_labor_demand!V13&lt;&gt;""),SUM($K$2*ICT_GVA_perc_of_total!W16,$K$3*Employment_ICT!X16,$K$4*ICT_labor_demand!V13,),"NA")</f>
        <v>0.58518518518518547</v>
      </c>
      <c r="G14" s="33">
        <f>IF(AND(ICT_GVA_perc_of_total!X16&lt;&gt;"",Employment_ICT!Y16&lt;&gt;"",ICT_labor_demand!W13&lt;&gt;""),SUM($K$2*ICT_GVA_perc_of_total!X16,$K$3*Employment_ICT!Y16,$K$4*ICT_labor_demand!W13,),"NA")</f>
        <v>0.35555555555555568</v>
      </c>
      <c r="H14" s="33">
        <f>IF(AND(ICT_GVA_perc_of_total!Y16&lt;&gt;"",Employment_ICT!Z16&lt;&gt;"",ICT_labor_demand!X13&lt;&gt;""),SUM($K$2*ICT_GVA_perc_of_total!Y16,$K$3*Employment_ICT!Z16,$K$4*ICT_labor_demand!X13,),"NA")</f>
        <v>0.69444444444444442</v>
      </c>
      <c r="I14" s="33">
        <f>IF(AND(ICT_GVA_perc_of_total!Z16&lt;&gt;"",Employment_ICT!AA16&lt;&gt;"",ICT_labor_demand!Y13&lt;&gt;""),SUM($K$2*ICT_GVA_perc_of_total!Z16,$K$3*Employment_ICT!AA16,$K$4*ICT_labor_demand!Y13,),"NA")</f>
        <v>0.41851851851851862</v>
      </c>
      <c r="J14" s="33">
        <f>IF(AND(ICT_GVA_perc_of_total!AA16&lt;&gt;"",Employment_ICT!AB16&lt;&gt;"",ICT_labor_demand!Z13&lt;&gt;""),SUM($K$2*ICT_GVA_perc_of_total!AA16,$K$3*Employment_ICT!AB16,$K$4*ICT_labor_demand!Z13,),"NA")</f>
        <v>0.59074074074074079</v>
      </c>
      <c r="K14" s="33">
        <f>IF(AND(ICT_GVA_perc_of_total!AB16&lt;&gt;"",Employment_ICT!AC16&lt;&gt;"",ICT_labor_demand!AA13&lt;&gt;""),SUM($K$2*ICT_GVA_perc_of_total!AB16,$K$3*Employment_ICT!AC16,$K$4*ICT_labor_demand!AA13,),"NA")</f>
        <v>0.28703703703703698</v>
      </c>
      <c r="L14" s="33">
        <f>IF(AND(ICT_GVA_perc_of_total!AC16&lt;&gt;"",Employment_ICT!AD16&lt;&gt;"",ICT_labor_demand!AB13&lt;&gt;""),SUM($K$2*ICT_GVA_perc_of_total!AC16,$K$3*Employment_ICT!AD16,$K$4*ICT_labor_demand!AB13,),"NA")</f>
        <v>0.5</v>
      </c>
    </row>
    <row r="15" spans="1:14" x14ac:dyDescent="0.2">
      <c r="A15" s="21" t="s">
        <v>28</v>
      </c>
      <c r="B15" s="21" t="s">
        <v>28</v>
      </c>
      <c r="C15" s="33" t="str">
        <f>IF(AND(ICT_GVA_perc_of_total!T17&lt;&gt;"",Employment_ICT!U17&lt;&gt;"",ICT_labor_demand!S14&lt;&gt;""),SUM($K$2*ICT_GVA_perc_of_total!T17,$K$3*Employment_ICT!U17,$K$4*ICT_labor_demand!S14,),"NA")</f>
        <v>NA</v>
      </c>
      <c r="D15" s="33" t="str">
        <f>IF(AND(ICT_GVA_perc_of_total!U17&lt;&gt;"",Employment_ICT!V17&lt;&gt;"",ICT_labor_demand!T14&lt;&gt;""),SUM($K$2*ICT_GVA_perc_of_total!U17,$K$3*Employment_ICT!V17,$K$4*ICT_labor_demand!T14,),"NA")</f>
        <v>NA</v>
      </c>
      <c r="E15" s="33">
        <f>IF(AND(ICT_GVA_perc_of_total!V17&lt;&gt;"",Employment_ICT!W17&lt;&gt;"",ICT_labor_demand!U14&lt;&gt;""),SUM($K$2*ICT_GVA_perc_of_total!V17,$K$3*Employment_ICT!W17,$K$4*ICT_labor_demand!U14,),"NA")</f>
        <v>0.56552706552706544</v>
      </c>
      <c r="F15" s="33">
        <f>IF(AND(ICT_GVA_perc_of_total!W17&lt;&gt;"",Employment_ICT!X17&lt;&gt;"",ICT_labor_demand!V14&lt;&gt;""),SUM($K$2*ICT_GVA_perc_of_total!W17,$K$3*Employment_ICT!X17,$K$4*ICT_labor_demand!V14,),"NA")</f>
        <v>0.30484330484330491</v>
      </c>
      <c r="G15" s="33">
        <f>IF(AND(ICT_GVA_perc_of_total!X17&lt;&gt;"",Employment_ICT!Y17&lt;&gt;"",ICT_labor_demand!W14&lt;&gt;""),SUM($K$2*ICT_GVA_perc_of_total!X17,$K$3*Employment_ICT!Y17,$K$4*ICT_labor_demand!W14,),"NA")</f>
        <v>0.29059829059829057</v>
      </c>
      <c r="H15" s="33">
        <f>IF(AND(ICT_GVA_perc_of_total!Y17&lt;&gt;"",Employment_ICT!Z17&lt;&gt;"",ICT_labor_demand!X14&lt;&gt;""),SUM($K$2*ICT_GVA_perc_of_total!Y17,$K$3*Employment_ICT!Z17,$K$4*ICT_labor_demand!X14,),"NA")</f>
        <v>0.75925925925925908</v>
      </c>
      <c r="I15" s="33">
        <f>IF(AND(ICT_GVA_perc_of_total!Z17&lt;&gt;"",Employment_ICT!AA17&lt;&gt;"",ICT_labor_demand!Y14&lt;&gt;""),SUM($K$2*ICT_GVA_perc_of_total!Z17,$K$3*Employment_ICT!AA17,$K$4*ICT_labor_demand!Y14,),"NA")</f>
        <v>0.87179487179487181</v>
      </c>
      <c r="J15" s="33">
        <f>IF(AND(ICT_GVA_perc_of_total!AA17&lt;&gt;"",Employment_ICT!AB17&lt;&gt;"",ICT_labor_demand!Z14&lt;&gt;""),SUM($K$2*ICT_GVA_perc_of_total!AA17,$K$3*Employment_ICT!AB17,$K$4*ICT_labor_demand!Z14,),"NA")</f>
        <v>0.38461538461538453</v>
      </c>
      <c r="K15" s="33">
        <f>IF(AND(ICT_GVA_perc_of_total!AB17&lt;&gt;"",Employment_ICT!AC17&lt;&gt;"",ICT_labor_demand!AA14&lt;&gt;""),SUM($K$2*ICT_GVA_perc_of_total!AB17,$K$3*Employment_ICT!AC17,$K$4*ICT_labor_demand!AA14,),"NA")</f>
        <v>0.40740740740740744</v>
      </c>
      <c r="L15" s="33">
        <f>IF(AND(ICT_GVA_perc_of_total!AC17&lt;&gt;"",Employment_ICT!AD17&lt;&gt;"",ICT_labor_demand!AB14&lt;&gt;""),SUM($K$2*ICT_GVA_perc_of_total!AC17,$K$3*Employment_ICT!AD17,$K$4*ICT_labor_demand!AB14,),"NA")</f>
        <v>0.77920227920227902</v>
      </c>
    </row>
    <row r="16" spans="1:14" x14ac:dyDescent="0.2">
      <c r="A16" s="21" t="s">
        <v>29</v>
      </c>
      <c r="B16" s="21" t="s">
        <v>29</v>
      </c>
      <c r="C16" s="33" t="str">
        <f>IF(AND(ICT_GVA_perc_of_total!T18&lt;&gt;"",Employment_ICT!U18&lt;&gt;"",ICT_labor_demand!S15&lt;&gt;""),SUM($K$2*ICT_GVA_perc_of_total!T18,$K$3*Employment_ICT!U18,$K$4*ICT_labor_demand!S15,),"NA")</f>
        <v>NA</v>
      </c>
      <c r="D16" s="33" t="str">
        <f>IF(AND(ICT_GVA_perc_of_total!U18&lt;&gt;"",Employment_ICT!V18&lt;&gt;"",ICT_labor_demand!T15&lt;&gt;""),SUM($K$2*ICT_GVA_perc_of_total!U18,$K$3*Employment_ICT!V18,$K$4*ICT_labor_demand!T15,),"NA")</f>
        <v>NA</v>
      </c>
      <c r="E16" s="33">
        <f>IF(AND(ICT_GVA_perc_of_total!V18&lt;&gt;"",Employment_ICT!W18&lt;&gt;"",ICT_labor_demand!U15&lt;&gt;""),SUM($K$2*ICT_GVA_perc_of_total!V18,$K$3*Employment_ICT!W18,$K$4*ICT_labor_demand!U15,),"NA")</f>
        <v>0.44444444444444442</v>
      </c>
      <c r="F16" s="33">
        <f>IF(AND(ICT_GVA_perc_of_total!W18&lt;&gt;"",Employment_ICT!X18&lt;&gt;"",ICT_labor_demand!V15&lt;&gt;""),SUM($K$2*ICT_GVA_perc_of_total!W18,$K$3*Employment_ICT!X18,$K$4*ICT_labor_demand!V15,),"NA")</f>
        <v>0.37254901960784315</v>
      </c>
      <c r="G16" s="33">
        <f>IF(AND(ICT_GVA_perc_of_total!X18&lt;&gt;"",Employment_ICT!Y18&lt;&gt;"",ICT_labor_demand!W15&lt;&gt;""),SUM($K$2*ICT_GVA_perc_of_total!X18,$K$3*Employment_ICT!Y18,$K$4*ICT_labor_demand!W15,),"NA")</f>
        <v>0.39215686274509814</v>
      </c>
      <c r="H16" s="33">
        <f>IF(AND(ICT_GVA_perc_of_total!Y18&lt;&gt;"",Employment_ICT!Z18&lt;&gt;"",ICT_labor_demand!X15&lt;&gt;""),SUM($K$2*ICT_GVA_perc_of_total!Y18,$K$3*Employment_ICT!Z18,$K$4*ICT_labor_demand!X15,),"NA")</f>
        <v>0.48583877995642683</v>
      </c>
      <c r="I16" s="33">
        <f>IF(AND(ICT_GVA_perc_of_total!Z18&lt;&gt;"",Employment_ICT!AA18&lt;&gt;"",ICT_labor_demand!Y15&lt;&gt;""),SUM($K$2*ICT_GVA_perc_of_total!Z18,$K$3*Employment_ICT!AA18,$K$4*ICT_labor_demand!Y15,),"NA")</f>
        <v>0.58169934640522869</v>
      </c>
      <c r="J16" s="33">
        <f>IF(AND(ICT_GVA_perc_of_total!AA18&lt;&gt;"",Employment_ICT!AB18&lt;&gt;"",ICT_labor_demand!Z15&lt;&gt;""),SUM($K$2*ICT_GVA_perc_of_total!AA18,$K$3*Employment_ICT!AB18,$K$4*ICT_labor_demand!Z15,),"NA")</f>
        <v>0.71677559912854016</v>
      </c>
      <c r="K16" s="33">
        <f>IF(AND(ICT_GVA_perc_of_total!AB18&lt;&gt;"",Employment_ICT!AC18&lt;&gt;"",ICT_labor_demand!AA15&lt;&gt;""),SUM($K$2*ICT_GVA_perc_of_total!AB18,$K$3*Employment_ICT!AC18,$K$4*ICT_labor_demand!AA15,),"NA")</f>
        <v>0.5185185185185186</v>
      </c>
      <c r="L16" s="33">
        <f>IF(AND(ICT_GVA_perc_of_total!AC18&lt;&gt;"",Employment_ICT!AD18&lt;&gt;"",ICT_labor_demand!AB15&lt;&gt;""),SUM($K$2*ICT_GVA_perc_of_total!AC18,$K$3*Employment_ICT!AD18,$K$4*ICT_labor_demand!AB15,),"NA")</f>
        <v>0.66666666666666663</v>
      </c>
    </row>
    <row r="17" spans="1:12" x14ac:dyDescent="0.2">
      <c r="A17" s="21" t="s">
        <v>30</v>
      </c>
      <c r="B17" s="21" t="s">
        <v>30</v>
      </c>
      <c r="C17" s="33" t="str">
        <f>IF(AND(ICT_GVA_perc_of_total!T19&lt;&gt;"",Employment_ICT!U19&lt;&gt;"",ICT_labor_demand!S16&lt;&gt;""),SUM($K$2*ICT_GVA_perc_of_total!T19,$K$3*Employment_ICT!U19,$K$4*ICT_labor_demand!S16,),"NA")</f>
        <v>NA</v>
      </c>
      <c r="D17" s="33" t="str">
        <f>IF(AND(ICT_GVA_perc_of_total!U19&lt;&gt;"",Employment_ICT!V19&lt;&gt;"",ICT_labor_demand!T16&lt;&gt;""),SUM($K$2*ICT_GVA_perc_of_total!U19,$K$3*Employment_ICT!V19,$K$4*ICT_labor_demand!T16,),"NA")</f>
        <v>NA</v>
      </c>
      <c r="E17" s="33">
        <f>IF(AND(ICT_GVA_perc_of_total!V19&lt;&gt;"",Employment_ICT!W19&lt;&gt;"",ICT_labor_demand!U16&lt;&gt;""),SUM($K$2*ICT_GVA_perc_of_total!V19,$K$3*Employment_ICT!W19,$K$4*ICT_labor_demand!U16,),"NA")</f>
        <v>0.5714285714285714</v>
      </c>
      <c r="F17" s="33">
        <f>IF(AND(ICT_GVA_perc_of_total!W19&lt;&gt;"",Employment_ICT!X19&lt;&gt;"",ICT_labor_demand!V16&lt;&gt;""),SUM($K$2*ICT_GVA_perc_of_total!W19,$K$3*Employment_ICT!X19,$K$4*ICT_labor_demand!V16,),"NA")</f>
        <v>0.26984126984126977</v>
      </c>
      <c r="G17" s="33">
        <f>IF(AND(ICT_GVA_perc_of_total!X19&lt;&gt;"",Employment_ICT!Y19&lt;&gt;"",ICT_labor_demand!W16&lt;&gt;""),SUM($K$2*ICT_GVA_perc_of_total!X19,$K$3*Employment_ICT!Y19,$K$4*ICT_labor_demand!W16,),"NA")</f>
        <v>0.53333333333333321</v>
      </c>
      <c r="H17" s="33">
        <f>IF(AND(ICT_GVA_perc_of_total!Y19&lt;&gt;"",Employment_ICT!Z19&lt;&gt;"",ICT_labor_demand!X16&lt;&gt;""),SUM($K$2*ICT_GVA_perc_of_total!Y19,$K$3*Employment_ICT!Z19,$K$4*ICT_labor_demand!X16,),"NA")</f>
        <v>0.76825396825396841</v>
      </c>
      <c r="I17" s="33">
        <f>IF(AND(ICT_GVA_perc_of_total!Z19&lt;&gt;"",Employment_ICT!AA19&lt;&gt;"",ICT_labor_demand!Y16&lt;&gt;""),SUM($K$2*ICT_GVA_perc_of_total!Z19,$K$3*Employment_ICT!AA19,$K$4*ICT_labor_demand!Y16,),"NA")</f>
        <v>0.79047619047619055</v>
      </c>
      <c r="J17" s="33">
        <f>IF(AND(ICT_GVA_perc_of_total!AA19&lt;&gt;"",Employment_ICT!AB19&lt;&gt;"",ICT_labor_demand!Z16&lt;&gt;""),SUM($K$2*ICT_GVA_perc_of_total!AA19,$K$3*Employment_ICT!AB19,$K$4*ICT_labor_demand!Z16,),"NA")</f>
        <v>0.54285714285714326</v>
      </c>
      <c r="K17" s="33">
        <f>IF(AND(ICT_GVA_perc_of_total!AB19&lt;&gt;"",Employment_ICT!AC19&lt;&gt;"",ICT_labor_demand!AA16&lt;&gt;""),SUM($K$2*ICT_GVA_perc_of_total!AB19,$K$3*Employment_ICT!AC19,$K$4*ICT_labor_demand!AA16,),"NA")</f>
        <v>0.59682539682539681</v>
      </c>
      <c r="L17" s="33">
        <f>IF(AND(ICT_GVA_perc_of_total!AC19&lt;&gt;"",Employment_ICT!AD19&lt;&gt;"",ICT_labor_demand!AB16&lt;&gt;""),SUM($K$2*ICT_GVA_perc_of_total!AC19,$K$3*Employment_ICT!AD19,$K$4*ICT_labor_demand!AB16,),"NA")</f>
        <v>0.46666666666666679</v>
      </c>
    </row>
    <row r="18" spans="1:12" x14ac:dyDescent="0.2">
      <c r="A18" s="21" t="s">
        <v>31</v>
      </c>
      <c r="B18" s="21" t="s">
        <v>31</v>
      </c>
      <c r="C18" s="33" t="str">
        <f>IF(AND(ICT_GVA_perc_of_total!T20&lt;&gt;"",Employment_ICT!U20&lt;&gt;"",ICT_labor_demand!S17&lt;&gt;""),SUM($K$2*ICT_GVA_perc_of_total!T20,$K$3*Employment_ICT!U20,$K$4*ICT_labor_demand!S17,),"NA")</f>
        <v>NA</v>
      </c>
      <c r="D18" s="33" t="str">
        <f>IF(AND(ICT_GVA_perc_of_total!U20&lt;&gt;"",Employment_ICT!V20&lt;&gt;"",ICT_labor_demand!T17&lt;&gt;""),SUM($K$2*ICT_GVA_perc_of_total!U20,$K$3*Employment_ICT!V20,$K$4*ICT_labor_demand!T17,),"NA")</f>
        <v>NA</v>
      </c>
      <c r="E18" s="33">
        <f>IF(AND(ICT_GVA_perc_of_total!V20&lt;&gt;"",Employment_ICT!W20&lt;&gt;"",ICT_labor_demand!U17&lt;&gt;""),SUM($K$2*ICT_GVA_perc_of_total!V20,$K$3*Employment_ICT!W20,$K$4*ICT_labor_demand!U17,),"NA")</f>
        <v>0.71818181818181825</v>
      </c>
      <c r="F18" s="33">
        <f>IF(AND(ICT_GVA_perc_of_total!W20&lt;&gt;"",Employment_ICT!X20&lt;&gt;"",ICT_labor_demand!V17&lt;&gt;""),SUM($K$2*ICT_GVA_perc_of_total!W20,$K$3*Employment_ICT!X20,$K$4*ICT_labor_demand!V17,),"NA")</f>
        <v>0.57192982456140373</v>
      </c>
      <c r="G18" s="33">
        <f>IF(AND(ICT_GVA_perc_of_total!X20&lt;&gt;"",Employment_ICT!Y20&lt;&gt;"",ICT_labor_demand!W17&lt;&gt;""),SUM($K$2*ICT_GVA_perc_of_total!X20,$K$3*Employment_ICT!Y20,$K$4*ICT_labor_demand!W17,),"NA")</f>
        <v>0.68038277511961742</v>
      </c>
      <c r="H18" s="33">
        <f>IF(AND(ICT_GVA_perc_of_total!Y20&lt;&gt;"",Employment_ICT!Z20&lt;&gt;"",ICT_labor_demand!X17&lt;&gt;""),SUM($K$2*ICT_GVA_perc_of_total!Y20,$K$3*Employment_ICT!Z20,$K$4*ICT_labor_demand!X17,),"NA")</f>
        <v>0.45757575757575764</v>
      </c>
      <c r="I18" s="33">
        <f>IF(AND(ICT_GVA_perc_of_total!Z20&lt;&gt;"",Employment_ICT!AA20&lt;&gt;"",ICT_labor_demand!Y17&lt;&gt;""),SUM($K$2*ICT_GVA_perc_of_total!Z20,$K$3*Employment_ICT!AA20,$K$4*ICT_labor_demand!Y17,),"NA")</f>
        <v>0.3599149388623073</v>
      </c>
      <c r="J18" s="33">
        <f>IF(AND(ICT_GVA_perc_of_total!AA20&lt;&gt;"",Employment_ICT!AB20&lt;&gt;"",ICT_labor_demand!Z17&lt;&gt;""),SUM($K$2*ICT_GVA_perc_of_total!AA20,$K$3*Employment_ICT!AB20,$K$4*ICT_labor_demand!Z17,),"NA")</f>
        <v>0.1682615629984052</v>
      </c>
      <c r="K18" s="33">
        <f>IF(AND(ICT_GVA_perc_of_total!AB20&lt;&gt;"",Employment_ICT!AC20&lt;&gt;"",ICT_labor_demand!AA17&lt;&gt;""),SUM($K$2*ICT_GVA_perc_of_total!AB20,$K$3*Employment_ICT!AC20,$K$4*ICT_labor_demand!AA17,),"NA")</f>
        <v>0.50393407761828846</v>
      </c>
      <c r="L18" s="33">
        <f>IF(AND(ICT_GVA_perc_of_total!AC20&lt;&gt;"",Employment_ICT!AD20&lt;&gt;"",ICT_labor_demand!AB17&lt;&gt;""),SUM($K$2*ICT_GVA_perc_of_total!AC20,$K$3*Employment_ICT!AD20,$K$4*ICT_labor_demand!AB17,),"NA")</f>
        <v>0.54385964912280715</v>
      </c>
    </row>
    <row r="19" spans="1:12" x14ac:dyDescent="0.2">
      <c r="A19" s="21" t="s">
        <v>32</v>
      </c>
      <c r="B19" s="21" t="s">
        <v>32</v>
      </c>
      <c r="C19" s="33" t="str">
        <f>IF(AND(ICT_GVA_perc_of_total!T21&lt;&gt;"",Employment_ICT!U21&lt;&gt;"",ICT_labor_demand!S18&lt;&gt;""),SUM($K$2*ICT_GVA_perc_of_total!T21,$K$3*Employment_ICT!U21,$K$4*ICT_labor_demand!S18,),"NA")</f>
        <v>NA</v>
      </c>
      <c r="D19" s="33" t="str">
        <f>IF(AND(ICT_GVA_perc_of_total!U21&lt;&gt;"",Employment_ICT!V21&lt;&gt;"",ICT_labor_demand!T18&lt;&gt;""),SUM($K$2*ICT_GVA_perc_of_total!U21,$K$3*Employment_ICT!V21,$K$4*ICT_labor_demand!T18,),"NA")</f>
        <v>NA</v>
      </c>
      <c r="E19" s="33">
        <f>IF(AND(ICT_GVA_perc_of_total!V21&lt;&gt;"",Employment_ICT!W21&lt;&gt;"",ICT_labor_demand!U18&lt;&gt;""),SUM($K$2*ICT_GVA_perc_of_total!V21,$K$3*Employment_ICT!W21,$K$4*ICT_labor_demand!U18,),"NA")</f>
        <v>0.57132001736864912</v>
      </c>
      <c r="F19" s="33">
        <f>IF(AND(ICT_GVA_perc_of_total!W21&lt;&gt;"",Employment_ICT!X21&lt;&gt;"",ICT_labor_demand!V18&lt;&gt;""),SUM($K$2*ICT_GVA_perc_of_total!W21,$K$3*Employment_ICT!X21,$K$4*ICT_labor_demand!V18,),"NA")</f>
        <v>0.5270661456071789</v>
      </c>
      <c r="G19" s="33">
        <f>IF(AND(ICT_GVA_perc_of_total!X21&lt;&gt;"",Employment_ICT!Y21&lt;&gt;"",ICT_labor_demand!W18&lt;&gt;""),SUM($K$2*ICT_GVA_perc_of_total!X21,$K$3*Employment_ICT!Y21,$K$4*ICT_labor_demand!W18,),"NA")</f>
        <v>0.15602836879432613</v>
      </c>
      <c r="H19" s="33">
        <f>IF(AND(ICT_GVA_perc_of_total!Y21&lt;&gt;"",Employment_ICT!Z21&lt;&gt;"",ICT_labor_demand!X18&lt;&gt;""),SUM($K$2*ICT_GVA_perc_of_total!Y21,$K$3*Employment_ICT!Z21,$K$4*ICT_labor_demand!X18,),"NA")</f>
        <v>0.41084093211752776</v>
      </c>
      <c r="I19" s="33">
        <f>IF(AND(ICT_GVA_perc_of_total!Z21&lt;&gt;"",Employment_ICT!AA21&lt;&gt;"",ICT_labor_demand!Y18&lt;&gt;""),SUM($K$2*ICT_GVA_perc_of_total!Z21,$K$3*Employment_ICT!AA21,$K$4*ICT_labor_demand!Y18,),"NA")</f>
        <v>0.49044724272687806</v>
      </c>
      <c r="J19" s="33">
        <f>IF(AND(ICT_GVA_perc_of_total!AA21&lt;&gt;"",Employment_ICT!AB21&lt;&gt;"",ICT_labor_demand!Z18&lt;&gt;""),SUM($K$2*ICT_GVA_perc_of_total!AA21,$K$3*Employment_ICT!AB21,$K$4*ICT_labor_demand!Z18,),"NA")</f>
        <v>0.59274135185989263</v>
      </c>
      <c r="K19" s="33">
        <f>IF(AND(ICT_GVA_perc_of_total!AB21&lt;&gt;"",Employment_ICT!AC21&lt;&gt;"",ICT_labor_demand!AA18&lt;&gt;""),SUM($K$2*ICT_GVA_perc_of_total!AB21,$K$3*Employment_ICT!AC21,$K$4*ICT_labor_demand!AA18,),"NA")</f>
        <v>0.55927051671732531</v>
      </c>
      <c r="L19" s="33">
        <f>IF(AND(ICT_GVA_perc_of_total!AC21&lt;&gt;"",Employment_ICT!AD21&lt;&gt;"",ICT_labor_demand!AB18&lt;&gt;""),SUM($K$2*ICT_GVA_perc_of_total!AC21,$K$3*Employment_ICT!AD21,$K$4*ICT_labor_demand!AB18,),"NA")</f>
        <v>0.29931972789115646</v>
      </c>
    </row>
    <row r="20" spans="1:12" x14ac:dyDescent="0.2">
      <c r="A20" s="21" t="s">
        <v>33</v>
      </c>
      <c r="B20" s="21" t="s">
        <v>33</v>
      </c>
      <c r="C20" s="33" t="str">
        <f>IF(AND(ICT_GVA_perc_of_total!T22&lt;&gt;"",Employment_ICT!U22&lt;&gt;"",ICT_labor_demand!S19&lt;&gt;""),SUM($K$2*ICT_GVA_perc_of_total!T22,$K$3*Employment_ICT!U22,$K$4*ICT_labor_demand!S19,),"NA")</f>
        <v>NA</v>
      </c>
      <c r="D20" s="33" t="str">
        <f>IF(AND(ICT_GVA_perc_of_total!U22&lt;&gt;"",Employment_ICT!V22&lt;&gt;"",ICT_labor_demand!T19&lt;&gt;""),SUM($K$2*ICT_GVA_perc_of_total!U22,$K$3*Employment_ICT!V22,$K$4*ICT_labor_demand!T19,),"NA")</f>
        <v>NA</v>
      </c>
      <c r="E20" s="33">
        <f>IF(AND(ICT_GVA_perc_of_total!V22&lt;&gt;"",Employment_ICT!W22&lt;&gt;"",ICT_labor_demand!U19&lt;&gt;""),SUM($K$2*ICT_GVA_perc_of_total!V22,$K$3*Employment_ICT!W22,$K$4*ICT_labor_demand!U19,),"NA")</f>
        <v>0.55000000000000027</v>
      </c>
      <c r="F20" s="33">
        <f>IF(AND(ICT_GVA_perc_of_total!W22&lt;&gt;"",Employment_ICT!X22&lt;&gt;"",ICT_labor_demand!V19&lt;&gt;""),SUM($K$2*ICT_GVA_perc_of_total!W22,$K$3*Employment_ICT!X22,$K$4*ICT_labor_demand!V19,),"NA")</f>
        <v>0.65937500000000004</v>
      </c>
      <c r="G20" s="33">
        <f>IF(AND(ICT_GVA_perc_of_total!X22&lt;&gt;"",Employment_ICT!Y22&lt;&gt;"",ICT_labor_demand!W19&lt;&gt;""),SUM($K$2*ICT_GVA_perc_of_total!X22,$K$3*Employment_ICT!Y22,$K$4*ICT_labor_demand!W19,),"NA")</f>
        <v>0.5385416666666667</v>
      </c>
      <c r="H20" s="33">
        <f>IF(AND(ICT_GVA_perc_of_total!Y22&lt;&gt;"",Employment_ICT!Z22&lt;&gt;"",ICT_labor_demand!X19&lt;&gt;""),SUM($K$2*ICT_GVA_perc_of_total!Y22,$K$3*Employment_ICT!Z22,$K$4*ICT_labor_demand!X19,),"NA")</f>
        <v>0.59687500000000027</v>
      </c>
      <c r="I20" s="33">
        <f>IF(AND(ICT_GVA_perc_of_total!Z22&lt;&gt;"",Employment_ICT!AA22&lt;&gt;"",ICT_labor_demand!Y19&lt;&gt;""),SUM($K$2*ICT_GVA_perc_of_total!Z22,$K$3*Employment_ICT!AA22,$K$4*ICT_labor_demand!Y19,),"NA")</f>
        <v>0.56770833333333337</v>
      </c>
      <c r="J20" s="33">
        <f>IF(AND(ICT_GVA_perc_of_total!AA22&lt;&gt;"",Employment_ICT!AB22&lt;&gt;"",ICT_labor_demand!Z19&lt;&gt;""),SUM($K$2*ICT_GVA_perc_of_total!AA22,$K$3*Employment_ICT!AB22,$K$4*ICT_labor_demand!Z19,),"NA")</f>
        <v>0.35937500000000039</v>
      </c>
      <c r="K20" s="33">
        <f>IF(AND(ICT_GVA_perc_of_total!AB22&lt;&gt;"",Employment_ICT!AC22&lt;&gt;"",ICT_labor_demand!AA19&lt;&gt;""),SUM($K$2*ICT_GVA_perc_of_total!AB22,$K$3*Employment_ICT!AC22,$K$4*ICT_labor_demand!AA19,),"NA")</f>
        <v>2.6041666666666664E-2</v>
      </c>
      <c r="L20" s="33">
        <f>IF(AND(ICT_GVA_perc_of_total!AC22&lt;&gt;"",Employment_ICT!AD22&lt;&gt;"",ICT_labor_demand!AB19&lt;&gt;""),SUM($K$2*ICT_GVA_perc_of_total!AC22,$K$3*Employment_ICT!AD22,$K$4*ICT_labor_demand!AB19,),"NA")</f>
        <v>0.50000000000000033</v>
      </c>
    </row>
    <row r="21" spans="1:12" x14ac:dyDescent="0.2">
      <c r="A21" s="21" t="s">
        <v>34</v>
      </c>
      <c r="B21" s="21" t="s">
        <v>34</v>
      </c>
      <c r="C21" s="33" t="str">
        <f>IF(AND(ICT_GVA_perc_of_total!T23&lt;&gt;"",Employment_ICT!U23&lt;&gt;"",ICT_labor_demand!S20&lt;&gt;""),SUM($K$2*ICT_GVA_perc_of_total!T23,$K$3*Employment_ICT!U23,$K$4*ICT_labor_demand!S20,),"NA")</f>
        <v>NA</v>
      </c>
      <c r="D21" s="33" t="str">
        <f>IF(AND(ICT_GVA_perc_of_total!U23&lt;&gt;"",Employment_ICT!V23&lt;&gt;"",ICT_labor_demand!T20&lt;&gt;""),SUM($K$2*ICT_GVA_perc_of_total!U23,$K$3*Employment_ICT!V23,$K$4*ICT_labor_demand!T20,),"NA")</f>
        <v>NA</v>
      </c>
      <c r="E21" s="33">
        <f>IF(AND(ICT_GVA_perc_of_total!V23&lt;&gt;"",Employment_ICT!W23&lt;&gt;"",ICT_labor_demand!U20&lt;&gt;""),SUM($K$2*ICT_GVA_perc_of_total!V23,$K$3*Employment_ICT!W23,$K$4*ICT_labor_demand!U20,),"NA")</f>
        <v>0.37356321839080409</v>
      </c>
      <c r="F21" s="33">
        <f>IF(AND(ICT_GVA_perc_of_total!W23&lt;&gt;"",Employment_ICT!X23&lt;&gt;"",ICT_labor_demand!V20&lt;&gt;""),SUM($K$2*ICT_GVA_perc_of_total!W23,$K$3*Employment_ICT!X23,$K$4*ICT_labor_demand!V20,),"NA")</f>
        <v>0.55172413793103448</v>
      </c>
      <c r="G21" s="33">
        <f>IF(AND(ICT_GVA_perc_of_total!X23&lt;&gt;"",Employment_ICT!Y23&lt;&gt;"",ICT_labor_demand!W20&lt;&gt;""),SUM($K$2*ICT_GVA_perc_of_total!X23,$K$3*Employment_ICT!Y23,$K$4*ICT_labor_demand!W20,),"NA")</f>
        <v>0.75287356321839027</v>
      </c>
      <c r="H21" s="33">
        <f>IF(AND(ICT_GVA_perc_of_total!Y23&lt;&gt;"",Employment_ICT!Z23&lt;&gt;"",ICT_labor_demand!X20&lt;&gt;""),SUM($K$2*ICT_GVA_perc_of_total!Y23,$K$3*Employment_ICT!Z23,$K$4*ICT_labor_demand!X20,),"NA")</f>
        <v>0.44636015325670458</v>
      </c>
      <c r="I21" s="33">
        <f>IF(AND(ICT_GVA_perc_of_total!Z23&lt;&gt;"",Employment_ICT!AA23&lt;&gt;"",ICT_labor_demand!Y20&lt;&gt;""),SUM($K$2*ICT_GVA_perc_of_total!Z23,$K$3*Employment_ICT!AA23,$K$4*ICT_labor_demand!Y20,),"NA")</f>
        <v>5.7471264367816084E-2</v>
      </c>
      <c r="J21" s="33">
        <f>IF(AND(ICT_GVA_perc_of_total!AA23&lt;&gt;"",Employment_ICT!AB23&lt;&gt;"",ICT_labor_demand!Z20&lt;&gt;""),SUM($K$2*ICT_GVA_perc_of_total!AA23,$K$3*Employment_ICT!AB23,$K$4*ICT_labor_demand!Z20,),"NA")</f>
        <v>0.35632183908045967</v>
      </c>
      <c r="K21" s="33">
        <f>IF(AND(ICT_GVA_perc_of_total!AB23&lt;&gt;"",Employment_ICT!AC23&lt;&gt;"",ICT_labor_demand!AA20&lt;&gt;""),SUM($K$2*ICT_GVA_perc_of_total!AB23,$K$3*Employment_ICT!AC23,$K$4*ICT_labor_demand!AA20,),"NA")</f>
        <v>0.38888888888888851</v>
      </c>
      <c r="L21" s="33">
        <f>IF(AND(ICT_GVA_perc_of_total!AC23&lt;&gt;"",Employment_ICT!AD23&lt;&gt;"",ICT_labor_demand!AB20&lt;&gt;""),SUM($K$2*ICT_GVA_perc_of_total!AC23,$K$3*Employment_ICT!AD23,$K$4*ICT_labor_demand!AB20,),"NA")</f>
        <v>0.56896551724137889</v>
      </c>
    </row>
    <row r="22" spans="1:12" x14ac:dyDescent="0.2">
      <c r="A22" s="21" t="s">
        <v>35</v>
      </c>
      <c r="B22" s="21" t="s">
        <v>35</v>
      </c>
      <c r="C22" s="33" t="str">
        <f>IF(AND(ICT_GVA_perc_of_total!T24&lt;&gt;"",Employment_ICT!U24&lt;&gt;"",ICT_labor_demand!S21&lt;&gt;""),SUM($K$2*ICT_GVA_perc_of_total!T24,$K$3*Employment_ICT!U24,$K$4*ICT_labor_demand!S21,),"NA")</f>
        <v>NA</v>
      </c>
      <c r="D22" s="33" t="str">
        <f>IF(AND(ICT_GVA_perc_of_total!U24&lt;&gt;"",Employment_ICT!V24&lt;&gt;"",ICT_labor_demand!T21&lt;&gt;""),SUM($K$2*ICT_GVA_perc_of_total!U24,$K$3*Employment_ICT!V24,$K$4*ICT_labor_demand!T21,),"NA")</f>
        <v>NA</v>
      </c>
      <c r="E22" s="33">
        <f>IF(AND(ICT_GVA_perc_of_total!V24&lt;&gt;"",Employment_ICT!W24&lt;&gt;"",ICT_labor_demand!U21&lt;&gt;""),SUM($K$2*ICT_GVA_perc_of_total!V24,$K$3*Employment_ICT!W24,$K$4*ICT_labor_demand!U21,),"NA")</f>
        <v>0.52380952380952395</v>
      </c>
      <c r="F22" s="33">
        <f>IF(AND(ICT_GVA_perc_of_total!W24&lt;&gt;"",Employment_ICT!X24&lt;&gt;"",ICT_labor_demand!V21&lt;&gt;""),SUM($K$2*ICT_GVA_perc_of_total!W24,$K$3*Employment_ICT!X24,$K$4*ICT_labor_demand!V21,),"NA")</f>
        <v>0.4761904761904765</v>
      </c>
      <c r="G22" s="33">
        <f>IF(AND(ICT_GVA_perc_of_total!X24&lt;&gt;"",Employment_ICT!Y24&lt;&gt;"",ICT_labor_demand!W21&lt;&gt;""),SUM($K$2*ICT_GVA_perc_of_total!X24,$K$3*Employment_ICT!Y24,$K$4*ICT_labor_demand!W21,),"NA")</f>
        <v>0.51731601731601717</v>
      </c>
      <c r="H22" s="33">
        <f>IF(AND(ICT_GVA_perc_of_total!Y24&lt;&gt;"",Employment_ICT!Z24&lt;&gt;"",ICT_labor_demand!X21&lt;&gt;""),SUM($K$2*ICT_GVA_perc_of_total!Y24,$K$3*Employment_ICT!Z24,$K$4*ICT_labor_demand!X21,),"NA")</f>
        <v>0.70779220779220742</v>
      </c>
      <c r="I22" s="33">
        <f>IF(AND(ICT_GVA_perc_of_total!Z24&lt;&gt;"",Employment_ICT!AA24&lt;&gt;"",ICT_labor_demand!Y21&lt;&gt;""),SUM($K$2*ICT_GVA_perc_of_total!Z24,$K$3*Employment_ICT!AA24,$K$4*ICT_labor_demand!Y21,),"NA")</f>
        <v>0.4740259740259738</v>
      </c>
      <c r="J22" s="33">
        <f>IF(AND(ICT_GVA_perc_of_total!AA24&lt;&gt;"",Employment_ICT!AB24&lt;&gt;"",ICT_labor_demand!Z21&lt;&gt;""),SUM($K$2*ICT_GVA_perc_of_total!AA24,$K$3*Employment_ICT!AB24,$K$4*ICT_labor_demand!Z21,),"NA")</f>
        <v>0.51948051948051943</v>
      </c>
      <c r="K22" s="33">
        <f>IF(AND(ICT_GVA_perc_of_total!AB24&lt;&gt;"",Employment_ICT!AC24&lt;&gt;"",ICT_labor_demand!AA21&lt;&gt;""),SUM($K$2*ICT_GVA_perc_of_total!AB24,$K$3*Employment_ICT!AC24,$K$4*ICT_labor_demand!AA21,),"NA")</f>
        <v>0.19696969696969652</v>
      </c>
      <c r="L22" s="33">
        <f>IF(AND(ICT_GVA_perc_of_total!AC24&lt;&gt;"",Employment_ICT!AD24&lt;&gt;"",ICT_labor_demand!AB21&lt;&gt;""),SUM($K$2*ICT_GVA_perc_of_total!AC24,$K$3*Employment_ICT!AD24,$K$4*ICT_labor_demand!AB21,),"NA")</f>
        <v>0.35714285714285687</v>
      </c>
    </row>
    <row r="23" spans="1:12" x14ac:dyDescent="0.2">
      <c r="A23" s="21" t="s">
        <v>36</v>
      </c>
      <c r="B23" s="21" t="s">
        <v>36</v>
      </c>
      <c r="C23" s="33" t="str">
        <f>IF(AND(ICT_GVA_perc_of_total!T25&lt;&gt;"",Employment_ICT!U25&lt;&gt;"",ICT_labor_demand!S22&lt;&gt;""),SUM($K$2*ICT_GVA_perc_of_total!T25,$K$3*Employment_ICT!U25,$K$4*ICT_labor_demand!S22,),"NA")</f>
        <v>NA</v>
      </c>
      <c r="D23" s="33" t="str">
        <f>IF(AND(ICT_GVA_perc_of_total!U25&lt;&gt;"",Employment_ICT!V25&lt;&gt;"",ICT_labor_demand!T22&lt;&gt;""),SUM($K$2*ICT_GVA_perc_of_total!U25,$K$3*Employment_ICT!V25,$K$4*ICT_labor_demand!T22,),"NA")</f>
        <v>NA</v>
      </c>
      <c r="E23" s="33">
        <f>IF(AND(ICT_GVA_perc_of_total!V25&lt;&gt;"",Employment_ICT!W25&lt;&gt;"",ICT_labor_demand!U22&lt;&gt;""),SUM($K$2*ICT_GVA_perc_of_total!V25,$K$3*Employment_ICT!W25,$K$4*ICT_labor_demand!U22,),"NA")</f>
        <v>0.42698412698412669</v>
      </c>
      <c r="F23" s="33">
        <f>IF(AND(ICT_GVA_perc_of_total!W25&lt;&gt;"",Employment_ICT!X25&lt;&gt;"",ICT_labor_demand!V22&lt;&gt;""),SUM($K$2*ICT_GVA_perc_of_total!W25,$K$3*Employment_ICT!X25,$K$4*ICT_labor_demand!V22,),"NA")</f>
        <v>0.54656084656084625</v>
      </c>
      <c r="G23" s="33">
        <f>IF(AND(ICT_GVA_perc_of_total!X25&lt;&gt;"",Employment_ICT!Y25&lt;&gt;"",ICT_labor_demand!W22&lt;&gt;""),SUM($K$2*ICT_GVA_perc_of_total!X25,$K$3*Employment_ICT!Y25,$K$4*ICT_labor_demand!W22,),"NA")</f>
        <v>0.44497354497354469</v>
      </c>
      <c r="H23" s="33">
        <f>IF(AND(ICT_GVA_perc_of_total!Y25&lt;&gt;"",Employment_ICT!Z25&lt;&gt;"",ICT_labor_demand!X22&lt;&gt;""),SUM($K$2*ICT_GVA_perc_of_total!Y25,$K$3*Employment_ICT!Z25,$K$4*ICT_labor_demand!X22,),"NA")</f>
        <v>0.60000000000000009</v>
      </c>
      <c r="I23" s="33">
        <f>IF(AND(ICT_GVA_perc_of_total!Z25&lt;&gt;"",Employment_ICT!AA25&lt;&gt;"",ICT_labor_demand!Y22&lt;&gt;""),SUM($K$2*ICT_GVA_perc_of_total!Z25,$K$3*Employment_ICT!AA25,$K$4*ICT_labor_demand!Y22,),"NA")</f>
        <v>0.42645502645502642</v>
      </c>
      <c r="J23" s="33">
        <f>IF(AND(ICT_GVA_perc_of_total!AA25&lt;&gt;"",Employment_ICT!AB25&lt;&gt;"",ICT_labor_demand!Z22&lt;&gt;""),SUM($K$2*ICT_GVA_perc_of_total!AA25,$K$3*Employment_ICT!AB25,$K$4*ICT_labor_demand!Z22,),"NA")</f>
        <v>0.4259259259259256</v>
      </c>
      <c r="K23" s="33">
        <f>IF(AND(ICT_GVA_perc_of_total!AB25&lt;&gt;"",Employment_ICT!AC25&lt;&gt;"",ICT_labor_demand!AA22&lt;&gt;""),SUM($K$2*ICT_GVA_perc_of_total!AB25,$K$3*Employment_ICT!AC25,$K$4*ICT_labor_demand!AA22,),"NA")</f>
        <v>0.26878306878306879</v>
      </c>
      <c r="L23" s="33">
        <f>IF(AND(ICT_GVA_perc_of_total!AC25&lt;&gt;"",Employment_ICT!AD25&lt;&gt;"",ICT_labor_demand!AB22&lt;&gt;""),SUM($K$2*ICT_GVA_perc_of_total!AC25,$K$3*Employment_ICT!AD25,$K$4*ICT_labor_demand!AB22,),"NA")</f>
        <v>0.72222222222222243</v>
      </c>
    </row>
    <row r="24" spans="1:12" x14ac:dyDescent="0.2">
      <c r="A24" s="21" t="s">
        <v>37</v>
      </c>
      <c r="B24" s="21" t="s">
        <v>37</v>
      </c>
      <c r="C24" s="33" t="str">
        <f>IF(AND(ICT_GVA_perc_of_total!T26&lt;&gt;"",Employment_ICT!U26&lt;&gt;"",ICT_labor_demand!S23&lt;&gt;""),SUM($K$2*ICT_GVA_perc_of_total!T26,$K$3*Employment_ICT!U26,$K$4*ICT_labor_demand!S23,),"NA")</f>
        <v>NA</v>
      </c>
      <c r="D24" s="33" t="str">
        <f>IF(AND(ICT_GVA_perc_of_total!U26&lt;&gt;"",Employment_ICT!V26&lt;&gt;"",ICT_labor_demand!T23&lt;&gt;""),SUM($K$2*ICT_GVA_perc_of_total!U26,$K$3*Employment_ICT!V26,$K$4*ICT_labor_demand!T23,),"NA")</f>
        <v>NA</v>
      </c>
      <c r="E24" s="33">
        <f>IF(AND(ICT_GVA_perc_of_total!V26&lt;&gt;"",Employment_ICT!W26&lt;&gt;"",ICT_labor_demand!U23&lt;&gt;""),SUM($K$2*ICT_GVA_perc_of_total!V26,$K$3*Employment_ICT!W26,$K$4*ICT_labor_demand!U23,),"NA")</f>
        <v>0.35353535353535381</v>
      </c>
      <c r="F24" s="33">
        <f>IF(AND(ICT_GVA_perc_of_total!W26&lt;&gt;"",Employment_ICT!X26&lt;&gt;"",ICT_labor_demand!V23&lt;&gt;""),SUM($K$2*ICT_GVA_perc_of_total!W26,$K$3*Employment_ICT!X26,$K$4*ICT_labor_demand!V23,),"NA")</f>
        <v>0.22222222222222238</v>
      </c>
      <c r="G24" s="33">
        <f>IF(AND(ICT_GVA_perc_of_total!X26&lt;&gt;"",Employment_ICT!Y26&lt;&gt;"",ICT_labor_demand!W23&lt;&gt;""),SUM($K$2*ICT_GVA_perc_of_total!X26,$K$3*Employment_ICT!Y26,$K$4*ICT_labor_demand!W23,),"NA")</f>
        <v>0.23232323232323243</v>
      </c>
      <c r="H24" s="33">
        <f>IF(AND(ICT_GVA_perc_of_total!Y26&lt;&gt;"",Employment_ICT!Z26&lt;&gt;"",ICT_labor_demand!X23&lt;&gt;""),SUM($K$2*ICT_GVA_perc_of_total!Y26,$K$3*Employment_ICT!Z26,$K$4*ICT_labor_demand!X23,),"NA")</f>
        <v>0.43434343434343486</v>
      </c>
      <c r="I24" s="33">
        <f>IF(AND(ICT_GVA_perc_of_total!Z26&lt;&gt;"",Employment_ICT!AA26&lt;&gt;"",ICT_labor_demand!Y23&lt;&gt;""),SUM($K$2*ICT_GVA_perc_of_total!Z26,$K$3*Employment_ICT!AA26,$K$4*ICT_labor_demand!Y23,),"NA")</f>
        <v>0.28282828282828315</v>
      </c>
      <c r="J24" s="33">
        <f>IF(AND(ICT_GVA_perc_of_total!AA26&lt;&gt;"",Employment_ICT!AB26&lt;&gt;"",ICT_labor_demand!Z23&lt;&gt;""),SUM($K$2*ICT_GVA_perc_of_total!AA26,$K$3*Employment_ICT!AB26,$K$4*ICT_labor_demand!Z23,),"NA")</f>
        <v>0.25252525252525276</v>
      </c>
      <c r="K24" s="33">
        <f>IF(AND(ICT_GVA_perc_of_total!AB26&lt;&gt;"",Employment_ICT!AC26&lt;&gt;"",ICT_labor_demand!AA23&lt;&gt;""),SUM($K$2*ICT_GVA_perc_of_total!AB26,$K$3*Employment_ICT!AC26,$K$4*ICT_labor_demand!AA23,),"NA")</f>
        <v>0.2323232323232326</v>
      </c>
      <c r="L24" s="33">
        <f>IF(AND(ICT_GVA_perc_of_total!AC26&lt;&gt;"",Employment_ICT!AD26&lt;&gt;"",ICT_labor_demand!AB23&lt;&gt;""),SUM($K$2*ICT_GVA_perc_of_total!AC26,$K$3*Employment_ICT!AD26,$K$4*ICT_labor_demand!AB23,),"NA")</f>
        <v>0.5555555555555558</v>
      </c>
    </row>
    <row r="25" spans="1:12" x14ac:dyDescent="0.2">
      <c r="A25" s="21" t="s">
        <v>38</v>
      </c>
      <c r="B25" s="21" t="s">
        <v>38</v>
      </c>
      <c r="C25" s="33" t="str">
        <f>IF(AND(ICT_GVA_perc_of_total!T27&lt;&gt;"",Employment_ICT!U27&lt;&gt;"",ICT_labor_demand!S24&lt;&gt;""),SUM($K$2*ICT_GVA_perc_of_total!T27,$K$3*Employment_ICT!U27,$K$4*ICT_labor_demand!S24,),"NA")</f>
        <v>NA</v>
      </c>
      <c r="D25" s="33" t="str">
        <f>IF(AND(ICT_GVA_perc_of_total!U27&lt;&gt;"",Employment_ICT!V27&lt;&gt;"",ICT_labor_demand!T24&lt;&gt;""),SUM($K$2*ICT_GVA_perc_of_total!U27,$K$3*Employment_ICT!V27,$K$4*ICT_labor_demand!T24,),"NA")</f>
        <v>NA</v>
      </c>
      <c r="E25" s="33">
        <f>IF(AND(ICT_GVA_perc_of_total!V27&lt;&gt;"",Employment_ICT!W27&lt;&gt;"",ICT_labor_demand!U24&lt;&gt;""),SUM($K$2*ICT_GVA_perc_of_total!V27,$K$3*Employment_ICT!W27,$K$4*ICT_labor_demand!U24,),"NA")</f>
        <v>0.5625</v>
      </c>
      <c r="F25" s="33">
        <f>IF(AND(ICT_GVA_perc_of_total!W27&lt;&gt;"",Employment_ICT!X27&lt;&gt;"",ICT_labor_demand!V24&lt;&gt;""),SUM($K$2*ICT_GVA_perc_of_total!W27,$K$3*Employment_ICT!X27,$K$4*ICT_labor_demand!V24,),"NA")</f>
        <v>0.47222222222222215</v>
      </c>
      <c r="G25" s="33">
        <f>IF(AND(ICT_GVA_perc_of_total!X27&lt;&gt;"",Employment_ICT!Y27&lt;&gt;"",ICT_labor_demand!W24&lt;&gt;""),SUM($K$2*ICT_GVA_perc_of_total!X27,$K$3*Employment_ICT!Y27,$K$4*ICT_labor_demand!W24,),"NA")</f>
        <v>0.49861111111111145</v>
      </c>
      <c r="H25" s="33">
        <f>IF(AND(ICT_GVA_perc_of_total!Y27&lt;&gt;"",Employment_ICT!Z27&lt;&gt;"",ICT_labor_demand!X24&lt;&gt;""),SUM($K$2*ICT_GVA_perc_of_total!Y27,$K$3*Employment_ICT!Z27,$K$4*ICT_labor_demand!X24,),"NA")</f>
        <v>0.39722222222222231</v>
      </c>
      <c r="I25" s="33">
        <f>IF(AND(ICT_GVA_perc_of_total!Z27&lt;&gt;"",Employment_ICT!AA27&lt;&gt;"",ICT_labor_demand!Y24&lt;&gt;""),SUM($K$2*ICT_GVA_perc_of_total!Z27,$K$3*Employment_ICT!AA27,$K$4*ICT_labor_demand!Y24,),"NA")</f>
        <v>0.64166666666666705</v>
      </c>
      <c r="J25" s="33">
        <f>IF(AND(ICT_GVA_perc_of_total!AA27&lt;&gt;"",Employment_ICT!AB27&lt;&gt;"",ICT_labor_demand!Z24&lt;&gt;""),SUM($K$2*ICT_GVA_perc_of_total!AA27,$K$3*Employment_ICT!AB27,$K$4*ICT_labor_demand!Z24,),"NA")</f>
        <v>0.44861111111111113</v>
      </c>
      <c r="K25" s="33">
        <f>IF(AND(ICT_GVA_perc_of_total!AB27&lt;&gt;"",Employment_ICT!AC27&lt;&gt;"",ICT_labor_demand!AA24&lt;&gt;""),SUM($K$2*ICT_GVA_perc_of_total!AB27,$K$3*Employment_ICT!AC27,$K$4*ICT_labor_demand!AA24,),"NA")</f>
        <v>0.53888888888888908</v>
      </c>
      <c r="L25" s="33">
        <f>IF(AND(ICT_GVA_perc_of_total!AC27&lt;&gt;"",Employment_ICT!AD27&lt;&gt;"",ICT_labor_demand!AB24&lt;&gt;""),SUM($K$2*ICT_GVA_perc_of_total!AC27,$K$3*Employment_ICT!AD27,$K$4*ICT_labor_demand!AB24,),"NA")</f>
        <v>0.33333333333333331</v>
      </c>
    </row>
    <row r="26" spans="1:12" x14ac:dyDescent="0.2">
      <c r="A26" s="21" t="s">
        <v>39</v>
      </c>
      <c r="B26" s="21" t="s">
        <v>39</v>
      </c>
      <c r="C26" s="33" t="str">
        <f>IF(AND(ICT_GVA_perc_of_total!T28&lt;&gt;"",Employment_ICT!U28&lt;&gt;"",ICT_labor_demand!S25&lt;&gt;""),SUM($K$2*ICT_GVA_perc_of_total!T28,$K$3*Employment_ICT!U28,$K$4*ICT_labor_demand!S25,),"NA")</f>
        <v>NA</v>
      </c>
      <c r="D26" s="33" t="str">
        <f>IF(AND(ICT_GVA_perc_of_total!U28&lt;&gt;"",Employment_ICT!V28&lt;&gt;"",ICT_labor_demand!T25&lt;&gt;""),SUM($K$2*ICT_GVA_perc_of_total!U28,$K$3*Employment_ICT!V28,$K$4*ICT_labor_demand!T25,),"NA")</f>
        <v>NA</v>
      </c>
      <c r="E26" s="33">
        <f>IF(AND(ICT_GVA_perc_of_total!V28&lt;&gt;"",Employment_ICT!W28&lt;&gt;"",ICT_labor_demand!U25&lt;&gt;""),SUM($K$2*ICT_GVA_perc_of_total!V28,$K$3*Employment_ICT!W28,$K$4*ICT_labor_demand!U25,),"NA")</f>
        <v>0.6929181929181929</v>
      </c>
      <c r="F26" s="33">
        <f>IF(AND(ICT_GVA_perc_of_total!W28&lt;&gt;"",Employment_ICT!X28&lt;&gt;"",ICT_labor_demand!V25&lt;&gt;""),SUM($K$2*ICT_GVA_perc_of_total!W28,$K$3*Employment_ICT!X28,$K$4*ICT_labor_demand!V25,),"NA")</f>
        <v>0.41971916971916973</v>
      </c>
      <c r="G26" s="33">
        <f>IF(AND(ICT_GVA_perc_of_total!X28&lt;&gt;"",Employment_ICT!Y28&lt;&gt;"",ICT_labor_demand!W25&lt;&gt;""),SUM($K$2*ICT_GVA_perc_of_total!X28,$K$3*Employment_ICT!Y28,$K$4*ICT_labor_demand!W25,),"NA")</f>
        <v>0.20238095238095244</v>
      </c>
      <c r="H26" s="33">
        <f>IF(AND(ICT_GVA_perc_of_total!Y28&lt;&gt;"",Employment_ICT!Z28&lt;&gt;"",ICT_labor_demand!X25&lt;&gt;""),SUM($K$2*ICT_GVA_perc_of_total!Y28,$K$3*Employment_ICT!Z28,$K$4*ICT_labor_demand!X25,),"NA")</f>
        <v>0.42612942612942617</v>
      </c>
      <c r="I26" s="33">
        <f>IF(AND(ICT_GVA_perc_of_total!Z28&lt;&gt;"",Employment_ICT!AA28&lt;&gt;"",ICT_labor_demand!Y25&lt;&gt;""),SUM($K$2*ICT_GVA_perc_of_total!Z28,$K$3*Employment_ICT!AA28,$K$4*ICT_labor_demand!Y25,),"NA")</f>
        <v>0.65873015873015872</v>
      </c>
      <c r="J26" s="33">
        <f>IF(AND(ICT_GVA_perc_of_total!AA28&lt;&gt;"",Employment_ICT!AB28&lt;&gt;"",ICT_labor_demand!Z25&lt;&gt;""),SUM($K$2*ICT_GVA_perc_of_total!AA28,$K$3*Employment_ICT!AB28,$K$4*ICT_labor_demand!Z25,),"NA")</f>
        <v>0.38369963369963384</v>
      </c>
      <c r="K26" s="33">
        <f>IF(AND(ICT_GVA_perc_of_total!AB28&lt;&gt;"",Employment_ICT!AC28&lt;&gt;"",ICT_labor_demand!AA25&lt;&gt;""),SUM($K$2*ICT_GVA_perc_of_total!AB28,$K$3*Employment_ICT!AC28,$K$4*ICT_labor_demand!AA25,),"NA")</f>
        <v>0.19444444444444445</v>
      </c>
      <c r="L26" s="33">
        <f>IF(AND(ICT_GVA_perc_of_total!AC28&lt;&gt;"",Employment_ICT!AD28&lt;&gt;"",ICT_labor_demand!AB25&lt;&gt;""),SUM($K$2*ICT_GVA_perc_of_total!AC28,$K$3*Employment_ICT!AD28,$K$4*ICT_labor_demand!AB25,),"NA")</f>
        <v>0.36446886446886445</v>
      </c>
    </row>
    <row r="27" spans="1:12" x14ac:dyDescent="0.2">
      <c r="A27" s="21" t="s">
        <v>40</v>
      </c>
      <c r="B27" s="21" t="s">
        <v>40</v>
      </c>
      <c r="C27" s="33" t="str">
        <f>IF(AND(ICT_GVA_perc_of_total!T29&lt;&gt;"",Employment_ICT!U29&lt;&gt;"",ICT_labor_demand!S26&lt;&gt;""),SUM($K$2*ICT_GVA_perc_of_total!T29,$K$3*Employment_ICT!U29,$K$4*ICT_labor_demand!S26,),"NA")</f>
        <v>NA</v>
      </c>
      <c r="D27" s="33" t="str">
        <f>IF(AND(ICT_GVA_perc_of_total!U29&lt;&gt;"",Employment_ICT!V29&lt;&gt;"",ICT_labor_demand!T26&lt;&gt;""),SUM($K$2*ICT_GVA_perc_of_total!U29,$K$3*Employment_ICT!V29,$K$4*ICT_labor_demand!T26,),"NA")</f>
        <v>NA</v>
      </c>
      <c r="E27" s="33">
        <f>IF(AND(ICT_GVA_perc_of_total!V29&lt;&gt;"",Employment_ICT!W29&lt;&gt;"",ICT_labor_demand!U26&lt;&gt;""),SUM($K$2*ICT_GVA_perc_of_total!V29,$K$3*Employment_ICT!W29,$K$4*ICT_labor_demand!U26,),"NA")</f>
        <v>0.16524216524216545</v>
      </c>
      <c r="F27" s="33">
        <f>IF(AND(ICT_GVA_perc_of_total!W29&lt;&gt;"",Employment_ICT!X29&lt;&gt;"",ICT_labor_demand!V26&lt;&gt;""),SUM($K$2*ICT_GVA_perc_of_total!W29,$K$3*Employment_ICT!X29,$K$4*ICT_labor_demand!V26,),"NA")</f>
        <v>7.3260073260072986E-2</v>
      </c>
      <c r="G27" s="33">
        <f>IF(AND(ICT_GVA_perc_of_total!X29&lt;&gt;"",Employment_ICT!Y29&lt;&gt;"",ICT_labor_demand!W26&lt;&gt;""),SUM($K$2*ICT_GVA_perc_of_total!X29,$K$3*Employment_ICT!Y29,$K$4*ICT_labor_demand!W26,),"NA")</f>
        <v>9.5238095238095302E-2</v>
      </c>
      <c r="H27" s="33">
        <f>IF(AND(ICT_GVA_perc_of_total!Y29&lt;&gt;"",Employment_ICT!Z29&lt;&gt;"",ICT_labor_demand!X26&lt;&gt;""),SUM($K$2*ICT_GVA_perc_of_total!Y29,$K$3*Employment_ICT!Z29,$K$4*ICT_labor_demand!X26,),"NA")</f>
        <v>0.29039479039479033</v>
      </c>
      <c r="I27" s="33">
        <f>IF(AND(ICT_GVA_perc_of_total!Z29&lt;&gt;"",Employment_ICT!AA29&lt;&gt;"",ICT_labor_demand!Y26&lt;&gt;""),SUM($K$2*ICT_GVA_perc_of_total!Z29,$K$3*Employment_ICT!AA29,$K$4*ICT_labor_demand!Y26,),"NA")</f>
        <v>0.52604802604802581</v>
      </c>
      <c r="J27" s="33">
        <f>IF(AND(ICT_GVA_perc_of_total!AA29&lt;&gt;"",Employment_ICT!AB29&lt;&gt;"",ICT_labor_demand!Z26&lt;&gt;""),SUM($K$2*ICT_GVA_perc_of_total!AA29,$K$3*Employment_ICT!AB29,$K$4*ICT_labor_demand!Z26,),"NA")</f>
        <v>0.5567765567765568</v>
      </c>
      <c r="K27" s="33">
        <f>IF(AND(ICT_GVA_perc_of_total!AB29&lt;&gt;"",Employment_ICT!AC29&lt;&gt;"",ICT_labor_demand!AA26&lt;&gt;""),SUM($K$2*ICT_GVA_perc_of_total!AB29,$K$3*Employment_ICT!AC29,$K$4*ICT_labor_demand!AA26,),"NA")</f>
        <v>0.51282051282051289</v>
      </c>
      <c r="L27" s="33">
        <f>IF(AND(ICT_GVA_perc_of_total!AC29&lt;&gt;"",Employment_ICT!AD29&lt;&gt;"",ICT_labor_demand!AB26&lt;&gt;""),SUM($K$2*ICT_GVA_perc_of_total!AC29,$K$3*Employment_ICT!AD29,$K$4*ICT_labor_demand!AB26,),"NA")</f>
        <v>0.93386243386243373</v>
      </c>
    </row>
    <row r="28" spans="1:12" x14ac:dyDescent="0.2">
      <c r="A28" s="21" t="s">
        <v>41</v>
      </c>
      <c r="B28" s="21" t="s">
        <v>41</v>
      </c>
      <c r="C28" s="33" t="str">
        <f>IF(AND(ICT_GVA_perc_of_total!T30&lt;&gt;"",Employment_ICT!U30&lt;&gt;"",ICT_labor_demand!S27&lt;&gt;""),SUM($K$2*ICT_GVA_perc_of_total!T30,$K$3*Employment_ICT!U30,$K$4*ICT_labor_demand!S27,),"NA")</f>
        <v>NA</v>
      </c>
      <c r="D28" s="33" t="str">
        <f>IF(AND(ICT_GVA_perc_of_total!U30&lt;&gt;"",Employment_ICT!V30&lt;&gt;"",ICT_labor_demand!T27&lt;&gt;""),SUM($K$2*ICT_GVA_perc_of_total!U30,$K$3*Employment_ICT!V30,$K$4*ICT_labor_demand!T27,),"NA")</f>
        <v>NA</v>
      </c>
      <c r="E28" s="33">
        <f>IF(AND(ICT_GVA_perc_of_total!V30&lt;&gt;"",Employment_ICT!W30&lt;&gt;"",ICT_labor_demand!U27&lt;&gt;""),SUM($K$2*ICT_GVA_perc_of_total!V30,$K$3*Employment_ICT!W30,$K$4*ICT_labor_demand!U27,),"NA")</f>
        <v>0.40322580645161282</v>
      </c>
      <c r="F28" s="33">
        <f>IF(AND(ICT_GVA_perc_of_total!W30&lt;&gt;"",Employment_ICT!X30&lt;&gt;"",ICT_labor_demand!V27&lt;&gt;""),SUM($K$2*ICT_GVA_perc_of_total!W30,$K$3*Employment_ICT!X30,$K$4*ICT_labor_demand!V27,),"NA")</f>
        <v>0.49103942652329757</v>
      </c>
      <c r="G28" s="33">
        <f>IF(AND(ICT_GVA_perc_of_total!X30&lt;&gt;"",Employment_ICT!Y30&lt;&gt;"",ICT_labor_demand!W27&lt;&gt;""),SUM($K$2*ICT_GVA_perc_of_total!X30,$K$3*Employment_ICT!Y30,$K$4*ICT_labor_demand!W27,),"NA")</f>
        <v>0.61290322580645151</v>
      </c>
      <c r="H28" s="33">
        <f>IF(AND(ICT_GVA_perc_of_total!Y30&lt;&gt;"",Employment_ICT!Z30&lt;&gt;"",ICT_labor_demand!X27&lt;&gt;""),SUM($K$2*ICT_GVA_perc_of_total!Y30,$K$3*Employment_ICT!Z30,$K$4*ICT_labor_demand!X27,),"NA")</f>
        <v>0.86111111111111116</v>
      </c>
      <c r="I28" s="33">
        <f>IF(AND(ICT_GVA_perc_of_total!Z30&lt;&gt;"",Employment_ICT!AA30&lt;&gt;"",ICT_labor_demand!Y27&lt;&gt;""),SUM($K$2*ICT_GVA_perc_of_total!Z30,$K$3*Employment_ICT!AA30,$K$4*ICT_labor_demand!Y27,),"NA")</f>
        <v>0.43100358422939078</v>
      </c>
      <c r="J28" s="33">
        <f>IF(AND(ICT_GVA_perc_of_total!AA30&lt;&gt;"",Employment_ICT!AB30&lt;&gt;"",ICT_labor_demand!Z27&lt;&gt;""),SUM($K$2*ICT_GVA_perc_of_total!AA30,$K$3*Employment_ICT!AB30,$K$4*ICT_labor_demand!Z27,),"NA")</f>
        <v>0.44086021505376349</v>
      </c>
      <c r="K28" s="33">
        <f>IF(AND(ICT_GVA_perc_of_total!AB30&lt;&gt;"",Employment_ICT!AC30&lt;&gt;"",ICT_labor_demand!AA27&lt;&gt;""),SUM($K$2*ICT_GVA_perc_of_total!AB30,$K$3*Employment_ICT!AC30,$K$4*ICT_labor_demand!AA27,),"NA")</f>
        <v>0.10483870967741922</v>
      </c>
      <c r="L28" s="33">
        <f>IF(AND(ICT_GVA_perc_of_total!AC30&lt;&gt;"",Employment_ICT!AD30&lt;&gt;"",ICT_labor_demand!AB27&lt;&gt;""),SUM($K$2*ICT_GVA_perc_of_total!AC30,$K$3*Employment_ICT!AD30,$K$4*ICT_labor_demand!AB27,),"NA")</f>
        <v>0.11111111111111119</v>
      </c>
    </row>
    <row r="29" spans="1:12" x14ac:dyDescent="0.2">
      <c r="A29" s="21" t="s">
        <v>42</v>
      </c>
      <c r="B29" s="21" t="s">
        <v>42</v>
      </c>
      <c r="C29" s="33" t="str">
        <f>IF(AND(ICT_GVA_perc_of_total!T31&lt;&gt;"",Employment_ICT!U31&lt;&gt;"",ICT_labor_demand!S28&lt;&gt;""),SUM($K$2*ICT_GVA_perc_of_total!T31,$K$3*Employment_ICT!U31,$K$4*ICT_labor_demand!S28,),"NA")</f>
        <v>NA</v>
      </c>
      <c r="D29" s="33" t="str">
        <f>IF(AND(ICT_GVA_perc_of_total!U31&lt;&gt;"",Employment_ICT!V31&lt;&gt;"",ICT_labor_demand!T28&lt;&gt;""),SUM($K$2*ICT_GVA_perc_of_total!U31,$K$3*Employment_ICT!V31,$K$4*ICT_labor_demand!T28,),"NA")</f>
        <v>NA</v>
      </c>
      <c r="E29" s="33">
        <f>IF(AND(ICT_GVA_perc_of_total!V31&lt;&gt;"",Employment_ICT!W31&lt;&gt;"",ICT_labor_demand!U28&lt;&gt;""),SUM($K$2*ICT_GVA_perc_of_total!V31,$K$3*Employment_ICT!W31,$K$4*ICT_labor_demand!U28,),"NA")</f>
        <v>0.31111111111111101</v>
      </c>
      <c r="F29" s="33">
        <f>IF(AND(ICT_GVA_perc_of_total!W31&lt;&gt;"",Employment_ICT!X31&lt;&gt;"",ICT_labor_demand!V28&lt;&gt;""),SUM($K$2*ICT_GVA_perc_of_total!W31,$K$3*Employment_ICT!X31,$K$4*ICT_labor_demand!V28,),"NA")</f>
        <v>8.8888888888888962E-2</v>
      </c>
      <c r="G29" s="33">
        <f>IF(AND(ICT_GVA_perc_of_total!X31&lt;&gt;"",Employment_ICT!Y31&lt;&gt;"",ICT_labor_demand!W28&lt;&gt;""),SUM($K$2*ICT_GVA_perc_of_total!X31,$K$3*Employment_ICT!Y31,$K$4*ICT_labor_demand!W28,),"NA")</f>
        <v>0.47777777777777763</v>
      </c>
      <c r="H29" s="33">
        <f>IF(AND(ICT_GVA_perc_of_total!Y31&lt;&gt;"",Employment_ICT!Z31&lt;&gt;"",ICT_labor_demand!X28&lt;&gt;""),SUM($K$2*ICT_GVA_perc_of_total!Y31,$K$3*Employment_ICT!Z31,$K$4*ICT_labor_demand!X28,),"NA")</f>
        <v>0.51111111111111107</v>
      </c>
      <c r="I29" s="33">
        <f>IF(AND(ICT_GVA_perc_of_total!Z31&lt;&gt;"",Employment_ICT!AA31&lt;&gt;"",ICT_labor_demand!Y28&lt;&gt;""),SUM($K$2*ICT_GVA_perc_of_total!Z31,$K$3*Employment_ICT!AA31,$K$4*ICT_labor_demand!Y28,),"NA")</f>
        <v>0.46666666666666645</v>
      </c>
      <c r="J29" s="33">
        <f>IF(AND(ICT_GVA_perc_of_total!AA31&lt;&gt;"",Employment_ICT!AB31&lt;&gt;"",ICT_labor_demand!Z28&lt;&gt;""),SUM($K$2*ICT_GVA_perc_of_total!AA31,$K$3*Employment_ICT!AB31,$K$4*ICT_labor_demand!Z28,),"NA")</f>
        <v>0.3000000000000001</v>
      </c>
      <c r="K29" s="33">
        <f>IF(AND(ICT_GVA_perc_of_total!AB31&lt;&gt;"",Employment_ICT!AC31&lt;&gt;"",ICT_labor_demand!AA28&lt;&gt;""),SUM($K$2*ICT_GVA_perc_of_total!AB31,$K$3*Employment_ICT!AC31,$K$4*ICT_labor_demand!AA28,),"NA")</f>
        <v>0.61111111111111094</v>
      </c>
      <c r="L29" s="33">
        <f>IF(AND(ICT_GVA_perc_of_total!AC31&lt;&gt;"",Employment_ICT!AD31&lt;&gt;"",ICT_labor_demand!AB28&lt;&gt;""),SUM($K$2*ICT_GVA_perc_of_total!AC31,$K$3*Employment_ICT!AD31,$K$4*ICT_labor_demand!AB28,),"NA")</f>
        <v>0.5888888888888888</v>
      </c>
    </row>
    <row r="30" spans="1:12" x14ac:dyDescent="0.2">
      <c r="A30" s="21" t="s">
        <v>43</v>
      </c>
      <c r="B30" s="21" t="s">
        <v>43</v>
      </c>
      <c r="C30" s="33" t="str">
        <f>IF(AND(ICT_GVA_perc_of_total!T32&lt;&gt;"",Employment_ICT!U32&lt;&gt;"",ICT_labor_demand!S29&lt;&gt;""),SUM($K$2*ICT_GVA_perc_of_total!T32,$K$3*Employment_ICT!U32,$K$4*ICT_labor_demand!S29,),"NA")</f>
        <v>NA</v>
      </c>
      <c r="D30" s="33" t="str">
        <f>IF(AND(ICT_GVA_perc_of_total!U32&lt;&gt;"",Employment_ICT!V32&lt;&gt;"",ICT_labor_demand!T29&lt;&gt;""),SUM($K$2*ICT_GVA_perc_of_total!U32,$K$3*Employment_ICT!V32,$K$4*ICT_labor_demand!T29,),"NA")</f>
        <v>NA</v>
      </c>
      <c r="E30" s="33">
        <f>IF(AND(ICT_GVA_perc_of_total!V32&lt;&gt;"",Employment_ICT!W32&lt;&gt;"",ICT_labor_demand!U29&lt;&gt;""),SUM($K$2*ICT_GVA_perc_of_total!V32,$K$3*Employment_ICT!W32,$K$4*ICT_labor_demand!U29,),"NA")</f>
        <v>0.45679012345679004</v>
      </c>
      <c r="F30" s="33">
        <f>IF(AND(ICT_GVA_perc_of_total!W32&lt;&gt;"",Employment_ICT!X32&lt;&gt;"",ICT_labor_demand!V29&lt;&gt;""),SUM($K$2*ICT_GVA_perc_of_total!W32,$K$3*Employment_ICT!X32,$K$4*ICT_labor_demand!V29,),"NA")</f>
        <v>0.48024691358024768</v>
      </c>
      <c r="G30" s="33">
        <f>IF(AND(ICT_GVA_perc_of_total!X32&lt;&gt;"",Employment_ICT!Y32&lt;&gt;"",ICT_labor_demand!W29&lt;&gt;""),SUM($K$2*ICT_GVA_perc_of_total!X32,$K$3*Employment_ICT!Y32,$K$4*ICT_labor_demand!W29,),"NA")</f>
        <v>0.31975308641975408</v>
      </c>
      <c r="H30" s="33">
        <f>IF(AND(ICT_GVA_perc_of_total!Y32&lt;&gt;"",Employment_ICT!Z32&lt;&gt;"",ICT_labor_demand!X29&lt;&gt;""),SUM($K$2*ICT_GVA_perc_of_total!Y32,$K$3*Employment_ICT!Z32,$K$4*ICT_labor_demand!X29,),"NA")</f>
        <v>0.6074074074074074</v>
      </c>
      <c r="I30" s="33">
        <f>IF(AND(ICT_GVA_perc_of_total!Z32&lt;&gt;"",Employment_ICT!AA32&lt;&gt;"",ICT_labor_demand!Y29&lt;&gt;""),SUM($K$2*ICT_GVA_perc_of_total!Z32,$K$3*Employment_ICT!AA32,$K$4*ICT_labor_demand!Y29,),"NA")</f>
        <v>0.55679012345679102</v>
      </c>
      <c r="J30" s="33">
        <f>IF(AND(ICT_GVA_perc_of_total!AA32&lt;&gt;"",Employment_ICT!AB32&lt;&gt;"",ICT_labor_demand!Z29&lt;&gt;""),SUM($K$2*ICT_GVA_perc_of_total!AA32,$K$3*Employment_ICT!AB32,$K$4*ICT_labor_demand!Z29,),"NA")</f>
        <v>0.29753086419753194</v>
      </c>
      <c r="K30" s="33">
        <f>IF(AND(ICT_GVA_perc_of_total!AB32&lt;&gt;"",Employment_ICT!AC32&lt;&gt;"",ICT_labor_demand!AA29&lt;&gt;""),SUM($K$2*ICT_GVA_perc_of_total!AB32,$K$3*Employment_ICT!AC32,$K$4*ICT_labor_demand!AA29,),"NA")</f>
        <v>0.35802469135802478</v>
      </c>
      <c r="L30" s="33">
        <f>IF(AND(ICT_GVA_perc_of_total!AC32&lt;&gt;"",Employment_ICT!AD32&lt;&gt;"",ICT_labor_demand!AB29&lt;&gt;""),SUM($K$2*ICT_GVA_perc_of_total!AC32,$K$3*Employment_ICT!AD32,$K$4*ICT_labor_demand!AB29,),"NA")</f>
        <v>0.42222222222222228</v>
      </c>
    </row>
    <row r="31" spans="1:12" x14ac:dyDescent="0.2">
      <c r="A31" s="21" t="s">
        <v>44</v>
      </c>
      <c r="B31" s="21" t="s">
        <v>44</v>
      </c>
      <c r="C31" s="33" t="str">
        <f>IF(AND(ICT_GVA_perc_of_total!T33&lt;&gt;"",Employment_ICT!U33&lt;&gt;"",ICT_labor_demand!S30&lt;&gt;""),SUM($K$2*ICT_GVA_perc_of_total!T33,$K$3*Employment_ICT!U33,$K$4*ICT_labor_demand!S30,),"NA")</f>
        <v>NA</v>
      </c>
      <c r="D31" s="33" t="str">
        <f>IF(AND(ICT_GVA_perc_of_total!U33&lt;&gt;"",Employment_ICT!V33&lt;&gt;"",ICT_labor_demand!T30&lt;&gt;""),SUM($K$2*ICT_GVA_perc_of_total!U33,$K$3*Employment_ICT!V33,$K$4*ICT_labor_demand!T30,),"NA")</f>
        <v>NA</v>
      </c>
      <c r="E31" s="33">
        <f>IF(AND(ICT_GVA_perc_of_total!V33&lt;&gt;"",Employment_ICT!W33&lt;&gt;"",ICT_labor_demand!U30&lt;&gt;""),SUM($K$2*ICT_GVA_perc_of_total!V33,$K$3*Employment_ICT!W33,$K$4*ICT_labor_demand!U30,),"NA")</f>
        <v>0.19999999999999957</v>
      </c>
      <c r="F31" s="33">
        <f>IF(AND(ICT_GVA_perc_of_total!W33&lt;&gt;"",Employment_ICT!X33&lt;&gt;"",ICT_labor_demand!V30&lt;&gt;""),SUM($K$2*ICT_GVA_perc_of_total!W33,$K$3*Employment_ICT!X33,$K$4*ICT_labor_demand!V30,),"NA")</f>
        <v>0.33333333333333331</v>
      </c>
      <c r="G31" s="33">
        <f>IF(AND(ICT_GVA_perc_of_total!X33&lt;&gt;"",Employment_ICT!Y33&lt;&gt;"",ICT_labor_demand!W30&lt;&gt;""),SUM($K$2*ICT_GVA_perc_of_total!X33,$K$3*Employment_ICT!Y33,$K$4*ICT_labor_demand!W30,),"NA")</f>
        <v>0.24999999999999969</v>
      </c>
      <c r="H31" s="33">
        <f>IF(AND(ICT_GVA_perc_of_total!Y33&lt;&gt;"",Employment_ICT!Z33&lt;&gt;"",ICT_labor_demand!X30&lt;&gt;""),SUM($K$2*ICT_GVA_perc_of_total!Y33,$K$3*Employment_ICT!Z33,$K$4*ICT_labor_demand!X30,),"NA")</f>
        <v>0.6499999999999998</v>
      </c>
      <c r="I31" s="33">
        <f>IF(AND(ICT_GVA_perc_of_total!Z33&lt;&gt;"",Employment_ICT!AA33&lt;&gt;"",ICT_labor_demand!Y30&lt;&gt;""),SUM($K$2*ICT_GVA_perc_of_total!Z33,$K$3*Employment_ICT!AA33,$K$4*ICT_labor_demand!Y30,),"NA")</f>
        <v>0.51666666666666661</v>
      </c>
      <c r="J31" s="33">
        <f>IF(AND(ICT_GVA_perc_of_total!AA33&lt;&gt;"",Employment_ICT!AB33&lt;&gt;"",ICT_labor_demand!Z30&lt;&gt;""),SUM($K$2*ICT_GVA_perc_of_total!AA33,$K$3*Employment_ICT!AB33,$K$4*ICT_labor_demand!Z30,),"NA")</f>
        <v>0.76666666666666627</v>
      </c>
      <c r="K31" s="33">
        <f>IF(AND(ICT_GVA_perc_of_total!AB33&lt;&gt;"",Employment_ICT!AC33&lt;&gt;"",ICT_labor_demand!AA30&lt;&gt;""),SUM($K$2*ICT_GVA_perc_of_total!AB33,$K$3*Employment_ICT!AC33,$K$4*ICT_labor_demand!AA30,),"NA")</f>
        <v>0.6666666666666663</v>
      </c>
      <c r="L31" s="33">
        <f>IF(AND(ICT_GVA_perc_of_total!AC33&lt;&gt;"",Employment_ICT!AD33&lt;&gt;"",ICT_labor_demand!AB30&lt;&gt;""),SUM($K$2*ICT_GVA_perc_of_total!AC33,$K$3*Employment_ICT!AD33,$K$4*ICT_labor_demand!AB30,),"NA")</f>
        <v>0.33333333333333304</v>
      </c>
    </row>
    <row r="32" spans="1:12" x14ac:dyDescent="0.2">
      <c r="A32" s="21" t="s">
        <v>45</v>
      </c>
      <c r="B32" s="21" t="s">
        <v>45</v>
      </c>
      <c r="C32" s="33" t="str">
        <f>IF(AND(ICT_GVA_perc_of_total!T34&lt;&gt;"",Employment_ICT!U34&lt;&gt;"",ICT_labor_demand!S31&lt;&gt;""),SUM($K$2*ICT_GVA_perc_of_total!T34,$K$3*Employment_ICT!U34,$K$4*ICT_labor_demand!S31,),"NA")</f>
        <v>NA</v>
      </c>
      <c r="D32" s="33" t="str">
        <f>IF(AND(ICT_GVA_perc_of_total!U34&lt;&gt;"",Employment_ICT!V34&lt;&gt;"",ICT_labor_demand!T31&lt;&gt;""),SUM($K$2*ICT_GVA_perc_of_total!U34,$K$3*Employment_ICT!V34,$K$4*ICT_labor_demand!T31,),"NA")</f>
        <v>NA</v>
      </c>
      <c r="E32" s="33">
        <f>IF(AND(ICT_GVA_perc_of_total!V34&lt;&gt;"",Employment_ICT!W34&lt;&gt;"",ICT_labor_demand!U31&lt;&gt;""),SUM($K$2*ICT_GVA_perc_of_total!V34,$K$3*Employment_ICT!W34,$K$4*ICT_labor_demand!U31,),"NA")</f>
        <v>0.23809523809523817</v>
      </c>
      <c r="F32" s="33">
        <f>IF(AND(ICT_GVA_perc_of_total!W34&lt;&gt;"",Employment_ICT!X34&lt;&gt;"",ICT_labor_demand!V31&lt;&gt;""),SUM($K$2*ICT_GVA_perc_of_total!W34,$K$3*Employment_ICT!X34,$K$4*ICT_labor_demand!V31,),"NA")</f>
        <v>8.0000000000000182E-2</v>
      </c>
      <c r="G32" s="33">
        <f>IF(AND(ICT_GVA_perc_of_total!X34&lt;&gt;"",Employment_ICT!Y34&lt;&gt;"",ICT_labor_demand!W31&lt;&gt;""),SUM($K$2*ICT_GVA_perc_of_total!X34,$K$3*Employment_ICT!Y34,$K$4*ICT_labor_demand!W31,),"NA")</f>
        <v>0.20761904761904781</v>
      </c>
      <c r="H32" s="33">
        <f>IF(AND(ICT_GVA_perc_of_total!Y34&lt;&gt;"",Employment_ICT!Z34&lt;&gt;"",ICT_labor_demand!X31&lt;&gt;""),SUM($K$2*ICT_GVA_perc_of_total!Y34,$K$3*Employment_ICT!Z34,$K$4*ICT_labor_demand!X31,),"NA")</f>
        <v>0.54380952380952419</v>
      </c>
      <c r="I32" s="33">
        <f>IF(AND(ICT_GVA_perc_of_total!Z34&lt;&gt;"",Employment_ICT!AA34&lt;&gt;"",ICT_labor_demand!Y31&lt;&gt;""),SUM($K$2*ICT_GVA_perc_of_total!Z34,$K$3*Employment_ICT!AA34,$K$4*ICT_labor_demand!Y31,),"NA")</f>
        <v>0.63714285714285768</v>
      </c>
      <c r="J32" s="33">
        <f>IF(AND(ICT_GVA_perc_of_total!AA34&lt;&gt;"",Employment_ICT!AB34&lt;&gt;"",ICT_labor_demand!Z31&lt;&gt;""),SUM($K$2*ICT_GVA_perc_of_total!AA34,$K$3*Employment_ICT!AB34,$K$4*ICT_labor_demand!Z31,),"NA")</f>
        <v>0.50000000000000033</v>
      </c>
      <c r="K32" s="33">
        <f>IF(AND(ICT_GVA_perc_of_total!AB34&lt;&gt;"",Employment_ICT!AC34&lt;&gt;"",ICT_labor_demand!AA31&lt;&gt;""),SUM($K$2*ICT_GVA_perc_of_total!AB34,$K$3*Employment_ICT!AC34,$K$4*ICT_labor_demand!AA31,),"NA")</f>
        <v>0.50000000000000033</v>
      </c>
      <c r="L32" s="33">
        <f>IF(AND(ICT_GVA_perc_of_total!AC34&lt;&gt;"",Employment_ICT!AD34&lt;&gt;"",ICT_labor_demand!AB31&lt;&gt;""),SUM($K$2*ICT_GVA_perc_of_total!AC34,$K$3*Employment_ICT!AD34,$K$4*ICT_labor_demand!AB31,),"NA")</f>
        <v>0.73809523809523858</v>
      </c>
    </row>
    <row r="33" spans="1:12" x14ac:dyDescent="0.2">
      <c r="A33" s="21" t="s">
        <v>46</v>
      </c>
      <c r="B33" s="21" t="s">
        <v>46</v>
      </c>
      <c r="C33" s="33" t="str">
        <f>IF(AND(ICT_GVA_perc_of_total!T35&lt;&gt;"",Employment_ICT!U35&lt;&gt;"",ICT_labor_demand!S32&lt;&gt;""),SUM($K$2*ICT_GVA_perc_of_total!T35,$K$3*Employment_ICT!U35,$K$4*ICT_labor_demand!S32,),"NA")</f>
        <v>NA</v>
      </c>
      <c r="D33" s="33" t="str">
        <f>IF(AND(ICT_GVA_perc_of_total!U35&lt;&gt;"",Employment_ICT!V35&lt;&gt;"",ICT_labor_demand!T32&lt;&gt;""),SUM($K$2*ICT_GVA_perc_of_total!U35,$K$3*Employment_ICT!V35,$K$4*ICT_labor_demand!T32,),"NA")</f>
        <v>NA</v>
      </c>
      <c r="E33" s="33">
        <f>IF(AND(ICT_GVA_perc_of_total!V35&lt;&gt;"",Employment_ICT!W35&lt;&gt;"",ICT_labor_demand!U32&lt;&gt;""),SUM($K$2*ICT_GVA_perc_of_total!V35,$K$3*Employment_ICT!W35,$K$4*ICT_labor_demand!U32,),"NA")</f>
        <v>0.31919191919191914</v>
      </c>
      <c r="F33" s="33">
        <f>IF(AND(ICT_GVA_perc_of_total!W35&lt;&gt;"",Employment_ICT!X35&lt;&gt;"",ICT_labor_demand!V32&lt;&gt;""),SUM($K$2*ICT_GVA_perc_of_total!W35,$K$3*Employment_ICT!X35,$K$4*ICT_labor_demand!V32,),"NA")</f>
        <v>0.56313131313131315</v>
      </c>
      <c r="G33" s="33">
        <f>IF(AND(ICT_GVA_perc_of_total!X35&lt;&gt;"",Employment_ICT!Y35&lt;&gt;"",ICT_labor_demand!W32&lt;&gt;""),SUM($K$2*ICT_GVA_perc_of_total!X35,$K$3*Employment_ICT!Y35,$K$4*ICT_labor_demand!W32,),"NA")</f>
        <v>0.58619528619528605</v>
      </c>
      <c r="H33" s="33">
        <f>IF(AND(ICT_GVA_perc_of_total!Y35&lt;&gt;"",Employment_ICT!Z35&lt;&gt;"",ICT_labor_demand!X32&lt;&gt;""),SUM($K$2*ICT_GVA_perc_of_total!Y35,$K$3*Employment_ICT!Z35,$K$4*ICT_labor_demand!X32,),"NA")</f>
        <v>0.79966329966329952</v>
      </c>
      <c r="I33" s="33">
        <f>IF(AND(ICT_GVA_perc_of_total!Z35&lt;&gt;"",Employment_ICT!AA35&lt;&gt;"",ICT_labor_demand!Y32&lt;&gt;""),SUM($K$2*ICT_GVA_perc_of_total!Z35,$K$3*Employment_ICT!AA35,$K$4*ICT_labor_demand!Y32,),"NA")</f>
        <v>0.48333333333333334</v>
      </c>
      <c r="J33" s="33">
        <f>IF(AND(ICT_GVA_perc_of_total!AA35&lt;&gt;"",Employment_ICT!AB35&lt;&gt;"",ICT_labor_demand!Z32&lt;&gt;""),SUM($K$2*ICT_GVA_perc_of_total!AA35,$K$3*Employment_ICT!AB35,$K$4*ICT_labor_demand!Z32,),"NA")</f>
        <v>0.66835016835016825</v>
      </c>
      <c r="K33" s="33">
        <f>IF(AND(ICT_GVA_perc_of_total!AB35&lt;&gt;"",Employment_ICT!AC35&lt;&gt;"",ICT_labor_demand!AA32&lt;&gt;""),SUM($K$2*ICT_GVA_perc_of_total!AB35,$K$3*Employment_ICT!AC35,$K$4*ICT_labor_demand!AA32,),"NA")</f>
        <v>0.61245791245791237</v>
      </c>
      <c r="L33" s="33">
        <f>IF(AND(ICT_GVA_perc_of_total!AC35&lt;&gt;"",Employment_ICT!AD35&lt;&gt;"",ICT_labor_demand!AB32&lt;&gt;""),SUM($K$2*ICT_GVA_perc_of_total!AC35,$K$3*Employment_ICT!AD35,$K$4*ICT_labor_demand!AB32,),"NA")</f>
        <v>0.66666666666666663</v>
      </c>
    </row>
    <row r="34" spans="1:12" x14ac:dyDescent="0.2">
      <c r="A34" s="21" t="s">
        <v>47</v>
      </c>
      <c r="B34" s="21" t="s">
        <v>47</v>
      </c>
      <c r="C34" s="33" t="str">
        <f>IF(AND(ICT_GVA_perc_of_total!T36&lt;&gt;"",Employment_ICT!U36&lt;&gt;"",ICT_labor_demand!S33&lt;&gt;""),SUM($K$2*ICT_GVA_perc_of_total!T36,$K$3*Employment_ICT!U36,$K$4*ICT_labor_demand!S33,),"NA")</f>
        <v>NA</v>
      </c>
      <c r="D34" s="33" t="str">
        <f>IF(AND(ICT_GVA_perc_of_total!U36&lt;&gt;"",Employment_ICT!V36&lt;&gt;"",ICT_labor_demand!T33&lt;&gt;""),SUM($K$2*ICT_GVA_perc_of_total!U36,$K$3*Employment_ICT!V36,$K$4*ICT_labor_demand!T33,),"NA")</f>
        <v>NA</v>
      </c>
      <c r="E34" s="33">
        <f>IF(AND(ICT_GVA_perc_of_total!V36&lt;&gt;"",Employment_ICT!W36&lt;&gt;"",ICT_labor_demand!U33&lt;&gt;""),SUM($K$2*ICT_GVA_perc_of_total!V36,$K$3*Employment_ICT!W36,$K$4*ICT_labor_demand!U33,),"NA")</f>
        <v>0.72424242424242435</v>
      </c>
      <c r="F34" s="33">
        <f>IF(AND(ICT_GVA_perc_of_total!W36&lt;&gt;"",Employment_ICT!X36&lt;&gt;"",ICT_labor_demand!V33&lt;&gt;""),SUM($K$2*ICT_GVA_perc_of_total!W36,$K$3*Employment_ICT!X36,$K$4*ICT_labor_demand!V33,),"NA")</f>
        <v>0.2020202020202021</v>
      </c>
      <c r="G34" s="33">
        <f>IF(AND(ICT_GVA_perc_of_total!X36&lt;&gt;"",Employment_ICT!Y36&lt;&gt;"",ICT_labor_demand!W33&lt;&gt;""),SUM($K$2*ICT_GVA_perc_of_total!X36,$K$3*Employment_ICT!Y36,$K$4*ICT_labor_demand!W33,),"NA")</f>
        <v>0.54545454545454541</v>
      </c>
      <c r="H34" s="33">
        <f>IF(AND(ICT_GVA_perc_of_total!Y36&lt;&gt;"",Employment_ICT!Z36&lt;&gt;"",ICT_labor_demand!X33&lt;&gt;""),SUM($K$2*ICT_GVA_perc_of_total!Y36,$K$3*Employment_ICT!Z36,$K$4*ICT_labor_demand!X33,),"NA")</f>
        <v>0.89393939393939392</v>
      </c>
      <c r="I34" s="33">
        <f>IF(AND(ICT_GVA_perc_of_total!Z36&lt;&gt;"",Employment_ICT!AA36&lt;&gt;"",ICT_labor_demand!Y33&lt;&gt;""),SUM($K$2*ICT_GVA_perc_of_total!Z36,$K$3*Employment_ICT!AA36,$K$4*ICT_labor_demand!Y33,),"NA")</f>
        <v>0.69999999999999984</v>
      </c>
      <c r="J34" s="33">
        <f>IF(AND(ICT_GVA_perc_of_total!AA36&lt;&gt;"",Employment_ICT!AB36&lt;&gt;"",ICT_labor_demand!Z33&lt;&gt;""),SUM($K$2*ICT_GVA_perc_of_total!AA36,$K$3*Employment_ICT!AB36,$K$4*ICT_labor_demand!Z33,),"NA")</f>
        <v>8.5858585858585856E-2</v>
      </c>
      <c r="K34" s="33">
        <f>IF(AND(ICT_GVA_perc_of_total!AB36&lt;&gt;"",Employment_ICT!AC36&lt;&gt;"",ICT_labor_demand!AA33&lt;&gt;""),SUM($K$2*ICT_GVA_perc_of_total!AB36,$K$3*Employment_ICT!AC36,$K$4*ICT_labor_demand!AA33,),"NA")</f>
        <v>0.38888888888888884</v>
      </c>
      <c r="L34" s="33">
        <f>IF(AND(ICT_GVA_perc_of_total!AC36&lt;&gt;"",Employment_ICT!AD36&lt;&gt;"",ICT_labor_demand!AB33&lt;&gt;""),SUM($K$2*ICT_GVA_perc_of_total!AC36,$K$3*Employment_ICT!AD36,$K$4*ICT_labor_demand!AB33,),"NA")</f>
        <v>0.46666666666666679</v>
      </c>
    </row>
    <row r="35" spans="1:12" x14ac:dyDescent="0.2">
      <c r="A35" s="21" t="s">
        <v>48</v>
      </c>
      <c r="B35" s="21" t="s">
        <v>48</v>
      </c>
      <c r="C35" s="33" t="str">
        <f>IF(AND(ICT_GVA_perc_of_total!T37&lt;&gt;"",Employment_ICT!U37&lt;&gt;"",ICT_labor_demand!S34&lt;&gt;""),SUM($K$2*ICT_GVA_perc_of_total!T37,$K$3*Employment_ICT!U37,$K$4*ICT_labor_demand!S34,),"NA")</f>
        <v>NA</v>
      </c>
      <c r="D35" s="33" t="str">
        <f>IF(AND(ICT_GVA_perc_of_total!U37&lt;&gt;"",Employment_ICT!V37&lt;&gt;"",ICT_labor_demand!T34&lt;&gt;""),SUM($K$2*ICT_GVA_perc_of_total!U37,$K$3*Employment_ICT!V37,$K$4*ICT_labor_demand!T34,),"NA")</f>
        <v>NA</v>
      </c>
      <c r="E35" s="33">
        <f>IF(AND(ICT_GVA_perc_of_total!V37&lt;&gt;"",Employment_ICT!W37&lt;&gt;"",ICT_labor_demand!U34&lt;&gt;""),SUM($K$2*ICT_GVA_perc_of_total!V37,$K$3*Employment_ICT!W37,$K$4*ICT_labor_demand!U34,),"NA")</f>
        <v>0.68730158730158741</v>
      </c>
      <c r="F35" s="33">
        <f>IF(AND(ICT_GVA_perc_of_total!W37&lt;&gt;"",Employment_ICT!X37&lt;&gt;"",ICT_labor_demand!V34&lt;&gt;""),SUM($K$2*ICT_GVA_perc_of_total!W37,$K$3*Employment_ICT!X37,$K$4*ICT_labor_demand!V34,),"NA")</f>
        <v>0.55833333333333313</v>
      </c>
      <c r="G35" s="33">
        <f>IF(AND(ICT_GVA_perc_of_total!X37&lt;&gt;"",Employment_ICT!Y37&lt;&gt;"",ICT_labor_demand!W34&lt;&gt;""),SUM($K$2*ICT_GVA_perc_of_total!X37,$K$3*Employment_ICT!Y37,$K$4*ICT_labor_demand!W34,),"NA")</f>
        <v>0.5626984126984127</v>
      </c>
      <c r="H35" s="33">
        <f>IF(AND(ICT_GVA_perc_of_total!Y37&lt;&gt;"",Employment_ICT!Z37&lt;&gt;"",ICT_labor_demand!X34&lt;&gt;""),SUM($K$2*ICT_GVA_perc_of_total!Y37,$K$3*Employment_ICT!Z37,$K$4*ICT_labor_demand!X34,),"NA")</f>
        <v>0.32738095238095222</v>
      </c>
      <c r="I35" s="33">
        <f>IF(AND(ICT_GVA_perc_of_total!Z37&lt;&gt;"",Employment_ICT!AA37&lt;&gt;"",ICT_labor_demand!Y34&lt;&gt;""),SUM($K$2*ICT_GVA_perc_of_total!Z37,$K$3*Employment_ICT!AA37,$K$4*ICT_labor_demand!Y34,),"NA")</f>
        <v>0.37023809523809514</v>
      </c>
      <c r="J35" s="33">
        <f>IF(AND(ICT_GVA_perc_of_total!AA37&lt;&gt;"",Employment_ICT!AB37&lt;&gt;"",ICT_labor_demand!Z34&lt;&gt;""),SUM($K$2*ICT_GVA_perc_of_total!AA37,$K$3*Employment_ICT!AB37,$K$4*ICT_labor_demand!Z34,),"NA")</f>
        <v>0.24246031746031754</v>
      </c>
      <c r="K35" s="33">
        <f>IF(AND(ICT_GVA_perc_of_total!AB37&lt;&gt;"",Employment_ICT!AC37&lt;&gt;"",ICT_labor_demand!AA34&lt;&gt;""),SUM($K$2*ICT_GVA_perc_of_total!AB37,$K$3*Employment_ICT!AC37,$K$4*ICT_labor_demand!AA34,),"NA")</f>
        <v>0.3285714285714284</v>
      </c>
      <c r="L35" s="33">
        <f>IF(AND(ICT_GVA_perc_of_total!AC37&lt;&gt;"",Employment_ICT!AD37&lt;&gt;"",ICT_labor_demand!AB34&lt;&gt;""),SUM($K$2*ICT_GVA_perc_of_total!AC37,$K$3*Employment_ICT!AD37,$K$4*ICT_labor_demand!AB34,),"NA")</f>
        <v>0.24880952380952367</v>
      </c>
    </row>
    <row r="36" spans="1:12" x14ac:dyDescent="0.2">
      <c r="A36" s="21" t="s">
        <v>49</v>
      </c>
      <c r="B36" s="21" t="s">
        <v>49</v>
      </c>
      <c r="C36" s="33" t="str">
        <f>IF(AND(ICT_GVA_perc_of_total!T38&lt;&gt;"",Employment_ICT!U38&lt;&gt;"",ICT_labor_demand!S35&lt;&gt;""),SUM($K$2*ICT_GVA_perc_of_total!T38,$K$3*Employment_ICT!U38,$K$4*ICT_labor_demand!S35,),"NA")</f>
        <v>NA</v>
      </c>
      <c r="D36" s="33" t="str">
        <f>IF(AND(ICT_GVA_perc_of_total!U38&lt;&gt;"",Employment_ICT!V38&lt;&gt;"",ICT_labor_demand!T35&lt;&gt;""),SUM($K$2*ICT_GVA_perc_of_total!U38,$K$3*Employment_ICT!V38,$K$4*ICT_labor_demand!T35,),"NA")</f>
        <v>NA</v>
      </c>
      <c r="E36" s="33">
        <f>IF(AND(ICT_GVA_perc_of_total!V38&lt;&gt;"",Employment_ICT!W38&lt;&gt;"",ICT_labor_demand!U35&lt;&gt;""),SUM($K$2*ICT_GVA_perc_of_total!V38,$K$3*Employment_ICT!W38,$K$4*ICT_labor_demand!U35,),"NA")</f>
        <v>0.3981481481481477</v>
      </c>
      <c r="F36" s="33">
        <f>IF(AND(ICT_GVA_perc_of_total!W38&lt;&gt;"",Employment_ICT!X38&lt;&gt;"",ICT_labor_demand!V35&lt;&gt;""),SUM($K$2*ICT_GVA_perc_of_total!W38,$K$3*Employment_ICT!X38,$K$4*ICT_labor_demand!V35,),"NA")</f>
        <v>0.59259259259259245</v>
      </c>
      <c r="G36" s="33">
        <f>IF(AND(ICT_GVA_perc_of_total!X38&lt;&gt;"",Employment_ICT!Y38&lt;&gt;"",ICT_labor_demand!W35&lt;&gt;""),SUM($K$2*ICT_GVA_perc_of_total!X38,$K$3*Employment_ICT!Y38,$K$4*ICT_labor_demand!W35,),"NA")</f>
        <v>0.50925925925925875</v>
      </c>
      <c r="H36" s="33">
        <f>IF(AND(ICT_GVA_perc_of_total!Y38&lt;&gt;"",Employment_ICT!Z38&lt;&gt;"",ICT_labor_demand!X35&lt;&gt;""),SUM($K$2*ICT_GVA_perc_of_total!Y38,$K$3*Employment_ICT!Z38,$K$4*ICT_labor_demand!X35,),"NA")</f>
        <v>0.59259259259259245</v>
      </c>
      <c r="I36" s="33">
        <f>IF(AND(ICT_GVA_perc_of_total!Z38&lt;&gt;"",Employment_ICT!AA38&lt;&gt;"",ICT_labor_demand!Y35&lt;&gt;""),SUM($K$2*ICT_GVA_perc_of_total!Z38,$K$3*Employment_ICT!AA38,$K$4*ICT_labor_demand!Y35,),"NA")</f>
        <v>0.657407407407407</v>
      </c>
      <c r="J36" s="33">
        <f>IF(AND(ICT_GVA_perc_of_total!AA38&lt;&gt;"",Employment_ICT!AB38&lt;&gt;"",ICT_labor_demand!Z35&lt;&gt;""),SUM($K$2*ICT_GVA_perc_of_total!AA38,$K$3*Employment_ICT!AB38,$K$4*ICT_labor_demand!Z35,),"NA")</f>
        <v>0.29629629629629628</v>
      </c>
      <c r="K36" s="33">
        <f>IF(AND(ICT_GVA_perc_of_total!AB38&lt;&gt;"",Employment_ICT!AC38&lt;&gt;"",ICT_labor_demand!AA35&lt;&gt;""),SUM($K$2*ICT_GVA_perc_of_total!AB38,$K$3*Employment_ICT!AC38,$K$4*ICT_labor_demand!AA35,),"NA")</f>
        <v>0.38888888888888884</v>
      </c>
      <c r="L36" s="33">
        <f>IF(AND(ICT_GVA_perc_of_total!AC38&lt;&gt;"",Employment_ICT!AD38&lt;&gt;"",ICT_labor_demand!AB35&lt;&gt;""),SUM($K$2*ICT_GVA_perc_of_total!AC38,$K$3*Employment_ICT!AD38,$K$4*ICT_labor_demand!AB35,),"NA")</f>
        <v>0.7407407407407407</v>
      </c>
    </row>
    <row r="37" spans="1:12" x14ac:dyDescent="0.2">
      <c r="A37" s="21" t="s">
        <v>50</v>
      </c>
      <c r="B37" s="21" t="s">
        <v>50</v>
      </c>
      <c r="C37" s="33" t="str">
        <f>IF(AND(ICT_GVA_perc_of_total!T39&lt;&gt;"",Employment_ICT!U39&lt;&gt;"",ICT_labor_demand!S36&lt;&gt;""),SUM($K$2*ICT_GVA_perc_of_total!T39,$K$3*Employment_ICT!U39,$K$4*ICT_labor_demand!S36,),"NA")</f>
        <v>NA</v>
      </c>
      <c r="D37" s="33" t="str">
        <f>IF(AND(ICT_GVA_perc_of_total!U39&lt;&gt;"",Employment_ICT!V39&lt;&gt;"",ICT_labor_demand!T36&lt;&gt;""),SUM($K$2*ICT_GVA_perc_of_total!U39,$K$3*Employment_ICT!V39,$K$4*ICT_labor_demand!T36,),"NA")</f>
        <v>NA</v>
      </c>
      <c r="E37" s="33">
        <f>IF(AND(ICT_GVA_perc_of_total!V39&lt;&gt;"",Employment_ICT!W39&lt;&gt;"",ICT_labor_demand!U36&lt;&gt;""),SUM($K$2*ICT_GVA_perc_of_total!V39,$K$3*Employment_ICT!W39,$K$4*ICT_labor_demand!U36,),"NA")</f>
        <v>0.75</v>
      </c>
      <c r="F37" s="33">
        <f>IF(AND(ICT_GVA_perc_of_total!W39&lt;&gt;"",Employment_ICT!X39&lt;&gt;"",ICT_labor_demand!V36&lt;&gt;""),SUM($K$2*ICT_GVA_perc_of_total!W39,$K$3*Employment_ICT!X39,$K$4*ICT_labor_demand!V36,),"NA")</f>
        <v>0.79067460317460314</v>
      </c>
      <c r="G37" s="33">
        <f>IF(AND(ICT_GVA_perc_of_total!X39&lt;&gt;"",Employment_ICT!Y39&lt;&gt;"",ICT_labor_demand!W36&lt;&gt;""),SUM($K$2*ICT_GVA_perc_of_total!X39,$K$3*Employment_ICT!Y39,$K$4*ICT_labor_demand!W36,),"NA")</f>
        <v>0.49702380952380931</v>
      </c>
      <c r="H37" s="33">
        <f>IF(AND(ICT_GVA_perc_of_total!Y39&lt;&gt;"",Employment_ICT!Z39&lt;&gt;"",ICT_labor_demand!X36&lt;&gt;""),SUM($K$2*ICT_GVA_perc_of_total!Y39,$K$3*Employment_ICT!Z39,$K$4*ICT_labor_demand!X36,),"NA")</f>
        <v>0.4057539682539682</v>
      </c>
      <c r="I37" s="33">
        <f>IF(AND(ICT_GVA_perc_of_total!Z39&lt;&gt;"",Employment_ICT!AA39&lt;&gt;"",ICT_labor_demand!Y36&lt;&gt;""),SUM($K$2*ICT_GVA_perc_of_total!Z39,$K$3*Employment_ICT!AA39,$K$4*ICT_labor_demand!Y36,),"NA")</f>
        <v>0.42063492063492025</v>
      </c>
      <c r="J37" s="33">
        <f>IF(AND(ICT_GVA_perc_of_total!AA39&lt;&gt;"",Employment_ICT!AB39&lt;&gt;"",ICT_labor_demand!Z36&lt;&gt;""),SUM($K$2*ICT_GVA_perc_of_total!AA39,$K$3*Employment_ICT!AB39,$K$4*ICT_labor_demand!Z36,),"NA")</f>
        <v>0.71726190476190499</v>
      </c>
      <c r="K37" s="33">
        <f>IF(AND(ICT_GVA_perc_of_total!AB39&lt;&gt;"",Employment_ICT!AC39&lt;&gt;"",ICT_labor_demand!AA36&lt;&gt;""),SUM($K$2*ICT_GVA_perc_of_total!AB39,$K$3*Employment_ICT!AC39,$K$4*ICT_labor_demand!AA36,),"NA")</f>
        <v>0.41666666666666657</v>
      </c>
      <c r="L37" s="33">
        <f>IF(AND(ICT_GVA_perc_of_total!AC39&lt;&gt;"",Employment_ICT!AD39&lt;&gt;"",ICT_labor_demand!AB36&lt;&gt;""),SUM($K$2*ICT_GVA_perc_of_total!AC39,$K$3*Employment_ICT!AD39,$K$4*ICT_labor_demand!AB36,),"NA")</f>
        <v>0.75396825396825351</v>
      </c>
    </row>
    <row r="38" spans="1:12" x14ac:dyDescent="0.2">
      <c r="A38" s="21" t="s">
        <v>51</v>
      </c>
      <c r="B38" s="21" t="s">
        <v>51</v>
      </c>
      <c r="C38" s="33" t="str">
        <f>IF(AND(ICT_GVA_perc_of_total!T40&lt;&gt;"",Employment_ICT!U40&lt;&gt;"",ICT_labor_demand!S37&lt;&gt;""),SUM($K$2*ICT_GVA_perc_of_total!T40,$K$3*Employment_ICT!U40,$K$4*ICT_labor_demand!S37,),"NA")</f>
        <v>NA</v>
      </c>
      <c r="D38" s="33" t="str">
        <f>IF(AND(ICT_GVA_perc_of_total!U40&lt;&gt;"",Employment_ICT!V40&lt;&gt;"",ICT_labor_demand!T37&lt;&gt;""),SUM($K$2*ICT_GVA_perc_of_total!U40,$K$3*Employment_ICT!V40,$K$4*ICT_labor_demand!T37,),"NA")</f>
        <v>NA</v>
      </c>
      <c r="E38" s="33">
        <f>IF(AND(ICT_GVA_perc_of_total!V40&lt;&gt;"",Employment_ICT!W40&lt;&gt;"",ICT_labor_demand!U37&lt;&gt;""),SUM($K$2*ICT_GVA_perc_of_total!V40,$K$3*Employment_ICT!W40,$K$4*ICT_labor_demand!U37,),"NA")</f>
        <v>0.40686274509803955</v>
      </c>
      <c r="F38" s="33">
        <f>IF(AND(ICT_GVA_perc_of_total!W40&lt;&gt;"",Employment_ICT!X40&lt;&gt;"",ICT_labor_demand!V37&lt;&gt;""),SUM($K$2*ICT_GVA_perc_of_total!W40,$K$3*Employment_ICT!X40,$K$4*ICT_labor_demand!V37,),"NA")</f>
        <v>0.54084967320261379</v>
      </c>
      <c r="G38" s="33">
        <f>IF(AND(ICT_GVA_perc_of_total!X40&lt;&gt;"",Employment_ICT!Y40&lt;&gt;"",ICT_labor_demand!W37&lt;&gt;""),SUM($K$2*ICT_GVA_perc_of_total!X40,$K$3*Employment_ICT!Y40,$K$4*ICT_labor_demand!W37,),"NA")</f>
        <v>0.53594771241830008</v>
      </c>
      <c r="H38" s="33">
        <f>IF(AND(ICT_GVA_perc_of_total!Y40&lt;&gt;"",Employment_ICT!Z40&lt;&gt;"",ICT_labor_demand!X37&lt;&gt;""),SUM($K$2*ICT_GVA_perc_of_total!Y40,$K$3*Employment_ICT!Z40,$K$4*ICT_labor_demand!X37,),"NA")</f>
        <v>0.76388888888888817</v>
      </c>
      <c r="I38" s="33">
        <f>IF(AND(ICT_GVA_perc_of_total!Z40&lt;&gt;"",Employment_ICT!AA40&lt;&gt;"",ICT_labor_demand!Y37&lt;&gt;""),SUM($K$2*ICT_GVA_perc_of_total!Z40,$K$3*Employment_ICT!AA40,$K$4*ICT_labor_demand!Y37,),"NA")</f>
        <v>0.83333333333333348</v>
      </c>
      <c r="J38" s="33">
        <f>IF(AND(ICT_GVA_perc_of_total!AA40&lt;&gt;"",Employment_ICT!AB40&lt;&gt;"",ICT_labor_demand!Z37&lt;&gt;""),SUM($K$2*ICT_GVA_perc_of_total!AA40,$K$3*Employment_ICT!AB40,$K$4*ICT_labor_demand!Z37,),"NA")</f>
        <v>0.5849673202614375</v>
      </c>
      <c r="K38" s="33">
        <f>IF(AND(ICT_GVA_perc_of_total!AB40&lt;&gt;"",Employment_ICT!AC40&lt;&gt;"",ICT_labor_demand!AA37&lt;&gt;""),SUM($K$2*ICT_GVA_perc_of_total!AB40,$K$3*Employment_ICT!AC40,$K$4*ICT_labor_demand!AA37,),"NA")</f>
        <v>0.45833333333333326</v>
      </c>
      <c r="L38" s="33">
        <f>IF(AND(ICT_GVA_perc_of_total!AC40&lt;&gt;"",Employment_ICT!AD40&lt;&gt;"",ICT_labor_demand!AB37&lt;&gt;""),SUM($K$2*ICT_GVA_perc_of_total!AC40,$K$3*Employment_ICT!AD40,$K$4*ICT_labor_demand!AB37,),"NA")</f>
        <v>0.55555555555555491</v>
      </c>
    </row>
    <row r="39" spans="1:12" x14ac:dyDescent="0.2">
      <c r="A39" s="21" t="s">
        <v>52</v>
      </c>
      <c r="B39" s="21" t="s">
        <v>52</v>
      </c>
      <c r="C39" s="33" t="str">
        <f>IF(AND(ICT_GVA_perc_of_total!T41&lt;&gt;"",Employment_ICT!U41&lt;&gt;"",ICT_labor_demand!S38&lt;&gt;""),SUM($K$2*ICT_GVA_perc_of_total!T41,$K$3*Employment_ICT!U41,$K$4*ICT_labor_demand!S38,),"NA")</f>
        <v>NA</v>
      </c>
      <c r="D39" s="33" t="str">
        <f>IF(AND(ICT_GVA_perc_of_total!U41&lt;&gt;"",Employment_ICT!V41&lt;&gt;"",ICT_labor_demand!T38&lt;&gt;""),SUM($K$2*ICT_GVA_perc_of_total!U41,$K$3*Employment_ICT!V41,$K$4*ICT_labor_demand!T38,),"NA")</f>
        <v>NA</v>
      </c>
      <c r="E39" s="33">
        <f>IF(AND(ICT_GVA_perc_of_total!V41&lt;&gt;"",Employment_ICT!W41&lt;&gt;"",ICT_labor_demand!U38&lt;&gt;""),SUM($K$2*ICT_GVA_perc_of_total!V41,$K$3*Employment_ICT!W41,$K$4*ICT_labor_demand!U38,),"NA")</f>
        <v>0.32323232323232298</v>
      </c>
      <c r="F39" s="33">
        <f>IF(AND(ICT_GVA_perc_of_total!W41&lt;&gt;"",Employment_ICT!X41&lt;&gt;"",ICT_labor_demand!V38&lt;&gt;""),SUM($K$2*ICT_GVA_perc_of_total!W41,$K$3*Employment_ICT!X41,$K$4*ICT_labor_demand!V38,),"NA")</f>
        <v>0.17929292929292925</v>
      </c>
      <c r="G39" s="33">
        <f>IF(AND(ICT_GVA_perc_of_total!X41&lt;&gt;"",Employment_ICT!Y41&lt;&gt;"",ICT_labor_demand!W38&lt;&gt;""),SUM($K$2*ICT_GVA_perc_of_total!X41,$K$3*Employment_ICT!Y41,$K$4*ICT_labor_demand!W38,),"NA")</f>
        <v>0.12121212121212135</v>
      </c>
      <c r="H39" s="33">
        <f>IF(AND(ICT_GVA_perc_of_total!Y41&lt;&gt;"",Employment_ICT!Z41&lt;&gt;"",ICT_labor_demand!X38&lt;&gt;""),SUM($K$2*ICT_GVA_perc_of_total!Y41,$K$3*Employment_ICT!Z41,$K$4*ICT_labor_demand!X38,),"NA")</f>
        <v>0.47979797979797989</v>
      </c>
      <c r="I39" s="33">
        <f>IF(AND(ICT_GVA_perc_of_total!Z41&lt;&gt;"",Employment_ICT!AA41&lt;&gt;"",ICT_labor_demand!Y38&lt;&gt;""),SUM($K$2*ICT_GVA_perc_of_total!Z41,$K$3*Employment_ICT!AA41,$K$4*ICT_labor_demand!Y38,),"NA")</f>
        <v>0.56313131313131337</v>
      </c>
      <c r="J39" s="33">
        <f>IF(AND(ICT_GVA_perc_of_total!AA41&lt;&gt;"",Employment_ICT!AB41&lt;&gt;"",ICT_labor_demand!Z38&lt;&gt;""),SUM($K$2*ICT_GVA_perc_of_total!AA41,$K$3*Employment_ICT!AB41,$K$4*ICT_labor_demand!Z38,),"NA")</f>
        <v>0.3131313131313132</v>
      </c>
      <c r="K39" s="33">
        <f>IF(AND(ICT_GVA_perc_of_total!AB41&lt;&gt;"",Employment_ICT!AC41&lt;&gt;"",ICT_labor_demand!AA38&lt;&gt;""),SUM($K$2*ICT_GVA_perc_of_total!AB41,$K$3*Employment_ICT!AC41,$K$4*ICT_labor_demand!AA38,),"NA")</f>
        <v>8.8383838383838106E-2</v>
      </c>
      <c r="L39" s="33">
        <f>IF(AND(ICT_GVA_perc_of_total!AC41&lt;&gt;"",Employment_ICT!AD41&lt;&gt;"",ICT_labor_demand!AB38&lt;&gt;""),SUM($K$2*ICT_GVA_perc_of_total!AC41,$K$3*Employment_ICT!AD41,$K$4*ICT_labor_demand!AB38,),"NA")</f>
        <v>0.5</v>
      </c>
    </row>
    <row r="40" spans="1:12" x14ac:dyDescent="0.2">
      <c r="A40" s="21" t="s">
        <v>55</v>
      </c>
      <c r="B40" s="21" t="s">
        <v>55</v>
      </c>
      <c r="C40" s="33" t="str">
        <f>IF(AND(ICT_GVA_perc_of_total!T42&lt;&gt;"",Employment_ICT!U42&lt;&gt;"",ICT_labor_demand!S39&lt;&gt;""),SUM($K$2*ICT_GVA_perc_of_total!T42,$K$3*Employment_ICT!U42,$K$4*ICT_labor_demand!S39,),"NA")</f>
        <v>NA</v>
      </c>
      <c r="D40" s="33" t="str">
        <f>IF(AND(ICT_GVA_perc_of_total!U42&lt;&gt;"",Employment_ICT!V42&lt;&gt;"",ICT_labor_demand!T39&lt;&gt;""),SUM($K$2*ICT_GVA_perc_of_total!U42,$K$3*Employment_ICT!V42,$K$4*ICT_labor_demand!T39,),"NA")</f>
        <v>NA</v>
      </c>
      <c r="E40" s="33" t="e">
        <f>IF(AND(ICT_GVA_perc_of_total!V42&lt;&gt;"",Employment_ICT!W42&lt;&gt;"",ICT_labor_demand!U39&lt;&gt;""),SUM($K$2*ICT_GVA_perc_of_total!V42,$K$3*Employment_ICT!W42,$K$4*ICT_labor_demand!U39,),"NA")</f>
        <v>#VALUE!</v>
      </c>
      <c r="F40" s="33" t="e">
        <f>IF(AND(ICT_GVA_perc_of_total!W42&lt;&gt;"",Employment_ICT!X42&lt;&gt;"",ICT_labor_demand!V39&lt;&gt;""),SUM($K$2*ICT_GVA_perc_of_total!W42,$K$3*Employment_ICT!X42,$K$4*ICT_labor_demand!V39,),"NA")</f>
        <v>#VALUE!</v>
      </c>
      <c r="G40" s="33" t="e">
        <f>IF(AND(ICT_GVA_perc_of_total!X42&lt;&gt;"",Employment_ICT!Y42&lt;&gt;"",ICT_labor_demand!W39&lt;&gt;""),SUM($K$2*ICT_GVA_perc_of_total!X42,$K$3*Employment_ICT!Y42,$K$4*ICT_labor_demand!W39,),"NA")</f>
        <v>#VALUE!</v>
      </c>
      <c r="H40" s="33" t="e">
        <f>IF(AND(ICT_GVA_perc_of_total!Y42&lt;&gt;"",Employment_ICT!Z42&lt;&gt;"",ICT_labor_demand!X39&lt;&gt;""),SUM($K$2*ICT_GVA_perc_of_total!Y42,$K$3*Employment_ICT!Z42,$K$4*ICT_labor_demand!X39,),"NA")</f>
        <v>#VALUE!</v>
      </c>
      <c r="I40" s="33" t="e">
        <f>IF(AND(ICT_GVA_perc_of_total!Z42&lt;&gt;"",Employment_ICT!AA42&lt;&gt;"",ICT_labor_demand!Y39&lt;&gt;""),SUM($K$2*ICT_GVA_perc_of_total!Z42,$K$3*Employment_ICT!AA42,$K$4*ICT_labor_demand!Y39,),"NA")</f>
        <v>#VALUE!</v>
      </c>
      <c r="J40" s="33" t="e">
        <f>IF(AND(ICT_GVA_perc_of_total!AA42&lt;&gt;"",Employment_ICT!AB42&lt;&gt;"",ICT_labor_demand!Z39&lt;&gt;""),SUM($K$2*ICT_GVA_perc_of_total!AA42,$K$3*Employment_ICT!AB42,$K$4*ICT_labor_demand!Z39,),"NA")</f>
        <v>#VALUE!</v>
      </c>
      <c r="K40" s="33" t="e">
        <f>IF(AND(ICT_GVA_perc_of_total!AB42&lt;&gt;"",Employment_ICT!AC42&lt;&gt;"",ICT_labor_demand!AA39&lt;&gt;""),SUM($K$2*ICT_GVA_perc_of_total!AB42,$K$3*Employment_ICT!AC42,$K$4*ICT_labor_demand!AA39,),"NA")</f>
        <v>#VALUE!</v>
      </c>
      <c r="L40" s="33" t="e">
        <f>IF(AND(ICT_GVA_perc_of_total!AC42&lt;&gt;"",Employment_ICT!AD42&lt;&gt;"",ICT_labor_demand!AB39&lt;&gt;""),SUM($K$2*ICT_GVA_perc_of_total!AC42,$K$3*Employment_ICT!AD42,$K$4*ICT_labor_demand!AB39,),"NA")</f>
        <v>#VALUE!</v>
      </c>
    </row>
  </sheetData>
  <mergeCells count="1">
    <mergeCell ref="C2:H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23A7-9245-E745-8E8D-83D7B3AAAEA9}">
  <dimension ref="B2:AG40"/>
  <sheetViews>
    <sheetView topLeftCell="S6" workbookViewId="0">
      <selection activeCell="W52" sqref="W52"/>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3" x14ac:dyDescent="0.2">
      <c r="B2" s="13" t="s">
        <v>81</v>
      </c>
      <c r="C2" s="38" t="s">
        <v>93</v>
      </c>
      <c r="D2" s="38"/>
      <c r="E2" s="38"/>
      <c r="F2" s="38"/>
      <c r="G2" s="38"/>
      <c r="H2" s="38"/>
      <c r="J2" t="s">
        <v>114</v>
      </c>
      <c r="K2">
        <f>1/3</f>
        <v>0.33333333333333331</v>
      </c>
    </row>
    <row r="3" spans="2:33" x14ac:dyDescent="0.2">
      <c r="C3" s="38"/>
      <c r="D3" s="38"/>
      <c r="E3" s="38"/>
      <c r="F3" s="38"/>
      <c r="G3" s="38"/>
      <c r="H3" s="38"/>
      <c r="J3" t="s">
        <v>95</v>
      </c>
      <c r="K3">
        <f>1/3</f>
        <v>0.33333333333333331</v>
      </c>
    </row>
    <row r="4" spans="2:33" x14ac:dyDescent="0.2">
      <c r="C4" s="38"/>
      <c r="D4" s="38"/>
      <c r="E4" s="38"/>
      <c r="F4" s="38"/>
      <c r="G4" s="38"/>
      <c r="H4" s="38"/>
      <c r="J4" t="s">
        <v>96</v>
      </c>
      <c r="K4">
        <f>1/3</f>
        <v>0.33333333333333331</v>
      </c>
    </row>
    <row r="5" spans="2:33" x14ac:dyDescent="0.2">
      <c r="C5" s="38"/>
      <c r="D5" s="38"/>
      <c r="E5" s="38"/>
      <c r="F5" s="38"/>
      <c r="G5" s="38"/>
      <c r="H5" s="38"/>
    </row>
    <row r="6" spans="2:33" x14ac:dyDescent="0.2">
      <c r="C6" s="38"/>
      <c r="D6" s="38"/>
      <c r="E6" s="38"/>
      <c r="F6" s="38"/>
      <c r="G6" s="38"/>
      <c r="H6" s="38"/>
    </row>
    <row r="7" spans="2:33" x14ac:dyDescent="0.2">
      <c r="AA7" s="33"/>
      <c r="AB7" s="33"/>
      <c r="AC7" s="33"/>
      <c r="AD7" s="33"/>
      <c r="AE7" s="33"/>
      <c r="AF7" s="33"/>
      <c r="AG7" s="33"/>
    </row>
    <row r="10" spans="2:33" ht="17" customHeight="1" x14ac:dyDescent="0.2">
      <c r="B10" s="18" t="s">
        <v>11</v>
      </c>
      <c r="C10" s="40" t="s">
        <v>86</v>
      </c>
      <c r="D10" s="41"/>
      <c r="E10" s="42"/>
      <c r="F10" s="40" t="s">
        <v>12</v>
      </c>
      <c r="G10" s="41"/>
      <c r="H10" s="42"/>
      <c r="I10" s="40" t="s">
        <v>14</v>
      </c>
      <c r="J10" s="41"/>
      <c r="K10" s="42"/>
      <c r="L10" s="40" t="s">
        <v>15</v>
      </c>
      <c r="M10" s="41"/>
      <c r="N10" s="42"/>
      <c r="O10" s="40" t="s">
        <v>16</v>
      </c>
      <c r="P10" s="41"/>
      <c r="Q10" s="42"/>
      <c r="R10" s="40" t="s">
        <v>17</v>
      </c>
      <c r="S10" s="41"/>
      <c r="T10" s="42"/>
      <c r="U10" s="40" t="s">
        <v>18</v>
      </c>
      <c r="V10" s="41"/>
      <c r="W10" s="42"/>
      <c r="X10" s="40" t="s">
        <v>19</v>
      </c>
      <c r="Y10" s="41"/>
      <c r="Z10" s="42"/>
      <c r="AA10" s="40" t="s">
        <v>20</v>
      </c>
      <c r="AB10" s="41"/>
      <c r="AC10" s="42"/>
      <c r="AD10" s="40" t="s">
        <v>21</v>
      </c>
      <c r="AE10" s="41"/>
      <c r="AF10" s="41"/>
    </row>
    <row r="11" spans="2:33" ht="17" customHeight="1" x14ac:dyDescent="0.2">
      <c r="B11" s="18"/>
      <c r="C11" s="34" t="s">
        <v>113</v>
      </c>
      <c r="D11" s="34" t="s">
        <v>109</v>
      </c>
      <c r="E11" s="34" t="s">
        <v>110</v>
      </c>
      <c r="F11" s="34" t="s">
        <v>113</v>
      </c>
      <c r="G11" s="34" t="s">
        <v>109</v>
      </c>
      <c r="H11" s="34" t="s">
        <v>110</v>
      </c>
      <c r="I11" s="34" t="s">
        <v>113</v>
      </c>
      <c r="J11" s="34" t="s">
        <v>109</v>
      </c>
      <c r="K11" s="34" t="s">
        <v>110</v>
      </c>
      <c r="L11" s="34" t="s">
        <v>113</v>
      </c>
      <c r="M11" s="34" t="s">
        <v>109</v>
      </c>
      <c r="N11" s="34" t="s">
        <v>110</v>
      </c>
      <c r="O11" s="34" t="s">
        <v>113</v>
      </c>
      <c r="P11" s="34" t="s">
        <v>109</v>
      </c>
      <c r="Q11" s="34" t="s">
        <v>110</v>
      </c>
      <c r="R11" s="34" t="s">
        <v>113</v>
      </c>
      <c r="S11" s="34" t="s">
        <v>109</v>
      </c>
      <c r="T11" s="34" t="s">
        <v>110</v>
      </c>
      <c r="U11" s="34" t="s">
        <v>113</v>
      </c>
      <c r="V11" s="34" t="s">
        <v>109</v>
      </c>
      <c r="W11" s="34" t="s">
        <v>110</v>
      </c>
      <c r="X11" s="34" t="s">
        <v>113</v>
      </c>
      <c r="Y11" s="34" t="s">
        <v>109</v>
      </c>
      <c r="Z11" s="34" t="s">
        <v>110</v>
      </c>
      <c r="AA11" s="34" t="s">
        <v>113</v>
      </c>
      <c r="AB11" s="34" t="s">
        <v>109</v>
      </c>
      <c r="AC11" s="34" t="s">
        <v>110</v>
      </c>
      <c r="AD11" s="34" t="s">
        <v>113</v>
      </c>
      <c r="AE11" s="34" t="s">
        <v>109</v>
      </c>
      <c r="AF11" s="34" t="s">
        <v>110</v>
      </c>
    </row>
    <row r="12" spans="2:33" x14ac:dyDescent="0.2">
      <c r="B12" s="21" t="s">
        <v>24</v>
      </c>
      <c r="C12" s="33" t="str">
        <f>IF(AND(ICT_GVA_perc_of_total!T14&lt;&gt;""),$K$2*ICT_GVA_perc_of_total!T14,"NA")</f>
        <v>NA</v>
      </c>
      <c r="D12" s="33" t="str">
        <f>IF(AND(Employment_ICT!U14&lt;&gt;""),$K$3*Employment_ICT!U14,"NA")</f>
        <v>NA</v>
      </c>
      <c r="E12" s="33">
        <f>IF(AND(ICT_labor_demand!U11&lt;&gt;""),$K$4*ICT_labor_demand!U11,"NA")</f>
        <v>0.26666666666666666</v>
      </c>
      <c r="F12" s="33">
        <f>IF(AND(ICT_GVA_perc_of_total!U14&lt;&gt;""),$K$2*ICT_GVA_perc_of_total!U14,"NA")</f>
        <v>0.33333333333333331</v>
      </c>
      <c r="G12" s="33" t="str">
        <f>IF(AND(Employment_ICT!V14&lt;&gt;""),$K$3*Employment_ICT!V14,"NA")</f>
        <v>NA</v>
      </c>
      <c r="H12" s="33">
        <f>IF(ICT_labor_demand!T11&lt;&gt;"", $K$4*ICT_labor_demand!T11, "NA")</f>
        <v>0.27999999999999992</v>
      </c>
      <c r="I12" s="33">
        <f>IF(AND(ICT_GVA_perc_of_total!V14&lt;&gt;""),$K$2*ICT_GVA_perc_of_total!V14,"NA")</f>
        <v>0.16666666666666702</v>
      </c>
      <c r="J12" s="33">
        <f>IF(AND(Employment_ICT!W14&lt;&gt;""),$K$3*Employment_ICT!W14,"NA")</f>
        <v>0</v>
      </c>
      <c r="K12" s="33">
        <f>IF(ICT_labor_demand!U11&lt;&gt;"", $K$4*ICT_labor_demand!U11, "NA")</f>
        <v>0.26666666666666666</v>
      </c>
      <c r="L12" s="33">
        <f>IF(AND(ICT_GVA_perc_of_total!W14&lt;&gt;""),$K$2*ICT_GVA_perc_of_total!W14,"NA")</f>
        <v>8.3333333333333148E-2</v>
      </c>
      <c r="M12" s="33">
        <f>IF(AND(Employment_ICT!X14&lt;&gt;""),$K$3*Employment_ICT!X14,"NA")</f>
        <v>0.1666666666666663</v>
      </c>
      <c r="N12" s="33">
        <f>IF(ICT_labor_demand!V11&lt;&gt;"", $K$4*ICT_labor_demand!V11, "NA")</f>
        <v>0.25333333333333335</v>
      </c>
      <c r="O12" s="33">
        <f>IF(AND(ICT_GVA_perc_of_total!X14&lt;&gt;""),$K$2*ICT_GVA_perc_of_total!X14,"NA")</f>
        <v>0</v>
      </c>
      <c r="P12" s="33">
        <f>IF(AND(Employment_ICT!Y14&lt;&gt;""),$K$3*Employment_ICT!Y14,"NA")</f>
        <v>0.1666666666666663</v>
      </c>
      <c r="Q12" s="33">
        <f>IF(ICT_labor_demand!W11&lt;&gt;"", $K$4*ICT_labor_demand!W11, "NA")</f>
        <v>0.25333333333333335</v>
      </c>
      <c r="R12" s="33">
        <f>IF(AND(ICT_GVA_perc_of_total!Y14&lt;&gt;""),$K$2*ICT_GVA_perc_of_total!Y14,"NA")</f>
        <v>0.16666666666666702</v>
      </c>
      <c r="S12" s="33">
        <f>IF(AND(Employment_ICT!Z14&lt;&gt;""),$K$3*Employment_ICT!Z14,"NA")</f>
        <v>0.33333333333333331</v>
      </c>
      <c r="T12" s="33">
        <f>IF(ICT_labor_demand!X11&lt;&gt;"", $K$4*ICT_labor_demand!X11, "NA")</f>
        <v>0.23999999999999982</v>
      </c>
      <c r="U12" s="33">
        <f>IF(AND(ICT_GVA_perc_of_total!Z14&lt;&gt;""),$K$2*ICT_GVA_perc_of_total!Z14,"NA")</f>
        <v>8.3333333333333148E-2</v>
      </c>
      <c r="V12" s="33">
        <f>IF(AND(Employment_ICT!AA14&lt;&gt;""),$K$3*Employment_ICT!AA14,"NA")</f>
        <v>0.33333333333333331</v>
      </c>
      <c r="W12" s="33">
        <f>IF(ICT_labor_demand!Y11&lt;&gt;"", $K$4*ICT_labor_demand!Y11, "NA")</f>
        <v>0.15999999999999989</v>
      </c>
      <c r="X12" s="33">
        <f>IF(AND(ICT_GVA_perc_of_total!AA14&lt;&gt;""),$K$2*ICT_GVA_perc_of_total!AA14,"NA")</f>
        <v>0.16666666666666702</v>
      </c>
      <c r="Y12" s="33">
        <f>IF(AND(Employment_ICT!AB14&lt;&gt;""),$K$3*Employment_ICT!AB14,"NA")</f>
        <v>0.33333333333333331</v>
      </c>
      <c r="Z12" s="33">
        <f>IF(ICT_labor_demand!Z11&lt;&gt;"", $K$4*ICT_labor_demand!Z11, "NA")</f>
        <v>9.3333333333333227E-2</v>
      </c>
      <c r="AA12" s="33">
        <f>IF(AND(ICT_GVA_perc_of_total!AB14&lt;&gt;""),$K$2*ICT_GVA_perc_of_total!AB14,"NA")</f>
        <v>8.3333333333333148E-2</v>
      </c>
      <c r="AB12" s="33">
        <f>IF(AND(Employment_ICT!AC14&lt;&gt;""),$K$3*Employment_ICT!AC14,"NA")</f>
        <v>0.33333333333333331</v>
      </c>
      <c r="AC12" s="33">
        <f>IF(ICT_labor_demand!AA11&lt;&gt;"", $K$4*ICT_labor_demand!AA11, "NA")</f>
        <v>3.9999999999999855E-2</v>
      </c>
      <c r="AD12" s="33">
        <f>IF(AND(ICT_GVA_perc_of_total!AC14&lt;&gt;""),$K$2*ICT_GVA_perc_of_total!AC14,"NA")</f>
        <v>0.25000000000000017</v>
      </c>
      <c r="AE12" s="33">
        <f>IF(AND(Employment_ICT!AD14&lt;&gt;""),$K$3*Employment_ICT!AD14,"NA")</f>
        <v>0.33333333333333331</v>
      </c>
      <c r="AF12" s="33">
        <f>IF(ICT_labor_demand!AB11&lt;&gt;"", $K$4*ICT_labor_demand!AB11, "NA")</f>
        <v>0</v>
      </c>
      <c r="AG12" s="33">
        <f>IF(AND(ICT_GVA_perc_of_total!AD14&lt;&gt;""),$K$2*ICT_GVA_perc_of_total!AD14,"NA")</f>
        <v>0.25000000000000017</v>
      </c>
    </row>
    <row r="13" spans="2:33" x14ac:dyDescent="0.2">
      <c r="B13" s="21" t="s">
        <v>26</v>
      </c>
      <c r="C13" s="33" t="str">
        <f>IF(AND(ICT_GVA_perc_of_total!T15&lt;&gt;""),$K$2*ICT_GVA_perc_of_total!T15,"NA")</f>
        <v>NA</v>
      </c>
      <c r="D13" s="33" t="str">
        <f>IF(AND(Employment_ICT!U15&lt;&gt;""),$K$3*Employment_ICT!U15,"NA")</f>
        <v>NA</v>
      </c>
      <c r="E13" s="33">
        <f>IF(AND(ICT_labor_demand!U12&lt;&gt;""),$K$4*ICT_labor_demand!U12,"NA")</f>
        <v>0.22807017543859656</v>
      </c>
      <c r="F13" s="33">
        <f>IF(AND(ICT_GVA_perc_of_total!U15&lt;&gt;""),$K$2*ICT_GVA_perc_of_total!U15,"NA")</f>
        <v>0.23809523809523803</v>
      </c>
      <c r="G13" s="33" t="str">
        <f>IF(AND(Employment_ICT!V15&lt;&gt;""),$K$3*Employment_ICT!V15,"NA")</f>
        <v>NA</v>
      </c>
      <c r="H13" s="33">
        <f>IF(ICT_labor_demand!T12&lt;&gt;"", $K$4*ICT_labor_demand!T12, "NA")</f>
        <v>0.31578947368421056</v>
      </c>
      <c r="I13" s="33">
        <f>IF(AND(ICT_GVA_perc_of_total!V15&lt;&gt;""),$K$2*ICT_GVA_perc_of_total!V15,"NA")</f>
        <v>4.7619047619047436E-2</v>
      </c>
      <c r="J13" s="33">
        <f>IF(AND(Employment_ICT!W15&lt;&gt;""),$K$3*Employment_ICT!W15,"NA")</f>
        <v>0</v>
      </c>
      <c r="K13" s="33">
        <f>IF(ICT_labor_demand!U12&lt;&gt;"", $K$4*ICT_labor_demand!U12, "NA")</f>
        <v>0.22807017543859656</v>
      </c>
      <c r="L13" s="33">
        <f>IF(AND(ICT_GVA_perc_of_total!W15&lt;&gt;""),$K$2*ICT_GVA_perc_of_total!W15,"NA")</f>
        <v>0</v>
      </c>
      <c r="M13" s="33">
        <f>IF(AND(Employment_ICT!X15&lt;&gt;""),$K$3*Employment_ICT!X15,"NA")</f>
        <v>0</v>
      </c>
      <c r="N13" s="33">
        <f>IF(ICT_labor_demand!V12&lt;&gt;"", $K$4*ICT_labor_demand!V12, "NA")</f>
        <v>0.10526315789473675</v>
      </c>
      <c r="O13" s="33">
        <f>IF(AND(ICT_GVA_perc_of_total!X15&lt;&gt;""),$K$2*ICT_GVA_perc_of_total!X15,"NA")</f>
        <v>4.7619047619047436E-2</v>
      </c>
      <c r="P13" s="33">
        <f>IF(AND(Employment_ICT!Y15&lt;&gt;""),$K$3*Employment_ICT!Y15,"NA")</f>
        <v>0</v>
      </c>
      <c r="Q13" s="33">
        <f>IF(ICT_labor_demand!W12&lt;&gt;"", $K$4*ICT_labor_demand!W12, "NA")</f>
        <v>8.7719298245614002E-2</v>
      </c>
      <c r="R13" s="33">
        <f>IF(AND(ICT_GVA_perc_of_total!Y15&lt;&gt;""),$K$2*ICT_GVA_perc_of_total!Y15,"NA")</f>
        <v>0.19047619047619016</v>
      </c>
      <c r="S13" s="33">
        <f>IF(AND(Employment_ICT!Z15&lt;&gt;""),$K$3*Employment_ICT!Z15,"NA")</f>
        <v>0</v>
      </c>
      <c r="T13" s="33">
        <f>IF(ICT_labor_demand!X12&lt;&gt;"", $K$4*ICT_labor_demand!X12, "NA")</f>
        <v>8.7719298245614002E-2</v>
      </c>
      <c r="U13" s="33">
        <f>IF(AND(ICT_GVA_perc_of_total!Z15&lt;&gt;""),$K$2*ICT_GVA_perc_of_total!Z15,"NA")</f>
        <v>9.5238095238095302E-2</v>
      </c>
      <c r="V13" s="33">
        <f>IF(AND(Employment_ICT!AA15&lt;&gt;""),$K$3*Employment_ICT!AA15,"NA")</f>
        <v>0.33333333333333331</v>
      </c>
      <c r="W13" s="33">
        <f>IF(ICT_labor_demand!Y12&lt;&gt;"", $K$4*ICT_labor_demand!Y12, "NA")</f>
        <v>0.10526315789473675</v>
      </c>
      <c r="X13" s="33">
        <f>IF(AND(ICT_GVA_perc_of_total!AA15&lt;&gt;""),$K$2*ICT_GVA_perc_of_total!AA15,"NA")</f>
        <v>9.5238095238095302E-2</v>
      </c>
      <c r="Y13" s="33">
        <f>IF(AND(Employment_ICT!AB15&lt;&gt;""),$K$3*Employment_ICT!AB15,"NA")</f>
        <v>0.33333333333333331</v>
      </c>
      <c r="Z13" s="33">
        <f>IF(ICT_labor_demand!Z12&lt;&gt;"", $K$4*ICT_labor_demand!Z12, "NA")</f>
        <v>0.12280701754385949</v>
      </c>
      <c r="AA13" s="33">
        <f>IF(AND(ICT_GVA_perc_of_total!AB15&lt;&gt;""),$K$2*ICT_GVA_perc_of_total!AB15,"NA")</f>
        <v>0.19047619047619016</v>
      </c>
      <c r="AB13" s="33">
        <f>IF(AND(Employment_ICT!AC15&lt;&gt;""),$K$3*Employment_ICT!AC15,"NA")</f>
        <v>0</v>
      </c>
      <c r="AC13" s="33">
        <f>IF(ICT_labor_demand!AA12&lt;&gt;"", $K$4*ICT_labor_demand!AA12, "NA")</f>
        <v>8.7719298245614002E-2</v>
      </c>
      <c r="AD13" s="33">
        <f>IF(AND(ICT_GVA_perc_of_total!AC15&lt;&gt;""),$K$2*ICT_GVA_perc_of_total!AC15,"NA")</f>
        <v>0.33333333333333331</v>
      </c>
      <c r="AE13" s="33">
        <f>IF(AND(Employment_ICT!AD15&lt;&gt;""),$K$3*Employment_ICT!AD15,"NA")</f>
        <v>0.33333333333333331</v>
      </c>
      <c r="AF13" s="33">
        <f>IF(ICT_labor_demand!AB12&lt;&gt;"", $K$4*ICT_labor_demand!AB12, "NA")</f>
        <v>0</v>
      </c>
    </row>
    <row r="14" spans="2:33" x14ac:dyDescent="0.2">
      <c r="B14" s="21" t="s">
        <v>27</v>
      </c>
      <c r="C14" s="33" t="str">
        <f>IF(AND(ICT_GVA_perc_of_total!T16&lt;&gt;""),$K$2*ICT_GVA_perc_of_total!T16,"NA")</f>
        <v>NA</v>
      </c>
      <c r="D14" s="33" t="str">
        <f>IF(AND(Employment_ICT!U16&lt;&gt;""),$K$3*Employment_ICT!U16,"NA")</f>
        <v>NA</v>
      </c>
      <c r="E14" s="33">
        <f>IF(AND(ICT_labor_demand!U13&lt;&gt;""),$K$4*ICT_labor_demand!U13,"NA")</f>
        <v>0.26851851851851855</v>
      </c>
      <c r="F14" s="33">
        <f>IF(AND(ICT_GVA_perc_of_total!U16&lt;&gt;""),$K$2*ICT_GVA_perc_of_total!U16,"NA")</f>
        <v>0.31111111111111117</v>
      </c>
      <c r="G14" s="33" t="str">
        <f>IF(AND(Employment_ICT!V16&lt;&gt;""),$K$3*Employment_ICT!V16,"NA")</f>
        <v>NA</v>
      </c>
      <c r="H14" s="33">
        <f>IF(ICT_labor_demand!T13&lt;&gt;"", $K$4*ICT_labor_demand!T13, "NA")</f>
        <v>0.22222222222222227</v>
      </c>
      <c r="I14" s="33">
        <f>IF(AND(ICT_GVA_perc_of_total!V16&lt;&gt;""),$K$2*ICT_GVA_perc_of_total!V16,"NA")</f>
        <v>0</v>
      </c>
      <c r="J14" s="33">
        <f>IF(AND(Employment_ICT!W16&lt;&gt;""),$K$3*Employment_ICT!W16,"NA")</f>
        <v>0</v>
      </c>
      <c r="K14" s="33">
        <f>IF(ICT_labor_demand!U13&lt;&gt;"", $K$4*ICT_labor_demand!U13, "NA")</f>
        <v>0.26851851851851855</v>
      </c>
      <c r="L14" s="33">
        <f>IF(AND(ICT_GVA_perc_of_total!W16&lt;&gt;""),$K$2*ICT_GVA_perc_of_total!W16,"NA")</f>
        <v>0.17777777777777792</v>
      </c>
      <c r="M14" s="33">
        <f>IF(AND(Employment_ICT!X16&lt;&gt;""),$K$3*Employment_ICT!X16,"NA")</f>
        <v>8.3333333333333329E-2</v>
      </c>
      <c r="N14" s="33">
        <f>IF(ICT_labor_demand!V13&lt;&gt;"", $K$4*ICT_labor_demand!V13, "NA")</f>
        <v>0.32407407407407424</v>
      </c>
      <c r="O14" s="33">
        <f>IF(AND(ICT_GVA_perc_of_total!X16&lt;&gt;""),$K$2*ICT_GVA_perc_of_total!X16,"NA")</f>
        <v>2.2222222222222341E-2</v>
      </c>
      <c r="P14" s="33">
        <f>IF(AND(Employment_ICT!Y16&lt;&gt;""),$K$3*Employment_ICT!Y16,"NA")</f>
        <v>0</v>
      </c>
      <c r="Q14" s="33">
        <f>IF(ICT_labor_demand!W13&lt;&gt;"", $K$4*ICT_labor_demand!W13, "NA")</f>
        <v>0.33333333333333331</v>
      </c>
      <c r="R14" s="33">
        <f>IF(AND(ICT_GVA_perc_of_total!Y16&lt;&gt;""),$K$2*ICT_GVA_perc_of_total!Y16,"NA")</f>
        <v>0.33333333333333331</v>
      </c>
      <c r="S14" s="33">
        <f>IF(AND(Employment_ICT!Z16&lt;&gt;""),$K$3*Employment_ICT!Z16,"NA")</f>
        <v>8.3333333333333329E-2</v>
      </c>
      <c r="T14" s="33">
        <f>IF(ICT_labor_demand!X13&lt;&gt;"", $K$4*ICT_labor_demand!X13, "NA")</f>
        <v>0.27777777777777779</v>
      </c>
      <c r="U14" s="33">
        <f>IF(AND(ICT_GVA_perc_of_total!Z16&lt;&gt;""),$K$2*ICT_GVA_perc_of_total!Z16,"NA")</f>
        <v>6.6666666666666818E-2</v>
      </c>
      <c r="V14" s="33">
        <f>IF(AND(Employment_ICT!AA16&lt;&gt;""),$K$3*Employment_ICT!AA16,"NA")</f>
        <v>0.16666666666666666</v>
      </c>
      <c r="W14" s="33">
        <f>IF(ICT_labor_demand!Y13&lt;&gt;"", $K$4*ICT_labor_demand!Y13, "NA")</f>
        <v>0.18518518518518517</v>
      </c>
      <c r="X14" s="33">
        <f>IF(AND(ICT_GVA_perc_of_total!AA16&lt;&gt;""),$K$2*ICT_GVA_perc_of_total!AA16,"NA")</f>
        <v>0.26666666666666672</v>
      </c>
      <c r="Y14" s="33">
        <f>IF(AND(Employment_ICT!AB16&lt;&gt;""),$K$3*Employment_ICT!AB16,"NA")</f>
        <v>0.16666666666666666</v>
      </c>
      <c r="Z14" s="33">
        <f>IF(ICT_labor_demand!Z13&lt;&gt;"", $K$4*ICT_labor_demand!Z13, "NA")</f>
        <v>0.1574074074074075</v>
      </c>
      <c r="AA14" s="33">
        <f>IF(AND(ICT_GVA_perc_of_total!AB16&lt;&gt;""),$K$2*ICT_GVA_perc_of_total!AB16,"NA")</f>
        <v>0.1111111111111111</v>
      </c>
      <c r="AB14" s="33">
        <f>IF(AND(Employment_ICT!AC16&lt;&gt;""),$K$3*Employment_ICT!AC16,"NA")</f>
        <v>8.3333333333333329E-2</v>
      </c>
      <c r="AC14" s="33">
        <f>IF(ICT_labor_demand!AA13&lt;&gt;"", $K$4*ICT_labor_demand!AA13, "NA")</f>
        <v>9.2592592592592587E-2</v>
      </c>
      <c r="AD14" s="33">
        <f>IF(AND(ICT_GVA_perc_of_total!AC16&lt;&gt;""),$K$2*ICT_GVA_perc_of_total!AC16,"NA")</f>
        <v>0.33333333333333331</v>
      </c>
      <c r="AE14" s="33">
        <f>IF(AND(Employment_ICT!AD16&lt;&gt;""),$K$3*Employment_ICT!AD16,"NA")</f>
        <v>0.16666666666666666</v>
      </c>
      <c r="AF14" s="33">
        <f>IF(ICT_labor_demand!AB13&lt;&gt;"", $K$4*ICT_labor_demand!AB13, "NA")</f>
        <v>0</v>
      </c>
    </row>
    <row r="15" spans="2:33" x14ac:dyDescent="0.2">
      <c r="B15" s="21" t="s">
        <v>28</v>
      </c>
      <c r="C15" s="33" t="str">
        <f>IF(AND(ICT_GVA_perc_of_total!T17&lt;&gt;""),$K$2*ICT_GVA_perc_of_total!T17,"NA")</f>
        <v>NA</v>
      </c>
      <c r="D15" s="33" t="str">
        <f>IF(AND(Employment_ICT!U17&lt;&gt;""),$K$3*Employment_ICT!U17,"NA")</f>
        <v>NA</v>
      </c>
      <c r="E15" s="33">
        <f>IF(AND(ICT_labor_demand!U14&lt;&gt;""),$K$4*ICT_labor_demand!U14,"NA")</f>
        <v>0.10256410256410259</v>
      </c>
      <c r="F15" s="33">
        <f>IF(AND(ICT_GVA_perc_of_total!U17&lt;&gt;""),$K$2*ICT_GVA_perc_of_total!U17,"NA")</f>
        <v>0.33333333333333331</v>
      </c>
      <c r="G15" s="33" t="str">
        <f>IF(AND(Employment_ICT!V17&lt;&gt;""),$K$3*Employment_ICT!V17,"NA")</f>
        <v>NA</v>
      </c>
      <c r="H15" s="33">
        <f>IF(ICT_labor_demand!T14&lt;&gt;"", $K$4*ICT_labor_demand!T14, "NA")</f>
        <v>8.547008547008593E-3</v>
      </c>
      <c r="I15" s="33">
        <f>IF(AND(ICT_GVA_perc_of_total!V17&lt;&gt;""),$K$2*ICT_GVA_perc_of_total!V17,"NA")</f>
        <v>0.29629629629629611</v>
      </c>
      <c r="J15" s="33">
        <f>IF(AND(Employment_ICT!W17&lt;&gt;""),$K$3*Employment_ICT!W17,"NA")</f>
        <v>0.16666666666666666</v>
      </c>
      <c r="K15" s="33">
        <f>IF(ICT_labor_demand!U14&lt;&gt;"", $K$4*ICT_labor_demand!U14, "NA")</f>
        <v>0.10256410256410259</v>
      </c>
      <c r="L15" s="33">
        <f>IF(AND(ICT_GVA_perc_of_total!W17&lt;&gt;""),$K$2*ICT_GVA_perc_of_total!W17,"NA")</f>
        <v>7.4074074074074098E-2</v>
      </c>
      <c r="M15" s="33">
        <f>IF(AND(Employment_ICT!X17&lt;&gt;""),$K$3*Employment_ICT!X17,"NA")</f>
        <v>0</v>
      </c>
      <c r="N15" s="33">
        <f>IF(ICT_labor_demand!V14&lt;&gt;"", $K$4*ICT_labor_demand!V14, "NA")</f>
        <v>0.23076923076923078</v>
      </c>
      <c r="O15" s="33">
        <f>IF(AND(ICT_GVA_perc_of_total!X17&lt;&gt;""),$K$2*ICT_GVA_perc_of_total!X17,"NA")</f>
        <v>0</v>
      </c>
      <c r="P15" s="33">
        <f>IF(AND(Employment_ICT!Y17&lt;&gt;""),$K$3*Employment_ICT!Y17,"NA")</f>
        <v>0</v>
      </c>
      <c r="Q15" s="33">
        <f>IF(ICT_labor_demand!W14&lt;&gt;"", $K$4*ICT_labor_demand!W14, "NA")</f>
        <v>0.29059829059829057</v>
      </c>
      <c r="R15" s="33">
        <f>IF(AND(ICT_GVA_perc_of_total!Y17&lt;&gt;""),$K$2*ICT_GVA_perc_of_total!Y17,"NA")</f>
        <v>0.25925925925925919</v>
      </c>
      <c r="S15" s="33">
        <f>IF(AND(Employment_ICT!Z17&lt;&gt;""),$K$3*Employment_ICT!Z17,"NA")</f>
        <v>0.16666666666666666</v>
      </c>
      <c r="T15" s="33">
        <f>IF(ICT_labor_demand!X14&lt;&gt;"", $K$4*ICT_labor_demand!X14, "NA")</f>
        <v>0.33333333333333331</v>
      </c>
      <c r="U15" s="33">
        <f>IF(AND(ICT_GVA_perc_of_total!Z17&lt;&gt;""),$K$2*ICT_GVA_perc_of_total!Z17,"NA")</f>
        <v>0.22222222222222232</v>
      </c>
      <c r="V15" s="33">
        <f>IF(AND(Employment_ICT!AA17&lt;&gt;""),$K$3*Employment_ICT!AA17,"NA")</f>
        <v>0.33333333333333331</v>
      </c>
      <c r="W15" s="33">
        <f>IF(ICT_labor_demand!Y14&lt;&gt;"", $K$4*ICT_labor_demand!Y14, "NA")</f>
        <v>0.31623931623931628</v>
      </c>
      <c r="X15" s="33">
        <f>IF(AND(ICT_GVA_perc_of_total!AA17&lt;&gt;""),$K$2*ICT_GVA_perc_of_total!AA17,"NA")</f>
        <v>0.11111111111111099</v>
      </c>
      <c r="Y15" s="33">
        <f>IF(AND(Employment_ICT!AB17&lt;&gt;""),$K$3*Employment_ICT!AB17,"NA")</f>
        <v>0</v>
      </c>
      <c r="Z15" s="33">
        <f>IF(ICT_labor_demand!Z14&lt;&gt;"", $K$4*ICT_labor_demand!Z14, "NA")</f>
        <v>0.27350427350427353</v>
      </c>
      <c r="AA15" s="33">
        <f>IF(AND(ICT_GVA_perc_of_total!AB17&lt;&gt;""),$K$2*ICT_GVA_perc_of_total!AB17,"NA")</f>
        <v>7.4074074074074098E-2</v>
      </c>
      <c r="AB15" s="33">
        <f>IF(AND(Employment_ICT!AC17&lt;&gt;""),$K$3*Employment_ICT!AC17,"NA")</f>
        <v>0</v>
      </c>
      <c r="AC15" s="33">
        <f>IF(ICT_labor_demand!AA14&lt;&gt;"", $K$4*ICT_labor_demand!AA14, "NA")</f>
        <v>0.33333333333333331</v>
      </c>
      <c r="AD15" s="33">
        <f>IF(AND(ICT_GVA_perc_of_total!AC17&lt;&gt;""),$K$2*ICT_GVA_perc_of_total!AC17,"NA")</f>
        <v>0.29629629629629611</v>
      </c>
      <c r="AE15" s="33">
        <f>IF(AND(Employment_ICT!AD17&lt;&gt;""),$K$3*Employment_ICT!AD17,"NA")</f>
        <v>0.16666666666666666</v>
      </c>
      <c r="AF15" s="33">
        <f>IF(ICT_labor_demand!AB14&lt;&gt;"", $K$4*ICT_labor_demand!AB14, "NA")</f>
        <v>0.31623931623931628</v>
      </c>
    </row>
    <row r="16" spans="2:33" x14ac:dyDescent="0.2">
      <c r="B16" s="21" t="s">
        <v>29</v>
      </c>
      <c r="C16" s="33" t="str">
        <f>IF(AND(ICT_GVA_perc_of_total!T18&lt;&gt;""),$K$2*ICT_GVA_perc_of_total!T18,"NA")</f>
        <v>NA</v>
      </c>
      <c r="D16" s="33" t="str">
        <f>IF(AND(Employment_ICT!U18&lt;&gt;""),$K$3*Employment_ICT!U18,"NA")</f>
        <v>NA</v>
      </c>
      <c r="E16" s="33">
        <f>IF(AND(ICT_labor_demand!U15&lt;&gt;""),$K$4*ICT_labor_demand!U15,"NA")</f>
        <v>0</v>
      </c>
      <c r="F16" s="33">
        <f>IF(AND(ICT_GVA_perc_of_total!U18&lt;&gt;""),$K$2*ICT_GVA_perc_of_total!U18,"NA")</f>
        <v>0.22222222222222221</v>
      </c>
      <c r="G16" s="33" t="str">
        <f>IF(AND(Employment_ICT!V18&lt;&gt;""),$K$3*Employment_ICT!V18,"NA")</f>
        <v>NA</v>
      </c>
      <c r="H16" s="33">
        <f>IF(ICT_labor_demand!T15&lt;&gt;"", $K$4*ICT_labor_demand!T15, "NA")</f>
        <v>1.9607843137255002E-2</v>
      </c>
      <c r="I16" s="33">
        <f>IF(AND(ICT_GVA_perc_of_total!V18&lt;&gt;""),$K$2*ICT_GVA_perc_of_total!V18,"NA")</f>
        <v>0.1111111111111111</v>
      </c>
      <c r="J16" s="33">
        <f>IF(AND(Employment_ICT!W18&lt;&gt;""),$K$3*Employment_ICT!W18,"NA")</f>
        <v>0.33333333333333331</v>
      </c>
      <c r="K16" s="33">
        <f>IF(ICT_labor_demand!U15&lt;&gt;"", $K$4*ICT_labor_demand!U15, "NA")</f>
        <v>0</v>
      </c>
      <c r="L16" s="33">
        <f>IF(AND(ICT_GVA_perc_of_total!W18&lt;&gt;""),$K$2*ICT_GVA_perc_of_total!W18,"NA")</f>
        <v>0</v>
      </c>
      <c r="M16" s="33">
        <f>IF(AND(Employment_ICT!X18&lt;&gt;""),$K$3*Employment_ICT!X18,"NA")</f>
        <v>0.33333333333333331</v>
      </c>
      <c r="N16" s="33">
        <f>IF(ICT_labor_demand!V15&lt;&gt;"", $K$4*ICT_labor_demand!V15, "NA")</f>
        <v>3.9215686274509831E-2</v>
      </c>
      <c r="O16" s="33">
        <f>IF(AND(ICT_GVA_perc_of_total!X18&lt;&gt;""),$K$2*ICT_GVA_perc_of_total!X18,"NA")</f>
        <v>0</v>
      </c>
      <c r="P16" s="33">
        <f>IF(AND(Employment_ICT!Y18&lt;&gt;""),$K$3*Employment_ICT!Y18,"NA")</f>
        <v>0.33333333333333331</v>
      </c>
      <c r="Q16" s="33">
        <f>IF(ICT_labor_demand!W15&lt;&gt;"", $K$4*ICT_labor_demand!W15, "NA")</f>
        <v>5.8823529411764837E-2</v>
      </c>
      <c r="R16" s="33">
        <f>IF(AND(ICT_GVA_perc_of_total!Y18&lt;&gt;""),$K$2*ICT_GVA_perc_of_total!Y18,"NA")</f>
        <v>7.4074074074073848E-2</v>
      </c>
      <c r="S16" s="33">
        <f>IF(AND(Employment_ICT!Z18&lt;&gt;""),$K$3*Employment_ICT!Z18,"NA")</f>
        <v>0.33333333333333331</v>
      </c>
      <c r="T16" s="33">
        <f>IF(ICT_labor_demand!X15&lt;&gt;"", $K$4*ICT_labor_demand!X15, "NA")</f>
        <v>7.8431372549019662E-2</v>
      </c>
      <c r="U16" s="33">
        <f>IF(AND(ICT_GVA_perc_of_total!Z18&lt;&gt;""),$K$2*ICT_GVA_perc_of_total!Z18,"NA")</f>
        <v>0.1111111111111111</v>
      </c>
      <c r="V16" s="33">
        <f>IF(AND(Employment_ICT!AA18&lt;&gt;""),$K$3*Employment_ICT!AA18,"NA")</f>
        <v>0.33333333333333331</v>
      </c>
      <c r="W16" s="33">
        <f>IF(ICT_labor_demand!Y15&lt;&gt;"", $K$4*ICT_labor_demand!Y15, "NA")</f>
        <v>0.13725490196078433</v>
      </c>
      <c r="X16" s="33">
        <f>IF(AND(ICT_GVA_perc_of_total!AA18&lt;&gt;""),$K$2*ICT_GVA_perc_of_total!AA18,"NA")</f>
        <v>0.14814814814814803</v>
      </c>
      <c r="Y16" s="33">
        <f>IF(AND(Employment_ICT!AB18&lt;&gt;""),$K$3*Employment_ICT!AB18,"NA")</f>
        <v>0.33333333333333331</v>
      </c>
      <c r="Z16" s="33">
        <f>IF(ICT_labor_demand!Z15&lt;&gt;"", $K$4*ICT_labor_demand!Z15, "NA")</f>
        <v>0.23529411764705882</v>
      </c>
      <c r="AA16" s="33">
        <f>IF(AND(ICT_GVA_perc_of_total!AB18&lt;&gt;""),$K$2*ICT_GVA_perc_of_total!AB18,"NA")</f>
        <v>0.18518518518518529</v>
      </c>
      <c r="AB16" s="33">
        <f>IF(AND(Employment_ICT!AC18&lt;&gt;""),$K$3*Employment_ICT!AC18,"NA")</f>
        <v>0</v>
      </c>
      <c r="AC16" s="33">
        <f>IF(ICT_labor_demand!AA15&lt;&gt;"", $K$4*ICT_labor_demand!AA15, "NA")</f>
        <v>0.33333333333333331</v>
      </c>
      <c r="AD16" s="33">
        <f>IF(AND(ICT_GVA_perc_of_total!AC18&lt;&gt;""),$K$2*ICT_GVA_perc_of_total!AC18,"NA")</f>
        <v>0.33333333333333331</v>
      </c>
      <c r="AE16" s="33">
        <f>IF(AND(Employment_ICT!AD18&lt;&gt;""),$K$3*Employment_ICT!AD18,"NA")</f>
        <v>0</v>
      </c>
      <c r="AF16" s="33">
        <f>IF(ICT_labor_demand!AB15&lt;&gt;"", $K$4*ICT_labor_demand!AB15, "NA")</f>
        <v>0.33333333333333331</v>
      </c>
    </row>
    <row r="17" spans="2:32" x14ac:dyDescent="0.2">
      <c r="B17" s="21" t="s">
        <v>30</v>
      </c>
      <c r="C17" s="33" t="str">
        <f>IF(AND(ICT_GVA_perc_of_total!T19&lt;&gt;""),$K$2*ICT_GVA_perc_of_total!T19,"NA")</f>
        <v>NA</v>
      </c>
      <c r="D17" s="33" t="str">
        <f>IF(AND(Employment_ICT!U19&lt;&gt;""),$K$3*Employment_ICT!U19,"NA")</f>
        <v>NA</v>
      </c>
      <c r="E17" s="33">
        <f>IF(AND(ICT_labor_demand!U16&lt;&gt;""),$K$4*ICT_labor_demand!U16,"NA")</f>
        <v>0.23809523809523814</v>
      </c>
      <c r="F17" s="33">
        <f>IF(AND(ICT_GVA_perc_of_total!U19&lt;&gt;""),$K$2*ICT_GVA_perc_of_total!U19,"NA")</f>
        <v>0.19999999999999987</v>
      </c>
      <c r="G17" s="33" t="str">
        <f>IF(AND(Employment_ICT!V19&lt;&gt;""),$K$3*Employment_ICT!V19,"NA")</f>
        <v>NA</v>
      </c>
      <c r="H17" s="33">
        <f>IF(ICT_labor_demand!T16&lt;&gt;"", $K$4*ICT_labor_demand!T16, "NA")</f>
        <v>0.17460317460317457</v>
      </c>
      <c r="I17" s="33">
        <f>IF(AND(ICT_GVA_perc_of_total!V19&lt;&gt;""),$K$2*ICT_GVA_perc_of_total!V19,"NA")</f>
        <v>0.33333333333333331</v>
      </c>
      <c r="J17" s="33">
        <f>IF(AND(Employment_ICT!W19&lt;&gt;""),$K$3*Employment_ICT!W19,"NA")</f>
        <v>0</v>
      </c>
      <c r="K17" s="33">
        <f>IF(ICT_labor_demand!U16&lt;&gt;"", $K$4*ICT_labor_demand!U16, "NA")</f>
        <v>0.23809523809523814</v>
      </c>
      <c r="L17" s="33">
        <f>IF(AND(ICT_GVA_perc_of_total!W19&lt;&gt;""),$K$2*ICT_GVA_perc_of_total!W19,"NA")</f>
        <v>0</v>
      </c>
      <c r="M17" s="33">
        <f>IF(AND(Employment_ICT!X19&lt;&gt;""),$K$3*Employment_ICT!X19,"NA")</f>
        <v>0</v>
      </c>
      <c r="N17" s="33">
        <f>IF(ICT_labor_demand!V16&lt;&gt;"", $K$4*ICT_labor_demand!V16, "NA")</f>
        <v>0.26984126984126977</v>
      </c>
      <c r="O17" s="33">
        <f>IF(AND(ICT_GVA_perc_of_total!X19&lt;&gt;""),$K$2*ICT_GVA_perc_of_total!X19,"NA")</f>
        <v>0.19999999999999987</v>
      </c>
      <c r="P17" s="33">
        <f>IF(AND(Employment_ICT!Y19&lt;&gt;""),$K$3*Employment_ICT!Y19,"NA")</f>
        <v>0</v>
      </c>
      <c r="Q17" s="33">
        <f>IF(ICT_labor_demand!W16&lt;&gt;"", $K$4*ICT_labor_demand!W16, "NA")</f>
        <v>0.33333333333333331</v>
      </c>
      <c r="R17" s="33">
        <f>IF(AND(ICT_GVA_perc_of_total!Y19&lt;&gt;""),$K$2*ICT_GVA_perc_of_total!Y19,"NA")</f>
        <v>0.13333333333333344</v>
      </c>
      <c r="S17" s="33">
        <f>IF(AND(Employment_ICT!Z19&lt;&gt;""),$K$3*Employment_ICT!Z19,"NA")</f>
        <v>0.33333333333333331</v>
      </c>
      <c r="T17" s="33">
        <f>IF(ICT_labor_demand!X16&lt;&gt;"", $K$4*ICT_labor_demand!X16, "NA")</f>
        <v>0.30158730158730168</v>
      </c>
      <c r="U17" s="33">
        <f>IF(AND(ICT_GVA_perc_of_total!Z19&lt;&gt;""),$K$2*ICT_GVA_perc_of_total!Z19,"NA")</f>
        <v>0.26666666666666689</v>
      </c>
      <c r="V17" s="33">
        <f>IF(AND(Employment_ICT!AA19&lt;&gt;""),$K$3*Employment_ICT!AA19,"NA")</f>
        <v>0.33333333333333331</v>
      </c>
      <c r="W17" s="33">
        <f>IF(ICT_labor_demand!Y16&lt;&gt;"", $K$4*ICT_labor_demand!Y16, "NA")</f>
        <v>0.19047619047619038</v>
      </c>
      <c r="X17" s="33">
        <f>IF(AND(ICT_GVA_perc_of_total!AA19&lt;&gt;""),$K$2*ICT_GVA_perc_of_total!AA19,"NA")</f>
        <v>6.6666666666667013E-2</v>
      </c>
      <c r="Y17" s="33">
        <f>IF(AND(Employment_ICT!AB19&lt;&gt;""),$K$3*Employment_ICT!AB19,"NA")</f>
        <v>0.33333333333333331</v>
      </c>
      <c r="Z17" s="33">
        <f>IF(ICT_labor_demand!Z16&lt;&gt;"", $K$4*ICT_labor_demand!Z16, "NA")</f>
        <v>0.14285714285714293</v>
      </c>
      <c r="AA17" s="33">
        <f>IF(AND(ICT_GVA_perc_of_total!AB19&lt;&gt;""),$K$2*ICT_GVA_perc_of_total!AB19,"NA")</f>
        <v>0.19999999999999987</v>
      </c>
      <c r="AB17" s="33">
        <f>IF(AND(Employment_ICT!AC19&lt;&gt;""),$K$3*Employment_ICT!AC19,"NA")</f>
        <v>0.33333333333333331</v>
      </c>
      <c r="AC17" s="33">
        <f>IF(ICT_labor_demand!AA16&lt;&gt;"", $K$4*ICT_labor_demand!AA16, "NA")</f>
        <v>6.3492063492063558E-2</v>
      </c>
      <c r="AD17" s="33">
        <f>IF(AND(ICT_GVA_perc_of_total!AC19&lt;&gt;""),$K$2*ICT_GVA_perc_of_total!AC19,"NA")</f>
        <v>0.13333333333333344</v>
      </c>
      <c r="AE17" s="33">
        <f>IF(AND(Employment_ICT!AD19&lt;&gt;""),$K$3*Employment_ICT!AD19,"NA")</f>
        <v>0.33333333333333331</v>
      </c>
      <c r="AF17" s="33">
        <f>IF(ICT_labor_demand!AB16&lt;&gt;"", $K$4*ICT_labor_demand!AB16, "NA")</f>
        <v>0</v>
      </c>
    </row>
    <row r="18" spans="2:32" x14ac:dyDescent="0.2">
      <c r="B18" s="21" t="s">
        <v>31</v>
      </c>
      <c r="C18" s="33" t="str">
        <f>IF(AND(ICT_GVA_perc_of_total!T20&lt;&gt;""),$K$2*ICT_GVA_perc_of_total!T20,"NA")</f>
        <v>NA</v>
      </c>
      <c r="D18" s="33" t="str">
        <f>IF(AND(Employment_ICT!U20&lt;&gt;""),$K$3*Employment_ICT!U20,"NA")</f>
        <v>NA</v>
      </c>
      <c r="E18" s="33">
        <f>IF(AND(ICT_labor_demand!U17&lt;&gt;""),$K$4*ICT_labor_demand!U17,"NA")</f>
        <v>0.31818181818181812</v>
      </c>
      <c r="F18" s="33">
        <f>IF(AND(ICT_GVA_perc_of_total!U20&lt;&gt;""),$K$2*ICT_GVA_perc_of_total!U20,"NA")</f>
        <v>1.7543859649122903E-2</v>
      </c>
      <c r="G18" s="33" t="str">
        <f>IF(AND(Employment_ICT!V20&lt;&gt;""),$K$3*Employment_ICT!V20,"NA")</f>
        <v>NA</v>
      </c>
      <c r="H18" s="33">
        <f>IF(ICT_labor_demand!T17&lt;&gt;"", $K$4*ICT_labor_demand!T17, "NA")</f>
        <v>0.30303030303030293</v>
      </c>
      <c r="I18" s="33">
        <f>IF(AND(ICT_GVA_perc_of_total!V20&lt;&gt;""),$K$2*ICT_GVA_perc_of_total!V20,"NA")</f>
        <v>0.33333333333333331</v>
      </c>
      <c r="J18" s="33">
        <f>IF(AND(Employment_ICT!W20&lt;&gt;""),$K$3*Employment_ICT!W20,"NA")</f>
        <v>6.6666666666666818E-2</v>
      </c>
      <c r="K18" s="33">
        <f>IF(ICT_labor_demand!U17&lt;&gt;"", $K$4*ICT_labor_demand!U17, "NA")</f>
        <v>0.31818181818181812</v>
      </c>
      <c r="L18" s="33">
        <f>IF(AND(ICT_GVA_perc_of_total!W20&lt;&gt;""),$K$2*ICT_GVA_perc_of_total!W20,"NA")</f>
        <v>0.10526315789473696</v>
      </c>
      <c r="M18" s="33">
        <f>IF(AND(Employment_ICT!X20&lt;&gt;""),$K$3*Employment_ICT!X20,"NA")</f>
        <v>0.13333333333333344</v>
      </c>
      <c r="N18" s="33">
        <f>IF(ICT_labor_demand!V17&lt;&gt;"", $K$4*ICT_labor_demand!V17, "NA")</f>
        <v>0.33333333333333331</v>
      </c>
      <c r="O18" s="33">
        <f>IF(AND(ICT_GVA_perc_of_total!X20&lt;&gt;""),$K$2*ICT_GVA_perc_of_total!X20,"NA")</f>
        <v>0.12280701754385971</v>
      </c>
      <c r="P18" s="33">
        <f>IF(AND(Employment_ICT!Y20&lt;&gt;""),$K$3*Employment_ICT!Y20,"NA")</f>
        <v>0.24444444444444458</v>
      </c>
      <c r="Q18" s="33">
        <f>IF(ICT_labor_demand!W17&lt;&gt;"", $K$4*ICT_labor_demand!W17, "NA")</f>
        <v>0.31313131313131315</v>
      </c>
      <c r="R18" s="33">
        <f>IF(AND(ICT_GVA_perc_of_total!Y20&lt;&gt;""),$K$2*ICT_GVA_perc_of_total!Y20,"NA")</f>
        <v>0</v>
      </c>
      <c r="S18" s="33">
        <f>IF(AND(Employment_ICT!Z20&lt;&gt;""),$K$3*Employment_ICT!Z20,"NA")</f>
        <v>0.31111111111111117</v>
      </c>
      <c r="T18" s="33">
        <f>IF(ICT_labor_demand!X17&lt;&gt;"", $K$4*ICT_labor_demand!X17, "NA")</f>
        <v>0.14646464646464646</v>
      </c>
      <c r="U18" s="33">
        <f>IF(AND(ICT_GVA_perc_of_total!Z20&lt;&gt;""),$K$2*ICT_GVA_perc_of_total!Z20,"NA")</f>
        <v>0.15789473684210537</v>
      </c>
      <c r="V18" s="33">
        <f>IF(AND(Employment_ICT!AA20&lt;&gt;""),$K$3*Employment_ICT!AA20,"NA")</f>
        <v>0.1111111111111111</v>
      </c>
      <c r="W18" s="33">
        <f>IF(ICT_labor_demand!Y17&lt;&gt;"", $K$4*ICT_labor_demand!Y17, "NA")</f>
        <v>9.0909090909090856E-2</v>
      </c>
      <c r="X18" s="33">
        <f>IF(AND(ICT_GVA_perc_of_total!AA20&lt;&gt;""),$K$2*ICT_GVA_perc_of_total!AA20,"NA")</f>
        <v>0.12280701754385971</v>
      </c>
      <c r="Y18" s="33">
        <f>IF(AND(Employment_ICT!AB20&lt;&gt;""),$K$3*Employment_ICT!AB20,"NA")</f>
        <v>0</v>
      </c>
      <c r="Z18" s="33">
        <f>IF(ICT_labor_demand!Z17&lt;&gt;"", $K$4*ICT_labor_demand!Z17, "NA")</f>
        <v>4.5454545454545477E-2</v>
      </c>
      <c r="AA18" s="33">
        <f>IF(AND(ICT_GVA_perc_of_total!AB20&lt;&gt;""),$K$2*ICT_GVA_perc_of_total!AB20,"NA")</f>
        <v>0.28070175438596506</v>
      </c>
      <c r="AB18" s="33">
        <f>IF(AND(Employment_ICT!AC20&lt;&gt;""),$K$3*Employment_ICT!AC20,"NA")</f>
        <v>0.17777777777777792</v>
      </c>
      <c r="AC18" s="33">
        <f>IF(ICT_labor_demand!AA17&lt;&gt;"", $K$4*ICT_labor_demand!AA17, "NA")</f>
        <v>4.5454545454545477E-2</v>
      </c>
      <c r="AD18" s="33">
        <f>IF(AND(ICT_GVA_perc_of_total!AC20&lt;&gt;""),$K$2*ICT_GVA_perc_of_total!AC20,"NA")</f>
        <v>0.21052631578947378</v>
      </c>
      <c r="AE18" s="33">
        <f>IF(AND(Employment_ICT!AD20&lt;&gt;""),$K$3*Employment_ICT!AD20,"NA")</f>
        <v>0.33333333333333331</v>
      </c>
      <c r="AF18" s="33">
        <f>IF(ICT_labor_demand!AB17&lt;&gt;"", $K$4*ICT_labor_demand!AB17, "NA")</f>
        <v>0</v>
      </c>
    </row>
    <row r="19" spans="2:32" x14ac:dyDescent="0.2">
      <c r="B19" s="21" t="s">
        <v>32</v>
      </c>
      <c r="C19" s="33" t="str">
        <f>IF(AND(ICT_GVA_perc_of_total!T21&lt;&gt;""),$K$2*ICT_GVA_perc_of_total!T21,"NA")</f>
        <v>NA</v>
      </c>
      <c r="D19" s="33" t="str">
        <f>IF(AND(Employment_ICT!U21&lt;&gt;""),$K$3*Employment_ICT!U21,"NA")</f>
        <v>NA</v>
      </c>
      <c r="E19" s="33">
        <f>IF(AND(ICT_labor_demand!U18&lt;&gt;""),$K$4*ICT_labor_demand!U18,"NA")</f>
        <v>0.20567375886524819</v>
      </c>
      <c r="F19" s="33">
        <f>IF(AND(ICT_GVA_perc_of_total!U21&lt;&gt;""),$K$2*ICT_GVA_perc_of_total!U21,"NA")</f>
        <v>0.29251700680272119</v>
      </c>
      <c r="G19" s="33" t="str">
        <f>IF(AND(Employment_ICT!V21&lt;&gt;""),$K$3*Employment_ICT!V21,"NA")</f>
        <v>NA</v>
      </c>
      <c r="H19" s="33">
        <f>IF(ICT_labor_demand!T18&lt;&gt;"", $K$4*ICT_labor_demand!T18, "NA")</f>
        <v>0.26241134751773038</v>
      </c>
      <c r="I19" s="33">
        <f>IF(AND(ICT_GVA_perc_of_total!V21&lt;&gt;""),$K$2*ICT_GVA_perc_of_total!V21,"NA")</f>
        <v>0.11564625850340134</v>
      </c>
      <c r="J19" s="33">
        <f>IF(AND(Employment_ICT!W21&lt;&gt;""),$K$3*Employment_ICT!W21,"NA")</f>
        <v>0.24999999999999961</v>
      </c>
      <c r="K19" s="33">
        <f>IF(ICT_labor_demand!U18&lt;&gt;"", $K$4*ICT_labor_demand!U18, "NA")</f>
        <v>0.20567375886524819</v>
      </c>
      <c r="L19" s="33">
        <f>IF(AND(ICT_GVA_perc_of_total!W21&lt;&gt;""),$K$2*ICT_GVA_perc_of_total!W21,"NA")</f>
        <v>0.19727891156462579</v>
      </c>
      <c r="M19" s="33">
        <f>IF(AND(Employment_ICT!X21&lt;&gt;""),$K$3*Employment_ICT!X21,"NA")</f>
        <v>0.16666666666666666</v>
      </c>
      <c r="N19" s="33">
        <f>IF(ICT_labor_demand!V18&lt;&gt;"", $K$4*ICT_labor_demand!V18, "NA")</f>
        <v>0.1631205673758864</v>
      </c>
      <c r="O19" s="33">
        <f>IF(AND(ICT_GVA_perc_of_total!X21&lt;&gt;""),$K$2*ICT_GVA_perc_of_total!X21,"NA")</f>
        <v>0</v>
      </c>
      <c r="P19" s="33">
        <f>IF(AND(Employment_ICT!Y21&lt;&gt;""),$K$3*Employment_ICT!Y21,"NA")</f>
        <v>0</v>
      </c>
      <c r="Q19" s="33">
        <f>IF(ICT_labor_demand!W18&lt;&gt;"", $K$4*ICT_labor_demand!W18, "NA")</f>
        <v>0.15602836879432613</v>
      </c>
      <c r="R19" s="33">
        <f>IF(AND(ICT_GVA_perc_of_total!Y21&lt;&gt;""),$K$2*ICT_GVA_perc_of_total!Y21,"NA")</f>
        <v>9.5238095238095177E-2</v>
      </c>
      <c r="S19" s="33">
        <f>IF(AND(Employment_ICT!Z21&lt;&gt;""),$K$3*Employment_ICT!Z21,"NA")</f>
        <v>0.16666666666666666</v>
      </c>
      <c r="T19" s="33">
        <f>IF(ICT_labor_demand!X18&lt;&gt;"", $K$4*ICT_labor_demand!X18, "NA")</f>
        <v>0.14893617021276589</v>
      </c>
      <c r="U19" s="33">
        <f>IF(AND(ICT_GVA_perc_of_total!Z21&lt;&gt;""),$K$2*ICT_GVA_perc_of_total!Z21,"NA")</f>
        <v>0.22448979591836743</v>
      </c>
      <c r="V19" s="33">
        <f>IF(AND(Employment_ICT!AA21&lt;&gt;""),$K$3*Employment_ICT!AA21,"NA")</f>
        <v>0.16666666666666666</v>
      </c>
      <c r="W19" s="33">
        <f>IF(ICT_labor_demand!Y18&lt;&gt;"", $K$4*ICT_labor_demand!Y18, "NA")</f>
        <v>9.9290780141843962E-2</v>
      </c>
      <c r="X19" s="33">
        <f>IF(AND(ICT_GVA_perc_of_total!AA21&lt;&gt;""),$K$2*ICT_GVA_perc_of_total!AA21,"NA")</f>
        <v>0.27891156462585048</v>
      </c>
      <c r="Y19" s="33">
        <f>IF(AND(Employment_ICT!AB21&lt;&gt;""),$K$3*Employment_ICT!AB21,"NA")</f>
        <v>0.24999999999999961</v>
      </c>
      <c r="Z19" s="33">
        <f>IF(ICT_labor_demand!Z18&lt;&gt;"", $K$4*ICT_labor_demand!Z18, "NA")</f>
        <v>6.3829787234042562E-2</v>
      </c>
      <c r="AA19" s="33">
        <f>IF(AND(ICT_GVA_perc_of_total!AB21&lt;&gt;""),$K$2*ICT_GVA_perc_of_total!AB21,"NA")</f>
        <v>0.19047619047619058</v>
      </c>
      <c r="AB19" s="33">
        <f>IF(AND(Employment_ICT!AC21&lt;&gt;""),$K$3*Employment_ICT!AC21,"NA")</f>
        <v>0.33333333333333331</v>
      </c>
      <c r="AC19" s="33">
        <f>IF(ICT_labor_demand!AA18&lt;&gt;"", $K$4*ICT_labor_demand!AA18, "NA")</f>
        <v>3.5460992907801407E-2</v>
      </c>
      <c r="AD19" s="33">
        <f>IF(AND(ICT_GVA_perc_of_total!AC21&lt;&gt;""),$K$2*ICT_GVA_perc_of_total!AC21,"NA")</f>
        <v>0.29931972789115646</v>
      </c>
      <c r="AE19" s="33">
        <f>IF(AND(Employment_ICT!AD21&lt;&gt;""),$K$3*Employment_ICT!AD21,"NA")</f>
        <v>0</v>
      </c>
      <c r="AF19" s="33">
        <f>IF(ICT_labor_demand!AB18&lt;&gt;"", $K$4*ICT_labor_demand!AB18, "NA")</f>
        <v>0</v>
      </c>
    </row>
    <row r="20" spans="2:32" x14ac:dyDescent="0.2">
      <c r="B20" s="21" t="s">
        <v>33</v>
      </c>
      <c r="C20" s="33" t="str">
        <f>IF(AND(ICT_GVA_perc_of_total!T22&lt;&gt;""),$K$2*ICT_GVA_perc_of_total!T22,"NA")</f>
        <v>NA</v>
      </c>
      <c r="D20" s="33" t="str">
        <f>IF(AND(Employment_ICT!U22&lt;&gt;""),$K$3*Employment_ICT!U22,"NA")</f>
        <v>NA</v>
      </c>
      <c r="E20" s="33">
        <f>IF(AND(ICT_labor_demand!U19&lt;&gt;""),$K$4*ICT_labor_demand!U19,"NA")</f>
        <v>0.25</v>
      </c>
      <c r="F20" s="33">
        <f>IF(AND(ICT_GVA_perc_of_total!U22&lt;&gt;""),$K$2*ICT_GVA_perc_of_total!U22,"NA")</f>
        <v>0.29999999999999993</v>
      </c>
      <c r="G20" s="33" t="str">
        <f>IF(AND(Employment_ICT!V22&lt;&gt;""),$K$3*Employment_ICT!V22,"NA")</f>
        <v>NA</v>
      </c>
      <c r="H20" s="33">
        <f>IF(ICT_labor_demand!T19&lt;&gt;"", $K$4*ICT_labor_demand!T19, "NA")</f>
        <v>0.296875</v>
      </c>
      <c r="I20" s="33">
        <f>IF(AND(ICT_GVA_perc_of_total!V22&lt;&gt;""),$K$2*ICT_GVA_perc_of_total!V22,"NA")</f>
        <v>0.1333333333333333</v>
      </c>
      <c r="J20" s="33">
        <f>IF(AND(Employment_ICT!W22&lt;&gt;""),$K$3*Employment_ICT!W22,"NA")</f>
        <v>0.16666666666666702</v>
      </c>
      <c r="K20" s="33">
        <f>IF(ICT_labor_demand!U19&lt;&gt;"", $K$4*ICT_labor_demand!U19, "NA")</f>
        <v>0.25</v>
      </c>
      <c r="L20" s="33">
        <f>IF(AND(ICT_GVA_perc_of_total!W22&lt;&gt;""),$K$2*ICT_GVA_perc_of_total!W22,"NA")</f>
        <v>0.1333333333333333</v>
      </c>
      <c r="M20" s="33">
        <f>IF(AND(Employment_ICT!X22&lt;&gt;""),$K$3*Employment_ICT!X22,"NA")</f>
        <v>0.33333333333333331</v>
      </c>
      <c r="N20" s="33">
        <f>IF(ICT_labor_demand!V19&lt;&gt;"", $K$4*ICT_labor_demand!V19, "NA")</f>
        <v>0.19270833333333337</v>
      </c>
      <c r="O20" s="33">
        <f>IF(AND(ICT_GVA_perc_of_total!X22&lt;&gt;""),$K$2*ICT_GVA_perc_of_total!X22,"NA")</f>
        <v>3.3333333333333361E-2</v>
      </c>
      <c r="P20" s="33">
        <f>IF(AND(Employment_ICT!Y22&lt;&gt;""),$K$3*Employment_ICT!Y22,"NA")</f>
        <v>0.33333333333333331</v>
      </c>
      <c r="Q20" s="33">
        <f>IF(ICT_labor_demand!W19&lt;&gt;"", $K$4*ICT_labor_demand!W19, "NA")</f>
        <v>0.17187500000000003</v>
      </c>
      <c r="R20" s="33">
        <f>IF(AND(ICT_GVA_perc_of_total!Y22&lt;&gt;""),$K$2*ICT_GVA_perc_of_total!Y22,"NA")</f>
        <v>0.29999999999999993</v>
      </c>
      <c r="S20" s="33">
        <f>IF(AND(Employment_ICT!Z22&lt;&gt;""),$K$3*Employment_ICT!Z22,"NA")</f>
        <v>0.16666666666666702</v>
      </c>
      <c r="T20" s="33">
        <f>IF(ICT_labor_demand!X19&lt;&gt;"", $K$4*ICT_labor_demand!X19, "NA")</f>
        <v>0.13020833333333331</v>
      </c>
      <c r="U20" s="33">
        <f>IF(AND(ICT_GVA_perc_of_total!Z22&lt;&gt;""),$K$2*ICT_GVA_perc_of_total!Z22,"NA")</f>
        <v>0.16666666666666666</v>
      </c>
      <c r="V20" s="33">
        <f>IF(AND(Employment_ICT!AA22&lt;&gt;""),$K$3*Employment_ICT!AA22,"NA")</f>
        <v>0.33333333333333331</v>
      </c>
      <c r="W20" s="33">
        <f>IF(ICT_labor_demand!Y19&lt;&gt;"", $K$4*ICT_labor_demand!Y19, "NA")</f>
        <v>6.770833333333337E-2</v>
      </c>
      <c r="X20" s="33">
        <f>IF(AND(ICT_GVA_perc_of_total!AA22&lt;&gt;""),$K$2*ICT_GVA_perc_of_total!AA22,"NA")</f>
        <v>0.16666666666666666</v>
      </c>
      <c r="Y20" s="33">
        <f>IF(AND(Employment_ICT!AB22&lt;&gt;""),$K$3*Employment_ICT!AB22,"NA")</f>
        <v>0.16666666666666702</v>
      </c>
      <c r="Z20" s="33">
        <f>IF(ICT_labor_demand!Z19&lt;&gt;"", $K$4*ICT_labor_demand!Z19, "NA")</f>
        <v>2.6041666666666664E-2</v>
      </c>
      <c r="AA20" s="33">
        <f>IF(AND(ICT_GVA_perc_of_total!AB22&lt;&gt;""),$K$2*ICT_GVA_perc_of_total!AB22,"NA")</f>
        <v>0</v>
      </c>
      <c r="AB20" s="33">
        <f>IF(AND(Employment_ICT!AC22&lt;&gt;""),$K$3*Employment_ICT!AC22,"NA")</f>
        <v>0</v>
      </c>
      <c r="AC20" s="33">
        <f>IF(ICT_labor_demand!AA19&lt;&gt;"", $K$4*ICT_labor_demand!AA19, "NA")</f>
        <v>2.6041666666666664E-2</v>
      </c>
      <c r="AD20" s="33">
        <f>IF(AND(ICT_GVA_perc_of_total!AC22&lt;&gt;""),$K$2*ICT_GVA_perc_of_total!AC22,"NA")</f>
        <v>0.33333333333333331</v>
      </c>
      <c r="AE20" s="33">
        <f>IF(AND(Employment_ICT!AD22&lt;&gt;""),$K$3*Employment_ICT!AD22,"NA")</f>
        <v>0.16666666666666702</v>
      </c>
      <c r="AF20" s="33">
        <f>IF(ICT_labor_demand!AB19&lt;&gt;"", $K$4*ICT_labor_demand!AB19, "NA")</f>
        <v>0</v>
      </c>
    </row>
    <row r="21" spans="2:32" x14ac:dyDescent="0.2">
      <c r="B21" s="21" t="s">
        <v>34</v>
      </c>
      <c r="C21" s="33" t="str">
        <f>IF(AND(ICT_GVA_perc_of_total!T23&lt;&gt;""),$K$2*ICT_GVA_perc_of_total!T23,"NA")</f>
        <v>NA</v>
      </c>
      <c r="D21" s="33" t="str">
        <f>IF(AND(Employment_ICT!U23&lt;&gt;""),$K$3*Employment_ICT!U23,"NA")</f>
        <v>NA</v>
      </c>
      <c r="E21" s="33">
        <f>IF(AND(ICT_labor_demand!U20&lt;&gt;""),$K$4*ICT_labor_demand!U20,"NA")</f>
        <v>0.20689655172413779</v>
      </c>
      <c r="F21" s="33">
        <f>IF(AND(ICT_GVA_perc_of_total!U23&lt;&gt;""),$K$2*ICT_GVA_perc_of_total!U23,"NA")</f>
        <v>0.33333333333333331</v>
      </c>
      <c r="G21" s="33" t="str">
        <f>IF(AND(Employment_ICT!V23&lt;&gt;""),$K$3*Employment_ICT!V23,"NA")</f>
        <v>NA</v>
      </c>
      <c r="H21" s="33">
        <f>IF(ICT_labor_demand!T20&lt;&gt;"", $K$4*ICT_labor_demand!T20, "NA")</f>
        <v>0.27586206896551724</v>
      </c>
      <c r="I21" s="33">
        <f>IF(AND(ICT_GVA_perc_of_total!V23&lt;&gt;""),$K$2*ICT_GVA_perc_of_total!V23,"NA")</f>
        <v>0.1666666666666663</v>
      </c>
      <c r="J21" s="33">
        <f>IF(AND(Employment_ICT!W23&lt;&gt;""),$K$3*Employment_ICT!W23,"NA")</f>
        <v>0</v>
      </c>
      <c r="K21" s="33">
        <f>IF(ICT_labor_demand!U20&lt;&gt;"", $K$4*ICT_labor_demand!U20, "NA")</f>
        <v>0.20689655172413779</v>
      </c>
      <c r="L21" s="33">
        <f>IF(AND(ICT_GVA_perc_of_total!W23&lt;&gt;""),$K$2*ICT_GVA_perc_of_total!W23,"NA")</f>
        <v>0.33333333333333331</v>
      </c>
      <c r="M21" s="33">
        <f>IF(AND(Employment_ICT!X23&lt;&gt;""),$K$3*Employment_ICT!X23,"NA")</f>
        <v>0</v>
      </c>
      <c r="N21" s="33">
        <f>IF(ICT_labor_demand!V20&lt;&gt;"", $K$4*ICT_labor_demand!V20, "NA")</f>
        <v>0.21839080459770116</v>
      </c>
      <c r="O21" s="33">
        <f>IF(AND(ICT_GVA_perc_of_total!X23&lt;&gt;""),$K$2*ICT_GVA_perc_of_total!X23,"NA")</f>
        <v>0.1666666666666663</v>
      </c>
      <c r="P21" s="33">
        <f>IF(AND(Employment_ICT!Y23&lt;&gt;""),$K$3*Employment_ICT!Y23,"NA")</f>
        <v>0.33333333333333331</v>
      </c>
      <c r="Q21" s="33">
        <f>IF(ICT_labor_demand!W20&lt;&gt;"", $K$4*ICT_labor_demand!W20, "NA")</f>
        <v>0.25287356321839066</v>
      </c>
      <c r="R21" s="33">
        <f>IF(AND(ICT_GVA_perc_of_total!Y23&lt;&gt;""),$K$2*ICT_GVA_perc_of_total!Y23,"NA")</f>
        <v>0.1666666666666663</v>
      </c>
      <c r="S21" s="33">
        <f>IF(AND(Employment_ICT!Z23&lt;&gt;""),$K$3*Employment_ICT!Z23,"NA")</f>
        <v>0.22222222222222221</v>
      </c>
      <c r="T21" s="33">
        <f>IF(ICT_labor_demand!X20&lt;&gt;"", $K$4*ICT_labor_demand!X20, "NA")</f>
        <v>5.7471264367816084E-2</v>
      </c>
      <c r="U21" s="33">
        <f>IF(AND(ICT_GVA_perc_of_total!Z23&lt;&gt;""),$K$2*ICT_GVA_perc_of_total!Z23,"NA")</f>
        <v>0</v>
      </c>
      <c r="V21" s="33">
        <f>IF(AND(Employment_ICT!AA23&lt;&gt;""),$K$3*Employment_ICT!AA23,"NA")</f>
        <v>0</v>
      </c>
      <c r="W21" s="33">
        <f>IF(ICT_labor_demand!Y20&lt;&gt;"", $K$4*ICT_labor_demand!Y20, "NA")</f>
        <v>5.7471264367816084E-2</v>
      </c>
      <c r="X21" s="33">
        <f>IF(AND(ICT_GVA_perc_of_total!AA23&lt;&gt;""),$K$2*ICT_GVA_perc_of_total!AA23,"NA")</f>
        <v>0.33333333333333331</v>
      </c>
      <c r="Y21" s="33">
        <f>IF(AND(Employment_ICT!AB23&lt;&gt;""),$K$3*Employment_ICT!AB23,"NA")</f>
        <v>0</v>
      </c>
      <c r="Z21" s="33">
        <f>IF(ICT_labor_demand!Z20&lt;&gt;"", $K$4*ICT_labor_demand!Z20, "NA")</f>
        <v>2.2988505747126353E-2</v>
      </c>
      <c r="AA21" s="33">
        <f>IF(AND(ICT_GVA_perc_of_total!AB23&lt;&gt;""),$K$2*ICT_GVA_perc_of_total!AB23,"NA")</f>
        <v>0.1666666666666663</v>
      </c>
      <c r="AB21" s="33">
        <f>IF(AND(Employment_ICT!AC23&lt;&gt;""),$K$3*Employment_ICT!AC23,"NA")</f>
        <v>0.22222222222222221</v>
      </c>
      <c r="AC21" s="33">
        <f>IF(ICT_labor_demand!AA20&lt;&gt;"", $K$4*ICT_labor_demand!AA20, "NA")</f>
        <v>0</v>
      </c>
      <c r="AD21" s="33">
        <f>IF(AND(ICT_GVA_perc_of_total!AC23&lt;&gt;""),$K$2*ICT_GVA_perc_of_total!AC23,"NA")</f>
        <v>0.1666666666666663</v>
      </c>
      <c r="AE21" s="33">
        <f>IF(AND(Employment_ICT!AD23&lt;&gt;""),$K$3*Employment_ICT!AD23,"NA")</f>
        <v>0.33333333333333331</v>
      </c>
      <c r="AF21" s="33">
        <f>IF(ICT_labor_demand!AB20&lt;&gt;"", $K$4*ICT_labor_demand!AB20, "NA")</f>
        <v>6.8965517241379254E-2</v>
      </c>
    </row>
    <row r="22" spans="2:32" x14ac:dyDescent="0.2">
      <c r="B22" s="21" t="s">
        <v>35</v>
      </c>
      <c r="C22" s="33" t="str">
        <f>IF(AND(ICT_GVA_perc_of_total!T24&lt;&gt;""),$K$2*ICT_GVA_perc_of_total!T24,"NA")</f>
        <v>NA</v>
      </c>
      <c r="D22" s="33" t="str">
        <f>IF(AND(Employment_ICT!U24&lt;&gt;""),$K$3*Employment_ICT!U24,"NA")</f>
        <v>NA</v>
      </c>
      <c r="E22" s="33">
        <f>IF(AND(ICT_labor_demand!U21&lt;&gt;""),$K$4*ICT_labor_demand!U21,"NA")</f>
        <v>0.33333333333333331</v>
      </c>
      <c r="F22" s="33">
        <f>IF(AND(ICT_GVA_perc_of_total!U24&lt;&gt;""),$K$2*ICT_GVA_perc_of_total!U24,"NA")</f>
        <v>0.33333333333333331</v>
      </c>
      <c r="G22" s="33" t="str">
        <f>IF(AND(Employment_ICT!V24&lt;&gt;""),$K$3*Employment_ICT!V24,"NA")</f>
        <v>NA</v>
      </c>
      <c r="H22" s="33">
        <f>IF(ICT_labor_demand!T21&lt;&gt;"", $K$4*ICT_labor_demand!T21, "NA")</f>
        <v>0.24242424242424243</v>
      </c>
      <c r="I22" s="33">
        <f>IF(AND(ICT_GVA_perc_of_total!V24&lt;&gt;""),$K$2*ICT_GVA_perc_of_total!V24,"NA")</f>
        <v>0.1904761904761906</v>
      </c>
      <c r="J22" s="33">
        <f>IF(AND(Employment_ICT!W24&lt;&gt;""),$K$3*Employment_ICT!W24,"NA")</f>
        <v>0</v>
      </c>
      <c r="K22" s="33">
        <f>IF(ICT_labor_demand!U21&lt;&gt;"", $K$4*ICT_labor_demand!U21, "NA")</f>
        <v>0.33333333333333331</v>
      </c>
      <c r="L22" s="33">
        <f>IF(AND(ICT_GVA_perc_of_total!W24&lt;&gt;""),$K$2*ICT_GVA_perc_of_total!W24,"NA")</f>
        <v>0.14285714285714315</v>
      </c>
      <c r="M22" s="33">
        <f>IF(AND(Employment_ICT!X24&lt;&gt;""),$K$3*Employment_ICT!X24,"NA")</f>
        <v>0</v>
      </c>
      <c r="N22" s="33">
        <f>IF(ICT_labor_demand!V21&lt;&gt;"", $K$4*ICT_labor_demand!V21, "NA")</f>
        <v>0.33333333333333331</v>
      </c>
      <c r="O22" s="33">
        <f>IF(AND(ICT_GVA_perc_of_total!X24&lt;&gt;""),$K$2*ICT_GVA_perc_of_total!X24,"NA")</f>
        <v>4.7619047619047852E-2</v>
      </c>
      <c r="P22" s="33">
        <f>IF(AND(Employment_ICT!Y24&lt;&gt;""),$K$3*Employment_ICT!Y24,"NA")</f>
        <v>0.1666666666666663</v>
      </c>
      <c r="Q22" s="33">
        <f>IF(ICT_labor_demand!W21&lt;&gt;"", $K$4*ICT_labor_demand!W21, "NA")</f>
        <v>0.30303030303030309</v>
      </c>
      <c r="R22" s="33">
        <f>IF(AND(ICT_GVA_perc_of_total!Y24&lt;&gt;""),$K$2*ICT_GVA_perc_of_total!Y24,"NA")</f>
        <v>0.23809523809523803</v>
      </c>
      <c r="S22" s="33">
        <f>IF(AND(Employment_ICT!Z24&lt;&gt;""),$K$3*Employment_ICT!Z24,"NA")</f>
        <v>0.1666666666666663</v>
      </c>
      <c r="T22" s="33">
        <f>IF(ICT_labor_demand!X21&lt;&gt;"", $K$4*ICT_labor_demand!X21, "NA")</f>
        <v>0.30303030303030309</v>
      </c>
      <c r="U22" s="33">
        <f>IF(AND(ICT_GVA_perc_of_total!Z24&lt;&gt;""),$K$2*ICT_GVA_perc_of_total!Z24,"NA")</f>
        <v>9.5238095238095302E-2</v>
      </c>
      <c r="V22" s="33">
        <f>IF(AND(Employment_ICT!AA24&lt;&gt;""),$K$3*Employment_ICT!AA24,"NA")</f>
        <v>0.1666666666666663</v>
      </c>
      <c r="W22" s="33">
        <f>IF(ICT_labor_demand!Y21&lt;&gt;"", $K$4*ICT_labor_demand!Y21, "NA")</f>
        <v>0.21212121212121221</v>
      </c>
      <c r="X22" s="33">
        <f>IF(AND(ICT_GVA_perc_of_total!AA24&lt;&gt;""),$K$2*ICT_GVA_perc_of_total!AA24,"NA")</f>
        <v>9.5238095238095302E-2</v>
      </c>
      <c r="Y22" s="33">
        <f>IF(AND(Employment_ICT!AB24&lt;&gt;""),$K$3*Employment_ICT!AB24,"NA")</f>
        <v>0.33333333333333331</v>
      </c>
      <c r="Z22" s="33">
        <f>IF(ICT_labor_demand!Z21&lt;&gt;"", $K$4*ICT_labor_demand!Z21, "NA")</f>
        <v>9.0909090909090884E-2</v>
      </c>
      <c r="AA22" s="33">
        <f>IF(AND(ICT_GVA_perc_of_total!AB24&lt;&gt;""),$K$2*ICT_GVA_perc_of_total!AB24,"NA")</f>
        <v>0</v>
      </c>
      <c r="AB22" s="33">
        <f>IF(AND(Employment_ICT!AC24&lt;&gt;""),$K$3*Employment_ICT!AC24,"NA")</f>
        <v>0.1666666666666663</v>
      </c>
      <c r="AC22" s="33">
        <f>IF(ICT_labor_demand!AA21&lt;&gt;"", $K$4*ICT_labor_demand!AA21, "NA")</f>
        <v>3.0303030303030207E-2</v>
      </c>
      <c r="AD22" s="33">
        <f>IF(AND(ICT_GVA_perc_of_total!AC24&lt;&gt;""),$K$2*ICT_GVA_perc_of_total!AC24,"NA")</f>
        <v>0.1904761904761906</v>
      </c>
      <c r="AE22" s="33">
        <f>IF(AND(Employment_ICT!AD24&lt;&gt;""),$K$3*Employment_ICT!AD24,"NA")</f>
        <v>0.1666666666666663</v>
      </c>
      <c r="AF22" s="33">
        <f>IF(ICT_labor_demand!AB21&lt;&gt;"", $K$4*ICT_labor_demand!AB21, "NA")</f>
        <v>0</v>
      </c>
    </row>
    <row r="23" spans="2:32" x14ac:dyDescent="0.2">
      <c r="B23" s="21" t="s">
        <v>36</v>
      </c>
      <c r="C23" s="33" t="str">
        <f>IF(AND(ICT_GVA_perc_of_total!T25&lt;&gt;""),$K$2*ICT_GVA_perc_of_total!T25,"NA")</f>
        <v>NA</v>
      </c>
      <c r="D23" s="33" t="str">
        <f>IF(AND(Employment_ICT!U25&lt;&gt;""),$K$3*Employment_ICT!U25,"NA")</f>
        <v>NA</v>
      </c>
      <c r="E23" s="33">
        <f>IF(AND(ICT_labor_demand!U22&lt;&gt;""),$K$4*ICT_labor_demand!U22,"NA")</f>
        <v>0.27777777777777751</v>
      </c>
      <c r="F23" s="33">
        <f>IF(AND(ICT_GVA_perc_of_total!U25&lt;&gt;""),$K$2*ICT_GVA_perc_of_total!U25,"NA")</f>
        <v>0.23809523809523808</v>
      </c>
      <c r="G23" s="33" t="str">
        <f>IF(AND(Employment_ICT!V25&lt;&gt;""),$K$3*Employment_ICT!V25,"NA")</f>
        <v>NA</v>
      </c>
      <c r="H23" s="33">
        <f>IF(ICT_labor_demand!T22&lt;&gt;"", $K$4*ICT_labor_demand!T22, "NA")</f>
        <v>0.16666666666666641</v>
      </c>
      <c r="I23" s="33">
        <f>IF(AND(ICT_GVA_perc_of_total!V25&lt;&gt;""),$K$2*ICT_GVA_perc_of_total!V25,"NA")</f>
        <v>3.8095238095238126E-2</v>
      </c>
      <c r="J23" s="33">
        <f>IF(AND(Employment_ICT!W25&lt;&gt;""),$K$3*Employment_ICT!W25,"NA")</f>
        <v>0.11111111111111105</v>
      </c>
      <c r="K23" s="33">
        <f>IF(ICT_labor_demand!U22&lt;&gt;"", $K$4*ICT_labor_demand!U22, "NA")</f>
        <v>0.27777777777777751</v>
      </c>
      <c r="L23" s="33">
        <f>IF(AND(ICT_GVA_perc_of_total!W25&lt;&gt;""),$K$2*ICT_GVA_perc_of_total!W25,"NA")</f>
        <v>9.5238095238095732E-3</v>
      </c>
      <c r="M23" s="33">
        <f>IF(AND(Employment_ICT!X25&lt;&gt;""),$K$3*Employment_ICT!X25,"NA")</f>
        <v>0.25925925925925919</v>
      </c>
      <c r="N23" s="33">
        <f>IF(ICT_labor_demand!V22&lt;&gt;"", $K$4*ICT_labor_demand!V22, "NA")</f>
        <v>0.27777777777777751</v>
      </c>
      <c r="O23" s="33">
        <f>IF(AND(ICT_GVA_perc_of_total!X25&lt;&gt;""),$K$2*ICT_GVA_perc_of_total!X25,"NA")</f>
        <v>1.9047619047619063E-2</v>
      </c>
      <c r="P23" s="33">
        <f>IF(AND(Employment_ICT!Y25&lt;&gt;""),$K$3*Employment_ICT!Y25,"NA")</f>
        <v>0.14814814814814811</v>
      </c>
      <c r="Q23" s="33">
        <f>IF(ICT_labor_demand!W22&lt;&gt;"", $K$4*ICT_labor_demand!W22, "NA")</f>
        <v>0.27777777777777751</v>
      </c>
      <c r="R23" s="33">
        <f>IF(AND(ICT_GVA_perc_of_total!Y25&lt;&gt;""),$K$2*ICT_GVA_perc_of_total!Y25,"NA")</f>
        <v>0.26666666666666672</v>
      </c>
      <c r="S23" s="33">
        <f>IF(AND(Employment_ICT!Z25&lt;&gt;""),$K$3*Employment_ICT!Z25,"NA")</f>
        <v>0</v>
      </c>
      <c r="T23" s="33">
        <f>IF(ICT_labor_demand!X22&lt;&gt;"", $K$4*ICT_labor_demand!X22, "NA")</f>
        <v>0.33333333333333331</v>
      </c>
      <c r="U23" s="33">
        <f>IF(AND(ICT_GVA_perc_of_total!Z25&lt;&gt;""),$K$2*ICT_GVA_perc_of_total!Z25,"NA")</f>
        <v>1.9047619047619063E-2</v>
      </c>
      <c r="V23" s="33">
        <f>IF(AND(Employment_ICT!AA25&lt;&gt;""),$K$3*Employment_ICT!AA25,"NA")</f>
        <v>0.18518518518518517</v>
      </c>
      <c r="W23" s="33">
        <f>IF(ICT_labor_demand!Y22&lt;&gt;"", $K$4*ICT_labor_demand!Y22, "NA")</f>
        <v>0.22222222222222221</v>
      </c>
      <c r="X23" s="33">
        <f>IF(AND(ICT_GVA_perc_of_total!AA25&lt;&gt;""),$K$2*ICT_GVA_perc_of_total!AA25,"NA")</f>
        <v>0</v>
      </c>
      <c r="Y23" s="33">
        <f>IF(AND(Employment_ICT!AB25&lt;&gt;""),$K$3*Employment_ICT!AB25,"NA")</f>
        <v>0.25925925925925919</v>
      </c>
      <c r="Z23" s="33">
        <f>IF(ICT_labor_demand!Z22&lt;&gt;"", $K$4*ICT_labor_demand!Z22, "NA")</f>
        <v>0.16666666666666641</v>
      </c>
      <c r="AA23" s="33">
        <f>IF(AND(ICT_GVA_perc_of_total!AB25&lt;&gt;""),$K$2*ICT_GVA_perc_of_total!AB25,"NA")</f>
        <v>9.5238095238095732E-3</v>
      </c>
      <c r="AB23" s="33">
        <f>IF(AND(Employment_ICT!AC25&lt;&gt;""),$K$3*Employment_ICT!AC25,"NA")</f>
        <v>0.14814814814814811</v>
      </c>
      <c r="AC23" s="33">
        <f>IF(ICT_labor_demand!AA22&lt;&gt;"", $K$4*ICT_labor_demand!AA22, "NA")</f>
        <v>0.1111111111111111</v>
      </c>
      <c r="AD23" s="33">
        <f>IF(AND(ICT_GVA_perc_of_total!AC25&lt;&gt;""),$K$2*ICT_GVA_perc_of_total!AC25,"NA")</f>
        <v>0.33333333333333331</v>
      </c>
      <c r="AE23" s="33">
        <f>IF(AND(Employment_ICT!AD25&lt;&gt;""),$K$3*Employment_ICT!AD25,"NA")</f>
        <v>0.33333333333333331</v>
      </c>
      <c r="AF23" s="33">
        <f>IF(ICT_labor_demand!AB22&lt;&gt;"", $K$4*ICT_labor_demand!AB22, "NA")</f>
        <v>5.5555555555555802E-2</v>
      </c>
    </row>
    <row r="24" spans="2:32" x14ac:dyDescent="0.2">
      <c r="B24" s="21" t="s">
        <v>37</v>
      </c>
      <c r="C24" s="33" t="str">
        <f>IF(AND(ICT_GVA_perc_of_total!T26&lt;&gt;""),$K$2*ICT_GVA_perc_of_total!T26,"NA")</f>
        <v>NA</v>
      </c>
      <c r="D24" s="33" t="str">
        <f>IF(AND(Employment_ICT!U26&lt;&gt;""),$K$3*Employment_ICT!U26,"NA")</f>
        <v>NA</v>
      </c>
      <c r="E24" s="33">
        <f>IF(AND(ICT_labor_demand!U23&lt;&gt;""),$K$4*ICT_labor_demand!U23,"NA")</f>
        <v>0.13131313131313124</v>
      </c>
      <c r="F24" s="33">
        <f>IF(AND(ICT_GVA_perc_of_total!U26&lt;&gt;""),$K$2*ICT_GVA_perc_of_total!U26,"NA")</f>
        <v>0.33333333333333331</v>
      </c>
      <c r="G24" s="33" t="str">
        <f>IF(AND(Employment_ICT!V26&lt;&gt;""),$K$3*Employment_ICT!V26,"NA")</f>
        <v>NA</v>
      </c>
      <c r="H24" s="33">
        <f>IF(ICT_labor_demand!T23&lt;&gt;"", $K$4*ICT_labor_demand!T23, "NA")</f>
        <v>0.2020202020202021</v>
      </c>
      <c r="I24" s="33">
        <f>IF(AND(ICT_GVA_perc_of_total!V26&lt;&gt;""),$K$2*ICT_GVA_perc_of_total!V26,"NA")</f>
        <v>0.22222222222222254</v>
      </c>
      <c r="J24" s="33">
        <f>IF(AND(Employment_ICT!W26&lt;&gt;""),$K$3*Employment_ICT!W26,"NA")</f>
        <v>0</v>
      </c>
      <c r="K24" s="33">
        <f>IF(ICT_labor_demand!U23&lt;&gt;"", $K$4*ICT_labor_demand!U23, "NA")</f>
        <v>0.13131313131313124</v>
      </c>
      <c r="L24" s="33">
        <f>IF(AND(ICT_GVA_perc_of_total!W26&lt;&gt;""),$K$2*ICT_GVA_perc_of_total!W26,"NA")</f>
        <v>0</v>
      </c>
      <c r="M24" s="33">
        <f>IF(AND(Employment_ICT!X26&lt;&gt;""),$K$3*Employment_ICT!X26,"NA")</f>
        <v>0.11111111111111127</v>
      </c>
      <c r="N24" s="33">
        <f>IF(ICT_labor_demand!V23&lt;&gt;"", $K$4*ICT_labor_demand!V23, "NA")</f>
        <v>0.1111111111111111</v>
      </c>
      <c r="O24" s="33">
        <f>IF(AND(ICT_GVA_perc_of_total!X26&lt;&gt;""),$K$2*ICT_GVA_perc_of_total!X26,"NA")</f>
        <v>0</v>
      </c>
      <c r="P24" s="33">
        <f>IF(AND(Employment_ICT!Y26&lt;&gt;""),$K$3*Employment_ICT!Y26,"NA")</f>
        <v>0.11111111111111127</v>
      </c>
      <c r="Q24" s="33">
        <f>IF(ICT_labor_demand!W23&lt;&gt;"", $K$4*ICT_labor_demand!W23, "NA")</f>
        <v>0.12121212121212117</v>
      </c>
      <c r="R24" s="33">
        <f>IF(AND(ICT_GVA_perc_of_total!Y26&lt;&gt;""),$K$2*ICT_GVA_perc_of_total!Y26,"NA")</f>
        <v>0.11111111111111127</v>
      </c>
      <c r="S24" s="33">
        <f>IF(AND(Employment_ICT!Z26&lt;&gt;""),$K$3*Employment_ICT!Z26,"NA")</f>
        <v>0.22222222222222254</v>
      </c>
      <c r="T24" s="33">
        <f>IF(ICT_labor_demand!X23&lt;&gt;"", $K$4*ICT_labor_demand!X23, "NA")</f>
        <v>0.10101010101010105</v>
      </c>
      <c r="U24" s="33">
        <f>IF(AND(ICT_GVA_perc_of_total!Z26&lt;&gt;""),$K$2*ICT_GVA_perc_of_total!Z26,"NA")</f>
        <v>0</v>
      </c>
      <c r="V24" s="33">
        <f>IF(AND(Employment_ICT!AA26&lt;&gt;""),$K$3*Employment_ICT!AA26,"NA")</f>
        <v>0.22222222222222254</v>
      </c>
      <c r="W24" s="33">
        <f>IF(ICT_labor_demand!Y23&lt;&gt;"", $K$4*ICT_labor_demand!Y23, "NA")</f>
        <v>6.0606060606060587E-2</v>
      </c>
      <c r="X24" s="33">
        <f>IF(AND(ICT_GVA_perc_of_total!AA26&lt;&gt;""),$K$2*ICT_GVA_perc_of_total!AA26,"NA")</f>
        <v>0</v>
      </c>
      <c r="Y24" s="33">
        <f>IF(AND(Employment_ICT!AB26&lt;&gt;""),$K$3*Employment_ICT!AB26,"NA")</f>
        <v>0.22222222222222254</v>
      </c>
      <c r="Z24" s="33">
        <f>IF(ICT_labor_demand!Z23&lt;&gt;"", $K$4*ICT_labor_demand!Z23, "NA")</f>
        <v>3.0303030303030207E-2</v>
      </c>
      <c r="AA24" s="33">
        <f>IF(AND(ICT_GVA_perc_of_total!AB26&lt;&gt;""),$K$2*ICT_GVA_perc_of_total!AB26,"NA")</f>
        <v>0</v>
      </c>
      <c r="AB24" s="33">
        <f>IF(AND(Employment_ICT!AC26&lt;&gt;""),$K$3*Employment_ICT!AC26,"NA")</f>
        <v>0.22222222222222254</v>
      </c>
      <c r="AC24" s="33">
        <f>IF(ICT_labor_demand!AA23&lt;&gt;"", $K$4*ICT_labor_demand!AA23, "NA")</f>
        <v>1.0101010101010069E-2</v>
      </c>
      <c r="AD24" s="33">
        <f>IF(AND(ICT_GVA_perc_of_total!AC26&lt;&gt;""),$K$2*ICT_GVA_perc_of_total!AC26,"NA")</f>
        <v>0.22222222222222254</v>
      </c>
      <c r="AE24" s="33">
        <f>IF(AND(Employment_ICT!AD26&lt;&gt;""),$K$3*Employment_ICT!AD26,"NA")</f>
        <v>0.33333333333333331</v>
      </c>
      <c r="AF24" s="33">
        <f>IF(ICT_labor_demand!AB23&lt;&gt;"", $K$4*ICT_labor_demand!AB23, "NA")</f>
        <v>0</v>
      </c>
    </row>
    <row r="25" spans="2:32" x14ac:dyDescent="0.2">
      <c r="B25" s="21" t="s">
        <v>38</v>
      </c>
      <c r="C25" s="33" t="str">
        <f>IF(AND(ICT_GVA_perc_of_total!T27&lt;&gt;""),$K$2*ICT_GVA_perc_of_total!T27,"NA")</f>
        <v>NA</v>
      </c>
      <c r="D25" s="33" t="str">
        <f>IF(AND(Employment_ICT!U27&lt;&gt;""),$K$3*Employment_ICT!U27,"NA")</f>
        <v>NA</v>
      </c>
      <c r="E25" s="33">
        <f>IF(AND(ICT_labor_demand!U24&lt;&gt;""),$K$4*ICT_labor_demand!U24,"NA")</f>
        <v>0.22916666666666674</v>
      </c>
      <c r="F25" s="33">
        <f>IF(AND(ICT_GVA_perc_of_total!U27&lt;&gt;""),$K$2*ICT_GVA_perc_of_total!U27,"NA")</f>
        <v>6.6666666666666818E-2</v>
      </c>
      <c r="G25" s="33" t="str">
        <f>IF(AND(Employment_ICT!V27&lt;&gt;""),$K$3*Employment_ICT!V27,"NA")</f>
        <v>NA</v>
      </c>
      <c r="H25" s="33">
        <f>IF(ICT_labor_demand!T24&lt;&gt;"", $K$4*ICT_labor_demand!T24, "NA")</f>
        <v>0.29166666666666646</v>
      </c>
      <c r="I25" s="33">
        <f>IF(AND(ICT_GVA_perc_of_total!V27&lt;&gt;""),$K$2*ICT_GVA_perc_of_total!V27,"NA")</f>
        <v>0.33333333333333331</v>
      </c>
      <c r="J25" s="33">
        <f>IF(AND(Employment_ICT!W27&lt;&gt;""),$K$3*Employment_ICT!W27,"NA")</f>
        <v>0</v>
      </c>
      <c r="K25" s="33">
        <f>IF(ICT_labor_demand!U24&lt;&gt;"", $K$4*ICT_labor_demand!U24, "NA")</f>
        <v>0.22916666666666674</v>
      </c>
      <c r="L25" s="33">
        <f>IF(AND(ICT_GVA_perc_of_total!W27&lt;&gt;""),$K$2*ICT_GVA_perc_of_total!W27,"NA")</f>
        <v>0.22222222222222221</v>
      </c>
      <c r="M25" s="33">
        <f>IF(AND(Employment_ICT!X27&lt;&gt;""),$K$3*Employment_ICT!X27,"NA")</f>
        <v>0.16666666666666666</v>
      </c>
      <c r="N25" s="33">
        <f>IF(ICT_labor_demand!V24&lt;&gt;"", $K$4*ICT_labor_demand!V24, "NA")</f>
        <v>8.3333333333333329E-2</v>
      </c>
      <c r="O25" s="33">
        <f>IF(AND(ICT_GVA_perc_of_total!X27&lt;&gt;""),$K$2*ICT_GVA_perc_of_total!X27,"NA")</f>
        <v>0.31111111111111117</v>
      </c>
      <c r="P25" s="33">
        <f>IF(AND(Employment_ICT!Y27&lt;&gt;""),$K$3*Employment_ICT!Y27,"NA")</f>
        <v>0.16666666666666666</v>
      </c>
      <c r="Q25" s="33">
        <f>IF(ICT_labor_demand!W24&lt;&gt;"", $K$4*ICT_labor_demand!W24, "NA")</f>
        <v>2.083333333333361E-2</v>
      </c>
      <c r="R25" s="33">
        <f>IF(AND(ICT_GVA_perc_of_total!Y27&lt;&gt;""),$K$2*ICT_GVA_perc_of_total!Y27,"NA")</f>
        <v>2.2222222222222143E-2</v>
      </c>
      <c r="S25" s="33">
        <f>IF(AND(Employment_ICT!Z27&lt;&gt;""),$K$3*Employment_ICT!Z27,"NA")</f>
        <v>0.33333333333333331</v>
      </c>
      <c r="T25" s="33">
        <f>IF(ICT_labor_demand!X24&lt;&gt;"", $K$4*ICT_labor_demand!X24, "NA")</f>
        <v>4.1666666666666852E-2</v>
      </c>
      <c r="U25" s="33">
        <f>IF(AND(ICT_GVA_perc_of_total!Z27&lt;&gt;""),$K$2*ICT_GVA_perc_of_total!Z27,"NA")</f>
        <v>0.26666666666666689</v>
      </c>
      <c r="V25" s="33">
        <f>IF(AND(Employment_ICT!AA27&lt;&gt;""),$K$3*Employment_ICT!AA27,"NA")</f>
        <v>0.33333333333333331</v>
      </c>
      <c r="W25" s="33">
        <f>IF(ICT_labor_demand!Y24&lt;&gt;"", $K$4*ICT_labor_demand!Y24, "NA")</f>
        <v>4.1666666666666852E-2</v>
      </c>
      <c r="X25" s="33">
        <f>IF(AND(ICT_GVA_perc_of_total!AA27&lt;&gt;""),$K$2*ICT_GVA_perc_of_total!AA27,"NA")</f>
        <v>0.17777777777777792</v>
      </c>
      <c r="Y25" s="33">
        <f>IF(AND(Employment_ICT!AB27&lt;&gt;""),$K$3*Employment_ICT!AB27,"NA")</f>
        <v>0.16666666666666666</v>
      </c>
      <c r="Z25" s="33">
        <f>IF(ICT_labor_demand!Z24&lt;&gt;"", $K$4*ICT_labor_demand!Z24, "NA")</f>
        <v>0.10416666666666657</v>
      </c>
      <c r="AA25" s="33">
        <f>IF(AND(ICT_GVA_perc_of_total!AB27&lt;&gt;""),$K$2*ICT_GVA_perc_of_total!AB27,"NA")</f>
        <v>0.28888888888888903</v>
      </c>
      <c r="AB25" s="33">
        <f>IF(AND(Employment_ICT!AC27&lt;&gt;""),$K$3*Employment_ICT!AC27,"NA")</f>
        <v>0.16666666666666666</v>
      </c>
      <c r="AC25" s="33">
        <f>IF(ICT_labor_demand!AA24&lt;&gt;"", $K$4*ICT_labor_demand!AA24, "NA")</f>
        <v>8.3333333333333329E-2</v>
      </c>
      <c r="AD25" s="33">
        <f>IF(AND(ICT_GVA_perc_of_total!AC27&lt;&gt;""),$K$2*ICT_GVA_perc_of_total!AC27,"NA")</f>
        <v>0</v>
      </c>
      <c r="AE25" s="33">
        <f>IF(AND(Employment_ICT!AD27&lt;&gt;""),$K$3*Employment_ICT!AD27,"NA")</f>
        <v>0.33333333333333331</v>
      </c>
      <c r="AF25" s="33">
        <f>IF(ICT_labor_demand!AB24&lt;&gt;"", $K$4*ICT_labor_demand!AB24, "NA")</f>
        <v>0</v>
      </c>
    </row>
    <row r="26" spans="2:32" x14ac:dyDescent="0.2">
      <c r="B26" s="21" t="s">
        <v>39</v>
      </c>
      <c r="C26" s="33" t="str">
        <f>IF(AND(ICT_GVA_perc_of_total!T28&lt;&gt;""),$K$2*ICT_GVA_perc_of_total!T28,"NA")</f>
        <v>NA</v>
      </c>
      <c r="D26" s="33" t="str">
        <f>IF(AND(Employment_ICT!U28&lt;&gt;""),$K$3*Employment_ICT!U28,"NA")</f>
        <v>NA</v>
      </c>
      <c r="E26" s="33">
        <f>IF(AND(ICT_labor_demand!U25&lt;&gt;""),$K$4*ICT_labor_demand!U25,"NA")</f>
        <v>0.29761904761904756</v>
      </c>
      <c r="F26" s="33">
        <f>IF(AND(ICT_GVA_perc_of_total!U28&lt;&gt;""),$K$2*ICT_GVA_perc_of_total!U28,"NA")</f>
        <v>8.3333333333333509E-2</v>
      </c>
      <c r="G26" s="33" t="str">
        <f>IF(AND(Employment_ICT!V28&lt;&gt;""),$K$3*Employment_ICT!V28,"NA")</f>
        <v>NA</v>
      </c>
      <c r="H26" s="33">
        <f>IF(ICT_labor_demand!T25&lt;&gt;"", $K$4*ICT_labor_demand!T25, "NA")</f>
        <v>0.26190476190476197</v>
      </c>
      <c r="I26" s="33">
        <f>IF(AND(ICT_GVA_perc_of_total!V28&lt;&gt;""),$K$2*ICT_GVA_perc_of_total!V28,"NA")</f>
        <v>0.13888888888888887</v>
      </c>
      <c r="J26" s="33">
        <f>IF(AND(Employment_ICT!W28&lt;&gt;""),$K$3*Employment_ICT!W28,"NA")</f>
        <v>0.25641025641025644</v>
      </c>
      <c r="K26" s="33">
        <f>IF(ICT_labor_demand!U25&lt;&gt;"", $K$4*ICT_labor_demand!U25, "NA")</f>
        <v>0.29761904761904756</v>
      </c>
      <c r="L26" s="33">
        <f>IF(AND(ICT_GVA_perc_of_total!W28&lt;&gt;""),$K$2*ICT_GVA_perc_of_total!W28,"NA")</f>
        <v>2.7777777777777918E-2</v>
      </c>
      <c r="M26" s="33">
        <f>IF(AND(Employment_ICT!X28&lt;&gt;""),$K$3*Employment_ICT!X28,"NA")</f>
        <v>0.15384615384615377</v>
      </c>
      <c r="N26" s="33">
        <f>IF(ICT_labor_demand!V25&lt;&gt;"", $K$4*ICT_labor_demand!V25, "NA")</f>
        <v>0.23809523809523803</v>
      </c>
      <c r="O26" s="33">
        <f>IF(AND(ICT_GVA_perc_of_total!X28&lt;&gt;""),$K$2*ICT_GVA_perc_of_total!X28,"NA")</f>
        <v>0</v>
      </c>
      <c r="P26" s="33">
        <f>IF(AND(Employment_ICT!Y28&lt;&gt;""),$K$3*Employment_ICT!Y28,"NA")</f>
        <v>0</v>
      </c>
      <c r="Q26" s="33">
        <f>IF(ICT_labor_demand!W25&lt;&gt;"", $K$4*ICT_labor_demand!W25, "NA")</f>
        <v>0.20238095238095244</v>
      </c>
      <c r="R26" s="33">
        <f>IF(AND(ICT_GVA_perc_of_total!Y28&lt;&gt;""),$K$2*ICT_GVA_perc_of_total!Y28,"NA")</f>
        <v>0.19444444444444445</v>
      </c>
      <c r="S26" s="33">
        <f>IF(AND(Employment_ICT!Z28&lt;&gt;""),$K$3*Employment_ICT!Z28,"NA")</f>
        <v>7.6923076923076886E-2</v>
      </c>
      <c r="T26" s="33">
        <f>IF(ICT_labor_demand!X25&lt;&gt;"", $K$4*ICT_labor_demand!X25, "NA")</f>
        <v>0.15476190476190479</v>
      </c>
      <c r="U26" s="33">
        <f>IF(AND(ICT_GVA_perc_of_total!Z28&lt;&gt;""),$K$2*ICT_GVA_perc_of_total!Z28,"NA")</f>
        <v>0.27777777777777773</v>
      </c>
      <c r="V26" s="33">
        <f>IF(AND(Employment_ICT!AA28&lt;&gt;""),$K$3*Employment_ICT!AA28,"NA")</f>
        <v>0.33333333333333331</v>
      </c>
      <c r="W26" s="33">
        <f>IF(ICT_labor_demand!Y25&lt;&gt;"", $K$4*ICT_labor_demand!Y25, "NA")</f>
        <v>4.7619047619047651E-2</v>
      </c>
      <c r="X26" s="33">
        <f>IF(AND(ICT_GVA_perc_of_total!AA28&lt;&gt;""),$K$2*ICT_GVA_perc_of_total!AA28,"NA")</f>
        <v>0.16666666666666677</v>
      </c>
      <c r="Y26" s="33">
        <f>IF(AND(Employment_ICT!AB28&lt;&gt;""),$K$3*Employment_ICT!AB28,"NA")</f>
        <v>0.20512820512820509</v>
      </c>
      <c r="Z26" s="33">
        <f>IF(ICT_labor_demand!Z25&lt;&gt;"", $K$4*ICT_labor_demand!Z25, "NA")</f>
        <v>1.1904761904761963E-2</v>
      </c>
      <c r="AA26" s="33">
        <f>IF(AND(ICT_GVA_perc_of_total!AB28&lt;&gt;""),$K$2*ICT_GVA_perc_of_total!AB28,"NA")</f>
        <v>0.19444444444444445</v>
      </c>
      <c r="AB26" s="33">
        <f>IF(AND(Employment_ICT!AC28&lt;&gt;""),$K$3*Employment_ICT!AC28,"NA")</f>
        <v>0</v>
      </c>
      <c r="AC26" s="33">
        <f>IF(ICT_labor_demand!AA25&lt;&gt;"", $K$4*ICT_labor_demand!AA25, "NA")</f>
        <v>0</v>
      </c>
      <c r="AD26" s="33">
        <f>IF(AND(ICT_GVA_perc_of_total!AC28&lt;&gt;""),$K$2*ICT_GVA_perc_of_total!AC28,"NA")</f>
        <v>0.25000000000000006</v>
      </c>
      <c r="AE26" s="33">
        <f>IF(AND(Employment_ICT!AD28&lt;&gt;""),$K$3*Employment_ICT!AD28,"NA")</f>
        <v>0.10256410256410244</v>
      </c>
      <c r="AF26" s="33">
        <f>IF(ICT_labor_demand!AB25&lt;&gt;"", $K$4*ICT_labor_demand!AB25, "NA")</f>
        <v>1.1904761904761963E-2</v>
      </c>
    </row>
    <row r="27" spans="2:32" x14ac:dyDescent="0.2">
      <c r="B27" s="21" t="s">
        <v>40</v>
      </c>
      <c r="C27" s="33" t="str">
        <f>IF(AND(ICT_GVA_perc_of_total!T29&lt;&gt;""),$K$2*ICT_GVA_perc_of_total!T29,"NA")</f>
        <v>NA</v>
      </c>
      <c r="D27" s="33" t="str">
        <f>IF(AND(Employment_ICT!U29&lt;&gt;""),$K$3*Employment_ICT!U29,"NA")</f>
        <v>NA</v>
      </c>
      <c r="E27" s="33">
        <f>IF(AND(ICT_labor_demand!U26&lt;&gt;""),$K$4*ICT_labor_demand!U26,"NA")</f>
        <v>3.7037037037037215E-2</v>
      </c>
      <c r="F27" s="33">
        <f>IF(AND(ICT_GVA_perc_of_total!U29&lt;&gt;""),$K$2*ICT_GVA_perc_of_total!U29,"NA")</f>
        <v>2.5641025641025553E-2</v>
      </c>
      <c r="G27" s="33" t="str">
        <f>IF(AND(Employment_ICT!V29&lt;&gt;""),$K$3*Employment_ICT!V29,"NA")</f>
        <v>NA</v>
      </c>
      <c r="H27" s="33">
        <f>IF(ICT_labor_demand!T26&lt;&gt;"", $K$4*ICT_labor_demand!T26, "NA")</f>
        <v>0.22222222222222232</v>
      </c>
      <c r="I27" s="33">
        <f>IF(AND(ICT_GVA_perc_of_total!V29&lt;&gt;""),$K$2*ICT_GVA_perc_of_total!V29,"NA")</f>
        <v>0.12820512820512822</v>
      </c>
      <c r="J27" s="33">
        <f>IF(AND(Employment_ICT!W29&lt;&gt;""),$K$3*Employment_ICT!W29,"NA")</f>
        <v>0</v>
      </c>
      <c r="K27" s="33">
        <f>IF(ICT_labor_demand!U26&lt;&gt;"", $K$4*ICT_labor_demand!U26, "NA")</f>
        <v>3.7037037037037215E-2</v>
      </c>
      <c r="L27" s="33">
        <f>IF(AND(ICT_GVA_perc_of_total!W29&lt;&gt;""),$K$2*ICT_GVA_perc_of_total!W29,"NA")</f>
        <v>2.5641025641025553E-2</v>
      </c>
      <c r="M27" s="33">
        <f>IF(AND(Employment_ICT!X29&lt;&gt;""),$K$3*Employment_ICT!X29,"NA")</f>
        <v>4.7619047619047436E-2</v>
      </c>
      <c r="N27" s="33">
        <f>IF(ICT_labor_demand!V26&lt;&gt;"", $K$4*ICT_labor_demand!V26, "NA")</f>
        <v>0</v>
      </c>
      <c r="O27" s="33">
        <f>IF(AND(ICT_GVA_perc_of_total!X29&lt;&gt;""),$K$2*ICT_GVA_perc_of_total!X29,"NA")</f>
        <v>0</v>
      </c>
      <c r="P27" s="33">
        <f>IF(AND(Employment_ICT!Y29&lt;&gt;""),$K$3*Employment_ICT!Y29,"NA")</f>
        <v>9.5238095238095302E-2</v>
      </c>
      <c r="Q27" s="33">
        <f>IF(ICT_labor_demand!W26&lt;&gt;"", $K$4*ICT_labor_demand!W26, "NA")</f>
        <v>0</v>
      </c>
      <c r="R27" s="33">
        <f>IF(AND(ICT_GVA_perc_of_total!Y29&lt;&gt;""),$K$2*ICT_GVA_perc_of_total!Y29,"NA")</f>
        <v>0.10256410256410244</v>
      </c>
      <c r="S27" s="33">
        <f>IF(AND(Employment_ICT!Z29&lt;&gt;""),$K$3*Employment_ICT!Z29,"NA")</f>
        <v>9.5238095238095302E-2</v>
      </c>
      <c r="T27" s="33">
        <f>IF(ICT_labor_demand!X26&lt;&gt;"", $K$4*ICT_labor_demand!X26, "NA")</f>
        <v>9.259259259259256E-2</v>
      </c>
      <c r="U27" s="33">
        <f>IF(AND(ICT_GVA_perc_of_total!Z29&lt;&gt;""),$K$2*ICT_GVA_perc_of_total!Z29,"NA")</f>
        <v>0.17948717948717954</v>
      </c>
      <c r="V27" s="33">
        <f>IF(AND(Employment_ICT!AA29&lt;&gt;""),$K$3*Employment_ICT!AA29,"NA")</f>
        <v>0.14285714285714274</v>
      </c>
      <c r="W27" s="33">
        <f>IF(ICT_labor_demand!Y26&lt;&gt;"", $K$4*ICT_labor_demand!Y26, "NA")</f>
        <v>0.20370370370370355</v>
      </c>
      <c r="X27" s="33">
        <f>IF(AND(ICT_GVA_perc_of_total!AA29&lt;&gt;""),$K$2*ICT_GVA_perc_of_total!AA29,"NA")</f>
        <v>0.12820512820512822</v>
      </c>
      <c r="Y27" s="33">
        <f>IF(AND(Employment_ICT!AB29&lt;&gt;""),$K$3*Employment_ICT!AB29,"NA")</f>
        <v>9.5238095238095302E-2</v>
      </c>
      <c r="Z27" s="33">
        <f>IF(ICT_labor_demand!Z26&lt;&gt;"", $K$4*ICT_labor_demand!Z26, "NA")</f>
        <v>0.33333333333333331</v>
      </c>
      <c r="AA27" s="33">
        <f>IF(AND(ICT_GVA_perc_of_total!AB29&lt;&gt;""),$K$2*ICT_GVA_perc_of_total!AB29,"NA")</f>
        <v>0.17948717948717954</v>
      </c>
      <c r="AB27" s="33">
        <f>IF(AND(Employment_ICT!AC29&lt;&gt;""),$K$3*Employment_ICT!AC29,"NA")</f>
        <v>0</v>
      </c>
      <c r="AC27" s="33">
        <f>IF(ICT_labor_demand!AA26&lt;&gt;"", $K$4*ICT_labor_demand!AA26, "NA")</f>
        <v>0.33333333333333331</v>
      </c>
      <c r="AD27" s="33">
        <f>IF(AND(ICT_GVA_perc_of_total!AC29&lt;&gt;""),$K$2*ICT_GVA_perc_of_total!AC29,"NA")</f>
        <v>0.33333333333333331</v>
      </c>
      <c r="AE27" s="33">
        <f>IF(AND(Employment_ICT!AD29&lt;&gt;""),$K$3*Employment_ICT!AD29,"NA")</f>
        <v>0.28571428571428548</v>
      </c>
      <c r="AF27" s="33">
        <f>IF(ICT_labor_demand!AB26&lt;&gt;"", $K$4*ICT_labor_demand!AB26, "NA")</f>
        <v>0.31481481481481488</v>
      </c>
    </row>
    <row r="28" spans="2:32" x14ac:dyDescent="0.2">
      <c r="B28" s="21" t="s">
        <v>41</v>
      </c>
      <c r="C28" s="33" t="str">
        <f>IF(AND(ICT_GVA_perc_of_total!T30&lt;&gt;""),$K$2*ICT_GVA_perc_of_total!T30,"NA")</f>
        <v>NA</v>
      </c>
      <c r="D28" s="33" t="str">
        <f>IF(AND(Employment_ICT!U30&lt;&gt;""),$K$3*Employment_ICT!U30,"NA")</f>
        <v>NA</v>
      </c>
      <c r="E28" s="33">
        <f>IF(AND(ICT_labor_demand!U27&lt;&gt;""),$K$4*ICT_labor_demand!U27,"NA")</f>
        <v>0.2365591397849463</v>
      </c>
      <c r="F28" s="33">
        <f>IF(AND(ICT_GVA_perc_of_total!U30&lt;&gt;""),$K$2*ICT_GVA_perc_of_total!U30,"NA")</f>
        <v>0.25000000000000006</v>
      </c>
      <c r="G28" s="33" t="str">
        <f>IF(AND(Employment_ICT!V30&lt;&gt;""),$K$3*Employment_ICT!V30,"NA")</f>
        <v>NA</v>
      </c>
      <c r="H28" s="33">
        <f>IF(ICT_labor_demand!T27&lt;&gt;"", $K$4*ICT_labor_demand!T27, "NA")</f>
        <v>0.1505376344086021</v>
      </c>
      <c r="I28" s="33">
        <f>IF(AND(ICT_GVA_perc_of_total!V30&lt;&gt;""),$K$2*ICT_GVA_perc_of_total!V30,"NA")</f>
        <v>0.16666666666666652</v>
      </c>
      <c r="J28" s="33">
        <f>IF(AND(Employment_ICT!W30&lt;&gt;""),$K$3*Employment_ICT!W30,"NA")</f>
        <v>0</v>
      </c>
      <c r="K28" s="33">
        <f>IF(ICT_labor_demand!U27&lt;&gt;"", $K$4*ICT_labor_demand!U27, "NA")</f>
        <v>0.2365591397849463</v>
      </c>
      <c r="L28" s="33">
        <f>IF(AND(ICT_GVA_perc_of_total!W30&lt;&gt;""),$K$2*ICT_GVA_perc_of_total!W30,"NA")</f>
        <v>0.22222222222222213</v>
      </c>
      <c r="M28" s="33">
        <f>IF(AND(Employment_ICT!X30&lt;&gt;""),$K$3*Employment_ICT!X30,"NA")</f>
        <v>0</v>
      </c>
      <c r="N28" s="33">
        <f>IF(ICT_labor_demand!V27&lt;&gt;"", $K$4*ICT_labor_demand!V27, "NA")</f>
        <v>0.26881720430107542</v>
      </c>
      <c r="O28" s="33">
        <f>IF(AND(ICT_GVA_perc_of_total!X30&lt;&gt;""),$K$2*ICT_GVA_perc_of_total!X30,"NA")</f>
        <v>0</v>
      </c>
      <c r="P28" s="33">
        <f>IF(AND(Employment_ICT!Y30&lt;&gt;""),$K$3*Employment_ICT!Y30,"NA")</f>
        <v>0.33333333333333331</v>
      </c>
      <c r="Q28" s="33">
        <f>IF(ICT_labor_demand!W27&lt;&gt;"", $K$4*ICT_labor_demand!W27, "NA")</f>
        <v>0.27956989247311825</v>
      </c>
      <c r="R28" s="33">
        <f>IF(AND(ICT_GVA_perc_of_total!Y30&lt;&gt;""),$K$2*ICT_GVA_perc_of_total!Y30,"NA")</f>
        <v>0.19444444444444445</v>
      </c>
      <c r="S28" s="33">
        <f>IF(AND(Employment_ICT!Z30&lt;&gt;""),$K$3*Employment_ICT!Z30,"NA")</f>
        <v>0.33333333333333331</v>
      </c>
      <c r="T28" s="33">
        <f>IF(ICT_labor_demand!X27&lt;&gt;"", $K$4*ICT_labor_demand!X27, "NA")</f>
        <v>0.33333333333333331</v>
      </c>
      <c r="U28" s="33">
        <f>IF(AND(ICT_GVA_perc_of_total!Z30&lt;&gt;""),$K$2*ICT_GVA_perc_of_total!Z30,"NA")</f>
        <v>0.19444444444444445</v>
      </c>
      <c r="V28" s="33">
        <f>IF(AND(Employment_ICT!AA30&lt;&gt;""),$K$3*Employment_ICT!AA30,"NA")</f>
        <v>0</v>
      </c>
      <c r="W28" s="33">
        <f>IF(ICT_labor_demand!Y27&lt;&gt;"", $K$4*ICT_labor_demand!Y27, "NA")</f>
        <v>0.2365591397849463</v>
      </c>
      <c r="X28" s="33">
        <f>IF(AND(ICT_GVA_perc_of_total!AA30&lt;&gt;""),$K$2*ICT_GVA_perc_of_total!AA30,"NA")</f>
        <v>0.33333333333333331</v>
      </c>
      <c r="Y28" s="33">
        <f>IF(AND(Employment_ICT!AB30&lt;&gt;""),$K$3*Employment_ICT!AB30,"NA")</f>
        <v>0</v>
      </c>
      <c r="Z28" s="33">
        <f>IF(ICT_labor_demand!Z27&lt;&gt;"", $K$4*ICT_labor_demand!Z27, "NA")</f>
        <v>0.10752688172043018</v>
      </c>
      <c r="AA28" s="33">
        <f>IF(AND(ICT_GVA_perc_of_total!AB30&lt;&gt;""),$K$2*ICT_GVA_perc_of_total!AB30,"NA")</f>
        <v>8.3333333333333259E-2</v>
      </c>
      <c r="AB28" s="33">
        <f>IF(AND(Employment_ICT!AC30&lt;&gt;""),$K$3*Employment_ICT!AC30,"NA")</f>
        <v>0</v>
      </c>
      <c r="AC28" s="33">
        <f>IF(ICT_labor_demand!AA27&lt;&gt;"", $K$4*ICT_labor_demand!AA27, "NA")</f>
        <v>2.1505376344085961E-2</v>
      </c>
      <c r="AD28" s="33">
        <f>IF(AND(ICT_GVA_perc_of_total!AC30&lt;&gt;""),$K$2*ICT_GVA_perc_of_total!AC30,"NA")</f>
        <v>0.11111111111111119</v>
      </c>
      <c r="AE28" s="33">
        <f>IF(AND(Employment_ICT!AD30&lt;&gt;""),$K$3*Employment_ICT!AD30,"NA")</f>
        <v>0</v>
      </c>
      <c r="AF28" s="33">
        <f>IF(ICT_labor_demand!AB27&lt;&gt;"", $K$4*ICT_labor_demand!AB27, "NA")</f>
        <v>0</v>
      </c>
    </row>
    <row r="29" spans="2:32" x14ac:dyDescent="0.2">
      <c r="B29" s="21" t="s">
        <v>42</v>
      </c>
      <c r="C29" s="33" t="str">
        <f>IF(AND(ICT_GVA_perc_of_total!T31&lt;&gt;""),$K$2*ICT_GVA_perc_of_total!T31,"NA")</f>
        <v>NA</v>
      </c>
      <c r="D29" s="33" t="str">
        <f>IF(AND(Employment_ICT!U31&lt;&gt;""),$K$3*Employment_ICT!U31,"NA")</f>
        <v>NA</v>
      </c>
      <c r="E29" s="33">
        <f>IF(AND(ICT_labor_demand!U28&lt;&gt;""),$K$4*ICT_labor_demand!U28,"NA")</f>
        <v>0.1111111111111111</v>
      </c>
      <c r="F29" s="33">
        <f>IF(AND(ICT_GVA_perc_of_total!U31&lt;&gt;""),$K$2*ICT_GVA_perc_of_total!U31,"NA")</f>
        <v>0.23333333333333339</v>
      </c>
      <c r="G29" s="33" t="str">
        <f>IF(AND(Employment_ICT!V31&lt;&gt;""),$K$3*Employment_ICT!V31,"NA")</f>
        <v>NA</v>
      </c>
      <c r="H29" s="33">
        <f>IF(ICT_labor_demand!T28&lt;&gt;"", $K$4*ICT_labor_demand!T28, "NA")</f>
        <v>6.6666666666666818E-2</v>
      </c>
      <c r="I29" s="33">
        <f>IF(AND(ICT_GVA_perc_of_total!V31&lt;&gt;""),$K$2*ICT_GVA_perc_of_total!V31,"NA")</f>
        <v>0.19999999999999987</v>
      </c>
      <c r="J29" s="33">
        <f>IF(AND(Employment_ICT!W31&lt;&gt;""),$K$3*Employment_ICT!W31,"NA")</f>
        <v>0</v>
      </c>
      <c r="K29" s="33">
        <f>IF(ICT_labor_demand!U28&lt;&gt;"", $K$4*ICT_labor_demand!U28, "NA")</f>
        <v>0.1111111111111111</v>
      </c>
      <c r="L29" s="33">
        <f>IF(AND(ICT_GVA_perc_of_total!W31&lt;&gt;""),$K$2*ICT_GVA_perc_of_total!W31,"NA")</f>
        <v>0</v>
      </c>
      <c r="M29" s="33">
        <f>IF(AND(Employment_ICT!X31&lt;&gt;""),$K$3*Employment_ICT!X31,"NA")</f>
        <v>0</v>
      </c>
      <c r="N29" s="33">
        <f>IF(ICT_labor_demand!V28&lt;&gt;"", $K$4*ICT_labor_demand!V28, "NA")</f>
        <v>8.8888888888888962E-2</v>
      </c>
      <c r="O29" s="33">
        <f>IF(AND(ICT_GVA_perc_of_total!X31&lt;&gt;""),$K$2*ICT_GVA_perc_of_total!X31,"NA")</f>
        <v>3.3333333333333215E-2</v>
      </c>
      <c r="P29" s="33">
        <f>IF(AND(Employment_ICT!Y31&lt;&gt;""),$K$3*Employment_ICT!Y31,"NA")</f>
        <v>0.33333333333333331</v>
      </c>
      <c r="Q29" s="33">
        <f>IF(ICT_labor_demand!W28&lt;&gt;"", $K$4*ICT_labor_demand!W28, "NA")</f>
        <v>0.1111111111111111</v>
      </c>
      <c r="R29" s="33">
        <f>IF(AND(ICT_GVA_perc_of_total!Y31&lt;&gt;""),$K$2*ICT_GVA_perc_of_total!Y31,"NA")</f>
        <v>0.19999999999999987</v>
      </c>
      <c r="S29" s="33">
        <f>IF(AND(Employment_ICT!Z31&lt;&gt;""),$K$3*Employment_ICT!Z31,"NA")</f>
        <v>0</v>
      </c>
      <c r="T29" s="33">
        <f>IF(ICT_labor_demand!X28&lt;&gt;"", $K$4*ICT_labor_demand!X28, "NA")</f>
        <v>0.31111111111111117</v>
      </c>
      <c r="U29" s="33">
        <f>IF(AND(ICT_GVA_perc_of_total!Z31&lt;&gt;""),$K$2*ICT_GVA_perc_of_total!Z31,"NA")</f>
        <v>0.13333333333333314</v>
      </c>
      <c r="V29" s="33">
        <f>IF(AND(Employment_ICT!AA31&lt;&gt;""),$K$3*Employment_ICT!AA31,"NA")</f>
        <v>0</v>
      </c>
      <c r="W29" s="33">
        <f>IF(ICT_labor_demand!Y28&lt;&gt;"", $K$4*ICT_labor_demand!Y28, "NA")</f>
        <v>0.33333333333333331</v>
      </c>
      <c r="X29" s="33">
        <f>IF(AND(ICT_GVA_perc_of_total!AA31&lt;&gt;""),$K$2*ICT_GVA_perc_of_total!AA31,"NA")</f>
        <v>3.3333333333333215E-2</v>
      </c>
      <c r="Y29" s="33">
        <f>IF(AND(Employment_ICT!AB31&lt;&gt;""),$K$3*Employment_ICT!AB31,"NA")</f>
        <v>0</v>
      </c>
      <c r="Z29" s="33">
        <f>IF(ICT_labor_demand!Z28&lt;&gt;"", $K$4*ICT_labor_demand!Z28, "NA")</f>
        <v>0.26666666666666689</v>
      </c>
      <c r="AA29" s="33">
        <f>IF(AND(ICT_GVA_perc_of_total!AB31&lt;&gt;""),$K$2*ICT_GVA_perc_of_total!AB31,"NA")</f>
        <v>3.3333333333333215E-2</v>
      </c>
      <c r="AB29" s="33">
        <f>IF(AND(Employment_ICT!AC31&lt;&gt;""),$K$3*Employment_ICT!AC31,"NA")</f>
        <v>0.33333333333333331</v>
      </c>
      <c r="AC29" s="33">
        <f>IF(ICT_labor_demand!AA28&lt;&gt;"", $K$4*ICT_labor_demand!AA28, "NA")</f>
        <v>0.24444444444444435</v>
      </c>
      <c r="AD29" s="33">
        <f>IF(AND(ICT_GVA_perc_of_total!AC31&lt;&gt;""),$K$2*ICT_GVA_perc_of_total!AC31,"NA")</f>
        <v>0.23333333333333339</v>
      </c>
      <c r="AE29" s="33">
        <f>IF(AND(Employment_ICT!AD31&lt;&gt;""),$K$3*Employment_ICT!AD31,"NA")</f>
        <v>0.33333333333333331</v>
      </c>
      <c r="AF29" s="33">
        <f>IF(ICT_labor_demand!AB28&lt;&gt;"", $K$4*ICT_labor_demand!AB28, "NA")</f>
        <v>2.2222222222222143E-2</v>
      </c>
    </row>
    <row r="30" spans="2:32" x14ac:dyDescent="0.2">
      <c r="B30" s="21" t="s">
        <v>43</v>
      </c>
      <c r="C30" s="33" t="str">
        <f>IF(AND(ICT_GVA_perc_of_total!T32&lt;&gt;""),$K$2*ICT_GVA_perc_of_total!T32,"NA")</f>
        <v>NA</v>
      </c>
      <c r="D30" s="33" t="str">
        <f>IF(AND(Employment_ICT!U32&lt;&gt;""),$K$3*Employment_ICT!U32,"NA")</f>
        <v>NA</v>
      </c>
      <c r="E30" s="33">
        <f>IF(AND(ICT_labor_demand!U29&lt;&gt;""),$K$4*ICT_labor_demand!U29,"NA")</f>
        <v>0.12345679012345674</v>
      </c>
      <c r="F30" s="33">
        <f>IF(AND(ICT_GVA_perc_of_total!U32&lt;&gt;""),$K$2*ICT_GVA_perc_of_total!U32,"NA")</f>
        <v>0.22222222222222221</v>
      </c>
      <c r="G30" s="33" t="str">
        <f>IF(AND(Employment_ICT!V32&lt;&gt;""),$K$3*Employment_ICT!V32,"NA")</f>
        <v>NA</v>
      </c>
      <c r="H30" s="33">
        <f>IF(ICT_labor_demand!T29&lt;&gt;"", $K$4*ICT_labor_demand!T29, "NA")</f>
        <v>0.20987654320987659</v>
      </c>
      <c r="I30" s="33">
        <f>IF(AND(ICT_GVA_perc_of_total!V32&lt;&gt;""),$K$2*ICT_GVA_perc_of_total!V32,"NA")</f>
        <v>0.33333333333333331</v>
      </c>
      <c r="J30" s="33">
        <f>IF(AND(Employment_ICT!W32&lt;&gt;""),$K$3*Employment_ICT!W32,"NA")</f>
        <v>0</v>
      </c>
      <c r="K30" s="33">
        <f>IF(ICT_labor_demand!U29&lt;&gt;"", $K$4*ICT_labor_demand!U29, "NA")</f>
        <v>0.12345679012345674</v>
      </c>
      <c r="L30" s="33">
        <f>IF(AND(ICT_GVA_perc_of_total!W32&lt;&gt;""),$K$2*ICT_GVA_perc_of_total!W32,"NA")</f>
        <v>0.17777777777777792</v>
      </c>
      <c r="M30" s="33">
        <f>IF(AND(Employment_ICT!X32&lt;&gt;""),$K$3*Employment_ICT!X32,"NA")</f>
        <v>0.16666666666666741</v>
      </c>
      <c r="N30" s="33">
        <f>IF(ICT_labor_demand!V29&lt;&gt;"", $K$4*ICT_labor_demand!V29, "NA")</f>
        <v>0.13580246913580235</v>
      </c>
      <c r="O30" s="33">
        <f>IF(AND(ICT_GVA_perc_of_total!X32&lt;&gt;""),$K$2*ICT_GVA_perc_of_total!X32,"NA")</f>
        <v>6.6666666666666818E-2</v>
      </c>
      <c r="P30" s="33">
        <f>IF(AND(Employment_ICT!Y32&lt;&gt;""),$K$3*Employment_ICT!Y32,"NA")</f>
        <v>0.16666666666666741</v>
      </c>
      <c r="Q30" s="33">
        <f>IF(ICT_labor_demand!W29&lt;&gt;"", $K$4*ICT_labor_demand!W29, "NA")</f>
        <v>8.6419753086419859E-2</v>
      </c>
      <c r="R30" s="33">
        <f>IF(AND(ICT_GVA_perc_of_total!Y32&lt;&gt;""),$K$2*ICT_GVA_perc_of_total!Y32,"NA")</f>
        <v>0.20000000000000007</v>
      </c>
      <c r="S30" s="33">
        <f>IF(AND(Employment_ICT!Z32&lt;&gt;""),$K$3*Employment_ICT!Z32,"NA")</f>
        <v>0.33333333333333331</v>
      </c>
      <c r="T30" s="33">
        <f>IF(ICT_labor_demand!X29&lt;&gt;"", $K$4*ICT_labor_demand!X29, "NA")</f>
        <v>7.4074074074074001E-2</v>
      </c>
      <c r="U30" s="33">
        <f>IF(AND(ICT_GVA_perc_of_total!Z32&lt;&gt;""),$K$2*ICT_GVA_perc_of_total!Z32,"NA")</f>
        <v>0.26666666666666689</v>
      </c>
      <c r="V30" s="33">
        <f>IF(AND(Employment_ICT!AA32&lt;&gt;""),$K$3*Employment_ICT!AA32,"NA")</f>
        <v>0.16666666666666741</v>
      </c>
      <c r="W30" s="33">
        <f>IF(ICT_labor_demand!Y29&lt;&gt;"", $K$4*ICT_labor_demand!Y29, "NA")</f>
        <v>0.12345679012345674</v>
      </c>
      <c r="X30" s="33">
        <f>IF(AND(ICT_GVA_perc_of_total!AA32&lt;&gt;""),$K$2*ICT_GVA_perc_of_total!AA32,"NA")</f>
        <v>4.4444444444444682E-2</v>
      </c>
      <c r="Y30" s="33">
        <f>IF(AND(Employment_ICT!AB32&lt;&gt;""),$K$3*Employment_ICT!AB32,"NA")</f>
        <v>0.16666666666666741</v>
      </c>
      <c r="Z30" s="33">
        <f>IF(ICT_labor_demand!Z29&lt;&gt;"", $K$4*ICT_labor_demand!Z29, "NA")</f>
        <v>8.6419753086419859E-2</v>
      </c>
      <c r="AA30" s="33">
        <f>IF(AND(ICT_GVA_perc_of_total!AB32&lt;&gt;""),$K$2*ICT_GVA_perc_of_total!AB32,"NA")</f>
        <v>0</v>
      </c>
      <c r="AB30" s="33">
        <f>IF(AND(Employment_ICT!AC32&lt;&gt;""),$K$3*Employment_ICT!AC32,"NA")</f>
        <v>0.33333333333333331</v>
      </c>
      <c r="AC30" s="33">
        <f>IF(ICT_labor_demand!AA29&lt;&gt;"", $K$4*ICT_labor_demand!AA29, "NA")</f>
        <v>2.4691358024691482E-2</v>
      </c>
      <c r="AD30" s="33">
        <f>IF(AND(ICT_GVA_perc_of_total!AC32&lt;&gt;""),$K$2*ICT_GVA_perc_of_total!AC32,"NA")</f>
        <v>8.8888888888888962E-2</v>
      </c>
      <c r="AE30" s="33">
        <f>IF(AND(Employment_ICT!AD32&lt;&gt;""),$K$3*Employment_ICT!AD32,"NA")</f>
        <v>0.33333333333333331</v>
      </c>
      <c r="AF30" s="33">
        <f>IF(ICT_labor_demand!AB29&lt;&gt;"", $K$4*ICT_labor_demand!AB29, "NA")</f>
        <v>0</v>
      </c>
    </row>
    <row r="31" spans="2:32" x14ac:dyDescent="0.2">
      <c r="B31" s="21" t="s">
        <v>44</v>
      </c>
      <c r="C31" s="33" t="str">
        <f>IF(AND(ICT_GVA_perc_of_total!T33&lt;&gt;""),$K$2*ICT_GVA_perc_of_total!T33,"NA")</f>
        <v>NA</v>
      </c>
      <c r="D31" s="33" t="str">
        <f>IF(AND(Employment_ICT!U33&lt;&gt;""),$K$3*Employment_ICT!U33,"NA")</f>
        <v>NA</v>
      </c>
      <c r="E31" s="33">
        <f>IF(AND(ICT_labor_demand!U30&lt;&gt;""),$K$4*ICT_labor_demand!U30,"NA")</f>
        <v>0.13333333333333314</v>
      </c>
      <c r="F31" s="33">
        <f>IF(AND(ICT_GVA_perc_of_total!U33&lt;&gt;""),$K$2*ICT_GVA_perc_of_total!U33,"NA")</f>
        <v>0.13333333333333314</v>
      </c>
      <c r="G31" s="33" t="str">
        <f>IF(AND(Employment_ICT!V33&lt;&gt;""),$K$3*Employment_ICT!V33,"NA")</f>
        <v>NA</v>
      </c>
      <c r="H31" s="33">
        <f>IF(ICT_labor_demand!T30&lt;&gt;"", $K$4*ICT_labor_demand!T30, "NA")</f>
        <v>0.25</v>
      </c>
      <c r="I31" s="33">
        <f>IF(AND(ICT_GVA_perc_of_total!V33&lt;&gt;""),$K$2*ICT_GVA_perc_of_total!V33,"NA")</f>
        <v>6.666666666666643E-2</v>
      </c>
      <c r="J31" s="33">
        <f>IF(AND(Employment_ICT!W33&lt;&gt;""),$K$3*Employment_ICT!W33,"NA")</f>
        <v>0</v>
      </c>
      <c r="K31" s="33">
        <f>IF(ICT_labor_demand!U30&lt;&gt;"", $K$4*ICT_labor_demand!U30, "NA")</f>
        <v>0.13333333333333314</v>
      </c>
      <c r="L31" s="33">
        <f>IF(AND(ICT_GVA_perc_of_total!W33&lt;&gt;""),$K$2*ICT_GVA_perc_of_total!W33,"NA")</f>
        <v>0.33333333333333331</v>
      </c>
      <c r="M31" s="33">
        <f>IF(AND(Employment_ICT!X33&lt;&gt;""),$K$3*Employment_ICT!X33,"NA")</f>
        <v>0</v>
      </c>
      <c r="N31" s="33">
        <f>IF(ICT_labor_demand!V30&lt;&gt;"", $K$4*ICT_labor_demand!V30, "NA")</f>
        <v>0</v>
      </c>
      <c r="O31" s="33">
        <f>IF(AND(ICT_GVA_perc_of_total!X33&lt;&gt;""),$K$2*ICT_GVA_perc_of_total!X33,"NA")</f>
        <v>0.19999999999999987</v>
      </c>
      <c r="P31" s="33">
        <f>IF(AND(Employment_ICT!Y33&lt;&gt;""),$K$3*Employment_ICT!Y33,"NA")</f>
        <v>0</v>
      </c>
      <c r="Q31" s="33">
        <f>IF(ICT_labor_demand!W30&lt;&gt;"", $K$4*ICT_labor_demand!W30, "NA")</f>
        <v>4.9999999999999822E-2</v>
      </c>
      <c r="R31" s="33">
        <f>IF(AND(ICT_GVA_perc_of_total!Y33&lt;&gt;""),$K$2*ICT_GVA_perc_of_total!Y33,"NA")</f>
        <v>0.19999999999999987</v>
      </c>
      <c r="S31" s="33">
        <f>IF(AND(Employment_ICT!Z33&lt;&gt;""),$K$3*Employment_ICT!Z33,"NA")</f>
        <v>0.33333333333333331</v>
      </c>
      <c r="T31" s="33">
        <f>IF(ICT_labor_demand!X30&lt;&gt;"", $K$4*ICT_labor_demand!X30, "NA")</f>
        <v>0.11666666666666654</v>
      </c>
      <c r="U31" s="33">
        <f>IF(AND(ICT_GVA_perc_of_total!Z33&lt;&gt;""),$K$2*ICT_GVA_perc_of_total!Z33,"NA")</f>
        <v>0</v>
      </c>
      <c r="V31" s="33">
        <f>IF(AND(Employment_ICT!AA33&lt;&gt;""),$K$3*Employment_ICT!AA33,"NA")</f>
        <v>0.33333333333333331</v>
      </c>
      <c r="W31" s="33">
        <f>IF(ICT_labor_demand!Y30&lt;&gt;"", $K$4*ICT_labor_demand!Y30, "NA")</f>
        <v>0.18333333333333326</v>
      </c>
      <c r="X31" s="33">
        <f>IF(AND(ICT_GVA_perc_of_total!AA33&lt;&gt;""),$K$2*ICT_GVA_perc_of_total!AA33,"NA")</f>
        <v>0.23333333333333309</v>
      </c>
      <c r="Y31" s="33">
        <f>IF(AND(Employment_ICT!AB33&lt;&gt;""),$K$3*Employment_ICT!AB33,"NA")</f>
        <v>0.33333333333333331</v>
      </c>
      <c r="Z31" s="33">
        <f>IF(ICT_labor_demand!Z30&lt;&gt;"", $K$4*ICT_labor_demand!Z30, "NA")</f>
        <v>0.19999999999999987</v>
      </c>
      <c r="AA31" s="33">
        <f>IF(AND(ICT_GVA_perc_of_total!AB33&lt;&gt;""),$K$2*ICT_GVA_perc_of_total!AB33,"NA")</f>
        <v>0.13333333333333314</v>
      </c>
      <c r="AB31" s="33">
        <f>IF(AND(Employment_ICT!AC33&lt;&gt;""),$K$3*Employment_ICT!AC33,"NA")</f>
        <v>0.33333333333333331</v>
      </c>
      <c r="AC31" s="33">
        <f>IF(ICT_labor_demand!AA30&lt;&gt;"", $K$4*ICT_labor_demand!AA30, "NA")</f>
        <v>0.19999999999999987</v>
      </c>
      <c r="AD31" s="33">
        <f>IF(AND(ICT_GVA_perc_of_total!AC33&lt;&gt;""),$K$2*ICT_GVA_perc_of_total!AC33,"NA")</f>
        <v>0.19999999999999987</v>
      </c>
      <c r="AE31" s="33">
        <f>IF(AND(Employment_ICT!AD33&lt;&gt;""),$K$3*Employment_ICT!AD33,"NA")</f>
        <v>0</v>
      </c>
      <c r="AF31" s="33">
        <f>IF(ICT_labor_demand!AB30&lt;&gt;"", $K$4*ICT_labor_demand!AB30, "NA")</f>
        <v>0.13333333333333314</v>
      </c>
    </row>
    <row r="32" spans="2:32" x14ac:dyDescent="0.2">
      <c r="B32" s="21" t="s">
        <v>45</v>
      </c>
      <c r="C32" s="33" t="str">
        <f>IF(AND(ICT_GVA_perc_of_total!T34&lt;&gt;""),$K$2*ICT_GVA_perc_of_total!T34,"NA")</f>
        <v>NA</v>
      </c>
      <c r="D32" s="33" t="str">
        <f>IF(AND(Employment_ICT!U34&lt;&gt;""),$K$3*Employment_ICT!U34,"NA")</f>
        <v>NA</v>
      </c>
      <c r="E32" s="33">
        <f>IF(AND(ICT_labor_demand!U31&lt;&gt;""),$K$4*ICT_labor_demand!U31,"NA")</f>
        <v>0</v>
      </c>
      <c r="F32" s="33">
        <f>IF(AND(ICT_GVA_perc_of_total!U34&lt;&gt;""),$K$2*ICT_GVA_perc_of_total!U34,"NA")</f>
        <v>0.33333333333333331</v>
      </c>
      <c r="G32" s="33" t="str">
        <f>IF(AND(Employment_ICT!V34&lt;&gt;""),$K$3*Employment_ICT!V34,"NA")</f>
        <v>NA</v>
      </c>
      <c r="H32" s="33">
        <f>IF(ICT_labor_demand!T31&lt;&gt;"", $K$4*ICT_labor_demand!T31, "NA")</f>
        <v>2.6666666666666811E-2</v>
      </c>
      <c r="I32" s="33">
        <f>IF(AND(ICT_GVA_perc_of_total!V34&lt;&gt;""),$K$2*ICT_GVA_perc_of_total!V34,"NA")</f>
        <v>0.23809523809523817</v>
      </c>
      <c r="J32" s="33">
        <f>IF(AND(Employment_ICT!W34&lt;&gt;""),$K$3*Employment_ICT!W34,"NA")</f>
        <v>0</v>
      </c>
      <c r="K32" s="33">
        <f>IF(ICT_labor_demand!U31&lt;&gt;"", $K$4*ICT_labor_demand!U31, "NA")</f>
        <v>0</v>
      </c>
      <c r="L32" s="33">
        <f>IF(AND(ICT_GVA_perc_of_total!W34&lt;&gt;""),$K$2*ICT_GVA_perc_of_total!W34,"NA")</f>
        <v>0</v>
      </c>
      <c r="M32" s="33">
        <f>IF(AND(Employment_ICT!X34&lt;&gt;""),$K$3*Employment_ICT!X34,"NA")</f>
        <v>0</v>
      </c>
      <c r="N32" s="33">
        <f>IF(ICT_labor_demand!V31&lt;&gt;"", $K$4*ICT_labor_demand!V31, "NA")</f>
        <v>8.0000000000000182E-2</v>
      </c>
      <c r="O32" s="33">
        <f>IF(AND(ICT_GVA_perc_of_total!X34&lt;&gt;""),$K$2*ICT_GVA_perc_of_total!X34,"NA")</f>
        <v>4.7619047619047679E-2</v>
      </c>
      <c r="P32" s="33">
        <f>IF(AND(Employment_ICT!Y34&lt;&gt;""),$K$3*Employment_ICT!Y34,"NA")</f>
        <v>0</v>
      </c>
      <c r="Q32" s="33">
        <f>IF(ICT_labor_demand!W31&lt;&gt;"", $K$4*ICT_labor_demand!W31, "NA")</f>
        <v>0.16000000000000014</v>
      </c>
      <c r="R32" s="33">
        <f>IF(AND(ICT_GVA_perc_of_total!Y34&lt;&gt;""),$K$2*ICT_GVA_perc_of_total!Y34,"NA")</f>
        <v>0.19047619047619049</v>
      </c>
      <c r="S32" s="33">
        <f>IF(AND(Employment_ICT!Z34&lt;&gt;""),$K$3*Employment_ICT!Z34,"NA")</f>
        <v>0.16666666666666702</v>
      </c>
      <c r="T32" s="33">
        <f>IF(ICT_labor_demand!X31&lt;&gt;"", $K$4*ICT_labor_demand!X31, "NA")</f>
        <v>0.1866666666666667</v>
      </c>
      <c r="U32" s="33">
        <f>IF(AND(ICT_GVA_perc_of_total!Z34&lt;&gt;""),$K$2*ICT_GVA_perc_of_total!Z34,"NA")</f>
        <v>0.19047619047619049</v>
      </c>
      <c r="V32" s="33">
        <f>IF(AND(Employment_ICT!AA34&lt;&gt;""),$K$3*Employment_ICT!AA34,"NA")</f>
        <v>0.16666666666666702</v>
      </c>
      <c r="W32" s="33">
        <f>IF(ICT_labor_demand!Y31&lt;&gt;"", $K$4*ICT_labor_demand!Y31, "NA")</f>
        <v>0.28000000000000014</v>
      </c>
      <c r="X32" s="33">
        <f>IF(AND(ICT_GVA_perc_of_total!AA34&lt;&gt;""),$K$2*ICT_GVA_perc_of_total!AA34,"NA")</f>
        <v>0</v>
      </c>
      <c r="Y32" s="33">
        <f>IF(AND(Employment_ICT!AB34&lt;&gt;""),$K$3*Employment_ICT!AB34,"NA")</f>
        <v>0.16666666666666702</v>
      </c>
      <c r="Z32" s="33">
        <f>IF(ICT_labor_demand!Z31&lt;&gt;"", $K$4*ICT_labor_demand!Z31, "NA")</f>
        <v>0.33333333333333331</v>
      </c>
      <c r="AA32" s="33">
        <f>IF(AND(ICT_GVA_perc_of_total!AB34&lt;&gt;""),$K$2*ICT_GVA_perc_of_total!AB34,"NA")</f>
        <v>0</v>
      </c>
      <c r="AB32" s="33">
        <f>IF(AND(Employment_ICT!AC34&lt;&gt;""),$K$3*Employment_ICT!AC34,"NA")</f>
        <v>0.16666666666666702</v>
      </c>
      <c r="AC32" s="33">
        <f>IF(ICT_labor_demand!AA31&lt;&gt;"", $K$4*ICT_labor_demand!AA31, "NA")</f>
        <v>0.33333333333333331</v>
      </c>
      <c r="AD32" s="33">
        <f>IF(AND(ICT_GVA_perc_of_total!AC34&lt;&gt;""),$K$2*ICT_GVA_perc_of_total!AC34,"NA")</f>
        <v>0.23809523809523817</v>
      </c>
      <c r="AE32" s="33">
        <f>IF(AND(Employment_ICT!AD34&lt;&gt;""),$K$3*Employment_ICT!AD34,"NA")</f>
        <v>0.16666666666666702</v>
      </c>
      <c r="AF32" s="33">
        <f>IF(ICT_labor_demand!AB31&lt;&gt;"", $K$4*ICT_labor_demand!AB31, "NA")</f>
        <v>0.33333333333333331</v>
      </c>
    </row>
    <row r="33" spans="2:32" x14ac:dyDescent="0.2">
      <c r="B33" s="21" t="s">
        <v>46</v>
      </c>
      <c r="C33" s="33" t="str">
        <f>IF(AND(ICT_GVA_perc_of_total!T35&lt;&gt;""),$K$2*ICT_GVA_perc_of_total!T35,"NA")</f>
        <v>NA</v>
      </c>
      <c r="D33" s="33" t="str">
        <f>IF(AND(Employment_ICT!U35&lt;&gt;""),$K$3*Employment_ICT!U35,"NA")</f>
        <v>NA</v>
      </c>
      <c r="E33" s="33">
        <f>IF(AND(ICT_labor_demand!U32&lt;&gt;""),$K$4*ICT_labor_demand!U32,"NA")</f>
        <v>0.28888888888888886</v>
      </c>
      <c r="F33" s="33">
        <f>IF(AND(ICT_GVA_perc_of_total!U35&lt;&gt;""),$K$2*ICT_GVA_perc_of_total!U35,"NA")</f>
        <v>0.24242424242424235</v>
      </c>
      <c r="G33" s="33" t="str">
        <f>IF(AND(Employment_ICT!V35&lt;&gt;""),$K$3*Employment_ICT!V35,"NA")</f>
        <v>NA</v>
      </c>
      <c r="H33" s="33">
        <f>IF(ICT_labor_demand!T32&lt;&gt;"", $K$4*ICT_labor_demand!T32, "NA")</f>
        <v>0.27222222222222214</v>
      </c>
      <c r="I33" s="33">
        <f>IF(AND(ICT_GVA_perc_of_total!V35&lt;&gt;""),$K$2*ICT_GVA_perc_of_total!V35,"NA")</f>
        <v>3.0303030303030262E-2</v>
      </c>
      <c r="J33" s="33">
        <f>IF(AND(Employment_ICT!W35&lt;&gt;""),$K$3*Employment_ICT!W35,"NA")</f>
        <v>0</v>
      </c>
      <c r="K33" s="33">
        <f>IF(ICT_labor_demand!U32&lt;&gt;"", $K$4*ICT_labor_demand!U32, "NA")</f>
        <v>0.28888888888888886</v>
      </c>
      <c r="L33" s="33">
        <f>IF(AND(ICT_GVA_perc_of_total!W35&lt;&gt;""),$K$2*ICT_GVA_perc_of_total!W35,"NA")</f>
        <v>0.25757575757575757</v>
      </c>
      <c r="M33" s="33">
        <f>IF(AND(Employment_ICT!X35&lt;&gt;""),$K$3*Employment_ICT!X35,"NA")</f>
        <v>0</v>
      </c>
      <c r="N33" s="33">
        <f>IF(ICT_labor_demand!V32&lt;&gt;"", $K$4*ICT_labor_demand!V32, "NA")</f>
        <v>0.30555555555555552</v>
      </c>
      <c r="O33" s="33">
        <f>IF(AND(ICT_GVA_perc_of_total!X35&lt;&gt;""),$K$2*ICT_GVA_perc_of_total!X35,"NA")</f>
        <v>0.21212121212121199</v>
      </c>
      <c r="P33" s="33">
        <f>IF(AND(Employment_ICT!Y35&lt;&gt;""),$K$3*Employment_ICT!Y35,"NA")</f>
        <v>7.4074074074074139E-2</v>
      </c>
      <c r="Q33" s="33">
        <f>IF(ICT_labor_demand!W32&lt;&gt;"", $K$4*ICT_labor_demand!W32, "NA")</f>
        <v>0.29999999999999993</v>
      </c>
      <c r="R33" s="33">
        <f>IF(AND(ICT_GVA_perc_of_total!Y35&lt;&gt;""),$K$2*ICT_GVA_perc_of_total!Y35,"NA")</f>
        <v>0.31818181818181807</v>
      </c>
      <c r="S33" s="33">
        <f>IF(AND(Employment_ICT!Z35&lt;&gt;""),$K$3*Employment_ICT!Z35,"NA")</f>
        <v>0.14814814814814811</v>
      </c>
      <c r="T33" s="33">
        <f>IF(ICT_labor_demand!X32&lt;&gt;"", $K$4*ICT_labor_demand!X32, "NA")</f>
        <v>0.33333333333333331</v>
      </c>
      <c r="U33" s="33">
        <f>IF(AND(ICT_GVA_perc_of_total!Z35&lt;&gt;""),$K$2*ICT_GVA_perc_of_total!Z35,"NA")</f>
        <v>0</v>
      </c>
      <c r="V33" s="33">
        <f>IF(AND(Employment_ICT!AA35&lt;&gt;""),$K$3*Employment_ICT!AA35,"NA")</f>
        <v>0.22222222222222227</v>
      </c>
      <c r="W33" s="33">
        <f>IF(ICT_labor_demand!Y32&lt;&gt;"", $K$4*ICT_labor_demand!Y32, "NA")</f>
        <v>0.26111111111111107</v>
      </c>
      <c r="X33" s="33">
        <f>IF(AND(ICT_GVA_perc_of_total!AA35&lt;&gt;""),$K$2*ICT_GVA_perc_of_total!AA35,"NA")</f>
        <v>0.24242424242424235</v>
      </c>
      <c r="Y33" s="33">
        <f>IF(AND(Employment_ICT!AB35&lt;&gt;""),$K$3*Employment_ICT!AB35,"NA")</f>
        <v>0.2592592592592593</v>
      </c>
      <c r="Z33" s="33">
        <f>IF(ICT_labor_demand!Z32&lt;&gt;"", $K$4*ICT_labor_demand!Z32, "NA")</f>
        <v>0.16666666666666669</v>
      </c>
      <c r="AA33" s="33">
        <f>IF(AND(ICT_GVA_perc_of_total!AB35&lt;&gt;""),$K$2*ICT_GVA_perc_of_total!AB35,"NA")</f>
        <v>0.22727272727272724</v>
      </c>
      <c r="AB33" s="33">
        <f>IF(AND(Employment_ICT!AC35&lt;&gt;""),$K$3*Employment_ICT!AC35,"NA")</f>
        <v>0.29629629629629622</v>
      </c>
      <c r="AC33" s="33">
        <f>IF(ICT_labor_demand!AA32&lt;&gt;"", $K$4*ICT_labor_demand!AA32, "NA")</f>
        <v>8.8888888888888906E-2</v>
      </c>
      <c r="AD33" s="33">
        <f>IF(AND(ICT_GVA_perc_of_total!AC35&lt;&gt;""),$K$2*ICT_GVA_perc_of_total!AC35,"NA")</f>
        <v>0.33333333333333331</v>
      </c>
      <c r="AE33" s="33">
        <f>IF(AND(Employment_ICT!AD35&lt;&gt;""),$K$3*Employment_ICT!AD35,"NA")</f>
        <v>0.33333333333333331</v>
      </c>
      <c r="AF33" s="33">
        <f>IF(ICT_labor_demand!AB32&lt;&gt;"", $K$4*ICT_labor_demand!AB32, "NA")</f>
        <v>0</v>
      </c>
    </row>
    <row r="34" spans="2:32" x14ac:dyDescent="0.2">
      <c r="B34" s="21" t="s">
        <v>47</v>
      </c>
      <c r="C34" s="33" t="str">
        <f>IF(AND(ICT_GVA_perc_of_total!T36&lt;&gt;""),$K$2*ICT_GVA_perc_of_total!T36,"NA")</f>
        <v>NA</v>
      </c>
      <c r="D34" s="33" t="str">
        <f>IF(AND(Employment_ICT!U36&lt;&gt;""),$K$3*Employment_ICT!U36,"NA")</f>
        <v>NA</v>
      </c>
      <c r="E34" s="33">
        <f>IF(AND(ICT_labor_demand!U33&lt;&gt;""),$K$4*ICT_labor_demand!U33,"NA")</f>
        <v>0.25757575757575757</v>
      </c>
      <c r="F34" s="33">
        <f>IF(AND(ICT_GVA_perc_of_total!U36&lt;&gt;""),$K$2*ICT_GVA_perc_of_total!U36,"NA")</f>
        <v>0.19999999999999987</v>
      </c>
      <c r="G34" s="33" t="str">
        <f>IF(AND(Employment_ICT!V36&lt;&gt;""),$K$3*Employment_ICT!V36,"NA")</f>
        <v>NA</v>
      </c>
      <c r="H34" s="33">
        <f>IF(ICT_labor_demand!T33&lt;&gt;"", $K$4*ICT_labor_demand!T33, "NA")</f>
        <v>0.29292929292929304</v>
      </c>
      <c r="I34" s="33">
        <f>IF(AND(ICT_GVA_perc_of_total!V36&lt;&gt;""),$K$2*ICT_GVA_perc_of_total!V36,"NA")</f>
        <v>0.13333333333333344</v>
      </c>
      <c r="J34" s="33">
        <f>IF(AND(Employment_ICT!W36&lt;&gt;""),$K$3*Employment_ICT!W36,"NA")</f>
        <v>0.33333333333333331</v>
      </c>
      <c r="K34" s="33">
        <f>IF(ICT_labor_demand!U33&lt;&gt;"", $K$4*ICT_labor_demand!U33, "NA")</f>
        <v>0.25757575757575757</v>
      </c>
      <c r="L34" s="33">
        <f>IF(AND(ICT_GVA_perc_of_total!W36&lt;&gt;""),$K$2*ICT_GVA_perc_of_total!W36,"NA")</f>
        <v>0</v>
      </c>
      <c r="M34" s="33">
        <f>IF(AND(Employment_ICT!X36&lt;&gt;""),$K$3*Employment_ICT!X36,"NA")</f>
        <v>0</v>
      </c>
      <c r="N34" s="33">
        <f>IF(ICT_labor_demand!V33&lt;&gt;"", $K$4*ICT_labor_demand!V33, "NA")</f>
        <v>0.2020202020202021</v>
      </c>
      <c r="O34" s="33">
        <f>IF(AND(ICT_GVA_perc_of_total!X36&lt;&gt;""),$K$2*ICT_GVA_perc_of_total!X36,"NA")</f>
        <v>0</v>
      </c>
      <c r="P34" s="33">
        <f>IF(AND(Employment_ICT!Y36&lt;&gt;""),$K$3*Employment_ICT!Y36,"NA")</f>
        <v>0.33333333333333331</v>
      </c>
      <c r="Q34" s="33">
        <f>IF(ICT_labor_demand!W33&lt;&gt;"", $K$4*ICT_labor_demand!W33, "NA")</f>
        <v>0.21212121212121215</v>
      </c>
      <c r="R34" s="33">
        <f>IF(AND(ICT_GVA_perc_of_total!Y36&lt;&gt;""),$K$2*ICT_GVA_perc_of_total!Y36,"NA")</f>
        <v>0.33333333333333331</v>
      </c>
      <c r="S34" s="33">
        <f>IF(AND(Employment_ICT!Z36&lt;&gt;""),$K$3*Employment_ICT!Z36,"NA")</f>
        <v>0.33333333333333331</v>
      </c>
      <c r="T34" s="33">
        <f>IF(ICT_labor_demand!X33&lt;&gt;"", $K$4*ICT_labor_demand!X33, "NA")</f>
        <v>0.22727272727272732</v>
      </c>
      <c r="U34" s="33">
        <f>IF(AND(ICT_GVA_perc_of_total!Z36&lt;&gt;""),$K$2*ICT_GVA_perc_of_total!Z36,"NA")</f>
        <v>0.19999999999999987</v>
      </c>
      <c r="V34" s="33">
        <f>IF(AND(Employment_ICT!AA36&lt;&gt;""),$K$3*Employment_ICT!AA36,"NA")</f>
        <v>0.33333333333333331</v>
      </c>
      <c r="W34" s="33">
        <f>IF(ICT_labor_demand!Y33&lt;&gt;"", $K$4*ICT_labor_demand!Y33, "NA")</f>
        <v>0.16666666666666666</v>
      </c>
      <c r="X34" s="33">
        <f>IF(AND(ICT_GVA_perc_of_total!AA36&lt;&gt;""),$K$2*ICT_GVA_perc_of_total!AA36,"NA")</f>
        <v>0</v>
      </c>
      <c r="Y34" s="33">
        <f>IF(AND(Employment_ICT!AB36&lt;&gt;""),$K$3*Employment_ICT!AB36,"NA")</f>
        <v>0</v>
      </c>
      <c r="Z34" s="33">
        <f>IF(ICT_labor_demand!Z33&lt;&gt;"", $K$4*ICT_labor_demand!Z33, "NA")</f>
        <v>8.5858585858585856E-2</v>
      </c>
      <c r="AA34" s="33">
        <f>IF(AND(ICT_GVA_perc_of_total!AB36&lt;&gt;""),$K$2*ICT_GVA_perc_of_total!AB36,"NA")</f>
        <v>0</v>
      </c>
      <c r="AB34" s="33">
        <f>IF(AND(Employment_ICT!AC36&lt;&gt;""),$K$3*Employment_ICT!AC36,"NA")</f>
        <v>0.33333333333333331</v>
      </c>
      <c r="AC34" s="33">
        <f>IF(ICT_labor_demand!AA33&lt;&gt;"", $K$4*ICT_labor_demand!AA33, "NA")</f>
        <v>5.5555555555555552E-2</v>
      </c>
      <c r="AD34" s="33">
        <f>IF(AND(ICT_GVA_perc_of_total!AC36&lt;&gt;""),$K$2*ICT_GVA_perc_of_total!AC36,"NA")</f>
        <v>0.13333333333333344</v>
      </c>
      <c r="AE34" s="33">
        <f>IF(AND(Employment_ICT!AD36&lt;&gt;""),$K$3*Employment_ICT!AD36,"NA")</f>
        <v>0.33333333333333331</v>
      </c>
      <c r="AF34" s="33">
        <f>IF(ICT_labor_demand!AB33&lt;&gt;"", $K$4*ICT_labor_demand!AB33, "NA")</f>
        <v>0</v>
      </c>
    </row>
    <row r="35" spans="2:32" x14ac:dyDescent="0.2">
      <c r="B35" s="21" t="s">
        <v>48</v>
      </c>
      <c r="C35" s="33" t="str">
        <f>IF(AND(ICT_GVA_perc_of_total!T37&lt;&gt;""),$K$2*ICT_GVA_perc_of_total!T37,"NA")</f>
        <v>NA</v>
      </c>
      <c r="D35" s="33" t="str">
        <f>IF(AND(Employment_ICT!U37&lt;&gt;""),$K$3*Employment_ICT!U37,"NA")</f>
        <v>NA</v>
      </c>
      <c r="E35" s="33">
        <f>IF(AND(ICT_labor_demand!U34&lt;&gt;""),$K$4*ICT_labor_demand!U34,"NA")</f>
        <v>0.26190476190476186</v>
      </c>
      <c r="F35" s="33">
        <f>IF(AND(ICT_GVA_perc_of_total!U37&lt;&gt;""),$K$2*ICT_GVA_perc_of_total!U37,"NA")</f>
        <v>0</v>
      </c>
      <c r="G35" s="33" t="str">
        <f>IF(AND(Employment_ICT!V37&lt;&gt;""),$K$3*Employment_ICT!V37,"NA")</f>
        <v>NA</v>
      </c>
      <c r="H35" s="33">
        <f>IF(ICT_labor_demand!T34&lt;&gt;"", $K$4*ICT_labor_demand!T34, "NA")</f>
        <v>0.29761904761904762</v>
      </c>
      <c r="I35" s="33">
        <f>IF(AND(ICT_GVA_perc_of_total!V37&lt;&gt;""),$K$2*ICT_GVA_perc_of_total!V37,"NA")</f>
        <v>0.31428571428571433</v>
      </c>
      <c r="J35" s="33">
        <f>IF(AND(Employment_ICT!W37&lt;&gt;""),$K$3*Employment_ICT!W37,"NA")</f>
        <v>0.11111111111111119</v>
      </c>
      <c r="K35" s="33">
        <f>IF(ICT_labor_demand!U34&lt;&gt;"", $K$4*ICT_labor_demand!U34, "NA")</f>
        <v>0.26190476190476186</v>
      </c>
      <c r="L35" s="33">
        <f>IF(AND(ICT_GVA_perc_of_total!W37&lt;&gt;""),$K$2*ICT_GVA_perc_of_total!W37,"NA")</f>
        <v>0.1714285714285714</v>
      </c>
      <c r="M35" s="33">
        <f>IF(AND(Employment_ICT!X37&lt;&gt;""),$K$3*Employment_ICT!X37,"NA")</f>
        <v>0.16666666666666652</v>
      </c>
      <c r="N35" s="33">
        <f>IF(ICT_labor_demand!V34&lt;&gt;"", $K$4*ICT_labor_demand!V34, "NA")</f>
        <v>0.22023809523809523</v>
      </c>
      <c r="O35" s="33">
        <f>IF(AND(ICT_GVA_perc_of_total!X37&lt;&gt;""),$K$2*ICT_GVA_perc_of_total!X37,"NA")</f>
        <v>0.16190476190476191</v>
      </c>
      <c r="P35" s="33">
        <f>IF(AND(Employment_ICT!Y37&lt;&gt;""),$K$3*Employment_ICT!Y37,"NA")</f>
        <v>0.22222222222222213</v>
      </c>
      <c r="Q35" s="33">
        <f>IF(ICT_labor_demand!W34&lt;&gt;"", $K$4*ICT_labor_demand!W34, "NA")</f>
        <v>0.1785714285714286</v>
      </c>
      <c r="R35" s="33">
        <f>IF(AND(ICT_GVA_perc_of_total!Y37&lt;&gt;""),$K$2*ICT_GVA_perc_of_total!Y37,"NA")</f>
        <v>4.7619047619047616E-2</v>
      </c>
      <c r="S35" s="33">
        <f>IF(AND(Employment_ICT!Z37&lt;&gt;""),$K$3*Employment_ICT!Z37,"NA")</f>
        <v>0.16666666666666652</v>
      </c>
      <c r="T35" s="33">
        <f>IF(ICT_labor_demand!X34&lt;&gt;"", $K$4*ICT_labor_demand!X34, "NA")</f>
        <v>0.1130952380952381</v>
      </c>
      <c r="U35" s="33">
        <f>IF(AND(ICT_GVA_perc_of_total!Z37&lt;&gt;""),$K$2*ICT_GVA_perc_of_total!Z37,"NA")</f>
        <v>0.30476190476190468</v>
      </c>
      <c r="V35" s="33">
        <f>IF(AND(Employment_ICT!AA37&lt;&gt;""),$K$3*Employment_ICT!AA37,"NA")</f>
        <v>0</v>
      </c>
      <c r="W35" s="33">
        <f>IF(ICT_labor_demand!Y34&lt;&gt;"", $K$4*ICT_labor_demand!Y34, "NA")</f>
        <v>6.5476190476190493E-2</v>
      </c>
      <c r="X35" s="33">
        <f>IF(AND(ICT_GVA_perc_of_total!AA37&lt;&gt;""),$K$2*ICT_GVA_perc_of_total!AA37,"NA")</f>
        <v>0.18095238095238098</v>
      </c>
      <c r="Y35" s="33">
        <f>IF(AND(Employment_ICT!AB37&lt;&gt;""),$K$3*Employment_ICT!AB37,"NA")</f>
        <v>5.5555555555555594E-2</v>
      </c>
      <c r="Z35" s="33">
        <f>IF(ICT_labor_demand!Z34&lt;&gt;"", $K$4*ICT_labor_demand!Z34, "NA")</f>
        <v>5.9523809523809833E-3</v>
      </c>
      <c r="AA35" s="33">
        <f>IF(AND(ICT_GVA_perc_of_total!AB37&lt;&gt;""),$K$2*ICT_GVA_perc_of_total!AB37,"NA")</f>
        <v>0.16190476190476191</v>
      </c>
      <c r="AB35" s="33">
        <f>IF(AND(Employment_ICT!AC37&lt;&gt;""),$K$3*Employment_ICT!AC37,"NA")</f>
        <v>0.16666666666666652</v>
      </c>
      <c r="AC35" s="33">
        <f>IF(ICT_labor_demand!AA34&lt;&gt;"", $K$4*ICT_labor_demand!AA34, "NA")</f>
        <v>0</v>
      </c>
      <c r="AD35" s="33">
        <f>IF(AND(ICT_GVA_perc_of_total!AC37&lt;&gt;""),$K$2*ICT_GVA_perc_of_total!AC37,"NA")</f>
        <v>7.619047619047617E-2</v>
      </c>
      <c r="AE35" s="33">
        <f>IF(AND(Employment_ICT!AD37&lt;&gt;""),$K$3*Employment_ICT!AD37,"NA")</f>
        <v>0.16666666666666652</v>
      </c>
      <c r="AF35" s="33">
        <f>IF(ICT_labor_demand!AB34&lt;&gt;"", $K$4*ICT_labor_demand!AB34, "NA")</f>
        <v>5.9523809523809833E-3</v>
      </c>
    </row>
    <row r="36" spans="2:32" x14ac:dyDescent="0.2">
      <c r="B36" s="21" t="s">
        <v>49</v>
      </c>
      <c r="C36" s="33" t="str">
        <f>IF(AND(ICT_GVA_perc_of_total!T38&lt;&gt;""),$K$2*ICT_GVA_perc_of_total!T38,"NA")</f>
        <v>NA</v>
      </c>
      <c r="D36" s="33" t="str">
        <f>IF(AND(Employment_ICT!U38&lt;&gt;""),$K$3*Employment_ICT!U38,"NA")</f>
        <v>NA</v>
      </c>
      <c r="E36" s="33">
        <f>IF(AND(ICT_labor_demand!U35&lt;&gt;""),$K$4*ICT_labor_demand!U35,"NA")</f>
        <v>0.14814814814814806</v>
      </c>
      <c r="F36" s="33">
        <f>IF(AND(ICT_GVA_perc_of_total!U38&lt;&gt;""),$K$2*ICT_GVA_perc_of_total!U38,"NA")</f>
        <v>0.33333333333333331</v>
      </c>
      <c r="G36" s="33" t="str">
        <f>IF(AND(Employment_ICT!V38&lt;&gt;""),$K$3*Employment_ICT!V38,"NA")</f>
        <v>NA</v>
      </c>
      <c r="H36" s="33">
        <f>IF(ICT_labor_demand!T35&lt;&gt;"", $K$4*ICT_labor_demand!T35, "NA")</f>
        <v>0.29629629629629611</v>
      </c>
      <c r="I36" s="33">
        <f>IF(AND(ICT_GVA_perc_of_total!V38&lt;&gt;""),$K$2*ICT_GVA_perc_of_total!V38,"NA")</f>
        <v>0.24999999999999961</v>
      </c>
      <c r="J36" s="33">
        <f>IF(AND(Employment_ICT!W38&lt;&gt;""),$K$3*Employment_ICT!W38,"NA")</f>
        <v>0</v>
      </c>
      <c r="K36" s="33">
        <f>IF(ICT_labor_demand!U35&lt;&gt;"", $K$4*ICT_labor_demand!U35, "NA")</f>
        <v>0.14814814814814806</v>
      </c>
      <c r="L36" s="33">
        <f>IF(AND(ICT_GVA_perc_of_total!W38&lt;&gt;""),$K$2*ICT_GVA_perc_of_total!W38,"NA")</f>
        <v>0.33333333333333331</v>
      </c>
      <c r="M36" s="33">
        <f>IF(AND(Employment_ICT!X38&lt;&gt;""),$K$3*Employment_ICT!X38,"NA")</f>
        <v>0.1111111111111111</v>
      </c>
      <c r="N36" s="33">
        <f>IF(ICT_labor_demand!V35&lt;&gt;"", $K$4*ICT_labor_demand!V35, "NA")</f>
        <v>0.14814814814814806</v>
      </c>
      <c r="O36" s="33">
        <f>IF(AND(ICT_GVA_perc_of_total!X38&lt;&gt;""),$K$2*ICT_GVA_perc_of_total!X38,"NA")</f>
        <v>0.24999999999999961</v>
      </c>
      <c r="P36" s="33">
        <f>IF(AND(Employment_ICT!Y38&lt;&gt;""),$K$3*Employment_ICT!Y38,"NA")</f>
        <v>0.1111111111111111</v>
      </c>
      <c r="Q36" s="33">
        <f>IF(ICT_labor_demand!W35&lt;&gt;"", $K$4*ICT_labor_demand!W35, "NA")</f>
        <v>0.14814814814814806</v>
      </c>
      <c r="R36" s="33">
        <f>IF(AND(ICT_GVA_perc_of_total!Y38&lt;&gt;""),$K$2*ICT_GVA_perc_of_total!Y38,"NA")</f>
        <v>0.33333333333333331</v>
      </c>
      <c r="S36" s="33">
        <f>IF(AND(Employment_ICT!Z38&lt;&gt;""),$K$3*Employment_ICT!Z38,"NA")</f>
        <v>0.1111111111111111</v>
      </c>
      <c r="T36" s="33">
        <f>IF(ICT_labor_demand!X35&lt;&gt;"", $K$4*ICT_labor_demand!X35, "NA")</f>
        <v>0.14814814814814806</v>
      </c>
      <c r="U36" s="33">
        <f>IF(AND(ICT_GVA_perc_of_total!Z38&lt;&gt;""),$K$2*ICT_GVA_perc_of_total!Z38,"NA")</f>
        <v>0.24999999999999961</v>
      </c>
      <c r="V36" s="33">
        <f>IF(AND(Employment_ICT!AA38&lt;&gt;""),$K$3*Employment_ICT!AA38,"NA")</f>
        <v>0.22222222222222221</v>
      </c>
      <c r="W36" s="33">
        <f>IF(ICT_labor_demand!Y35&lt;&gt;"", $K$4*ICT_labor_demand!Y35, "NA")</f>
        <v>0.18518518518518512</v>
      </c>
      <c r="X36" s="33">
        <f>IF(AND(ICT_GVA_perc_of_total!AA38&lt;&gt;""),$K$2*ICT_GVA_perc_of_total!AA38,"NA")</f>
        <v>0</v>
      </c>
      <c r="Y36" s="33">
        <f>IF(AND(Employment_ICT!AB38&lt;&gt;""),$K$3*Employment_ICT!AB38,"NA")</f>
        <v>0.22222222222222221</v>
      </c>
      <c r="Z36" s="33">
        <f>IF(ICT_labor_demand!Z35&lt;&gt;"", $K$4*ICT_labor_demand!Z35, "NA")</f>
        <v>7.4074074074074098E-2</v>
      </c>
      <c r="AA36" s="33">
        <f>IF(AND(ICT_GVA_perc_of_total!AB38&lt;&gt;""),$K$2*ICT_GVA_perc_of_total!AB38,"NA")</f>
        <v>0.16666666666666666</v>
      </c>
      <c r="AB36" s="33">
        <f>IF(AND(Employment_ICT!AC38&lt;&gt;""),$K$3*Employment_ICT!AC38,"NA")</f>
        <v>0.22222222222222221</v>
      </c>
      <c r="AC36" s="33">
        <f>IF(ICT_labor_demand!AA35&lt;&gt;"", $K$4*ICT_labor_demand!AA35, "NA")</f>
        <v>0</v>
      </c>
      <c r="AD36" s="33">
        <f>IF(AND(ICT_GVA_perc_of_total!AC38&lt;&gt;""),$K$2*ICT_GVA_perc_of_total!AC38,"NA")</f>
        <v>0.33333333333333331</v>
      </c>
      <c r="AE36" s="33">
        <f>IF(AND(Employment_ICT!AD38&lt;&gt;""),$K$3*Employment_ICT!AD38,"NA")</f>
        <v>0.33333333333333331</v>
      </c>
      <c r="AF36" s="33">
        <f>IF(ICT_labor_demand!AB35&lt;&gt;"", $K$4*ICT_labor_demand!AB35, "NA")</f>
        <v>7.4074074074074098E-2</v>
      </c>
    </row>
    <row r="37" spans="2:32" x14ac:dyDescent="0.2">
      <c r="B37" s="21" t="s">
        <v>50</v>
      </c>
      <c r="C37" s="33" t="str">
        <f>IF(AND(ICT_GVA_perc_of_total!T39&lt;&gt;""),$K$2*ICT_GVA_perc_of_total!T39,"NA")</f>
        <v>NA</v>
      </c>
      <c r="D37" s="33" t="str">
        <f>IF(AND(Employment_ICT!U39&lt;&gt;""),$K$3*Employment_ICT!U39,"NA")</f>
        <v>NA</v>
      </c>
      <c r="E37" s="33">
        <f>IF(AND(ICT_labor_demand!U36&lt;&gt;""),$K$4*ICT_labor_demand!U36,"NA")</f>
        <v>8.3333333333333426E-2</v>
      </c>
      <c r="F37" s="33">
        <f>IF(AND(ICT_GVA_perc_of_total!U39&lt;&gt;""),$K$2*ICT_GVA_perc_of_total!U39,"NA")</f>
        <v>0.23809523809523803</v>
      </c>
      <c r="G37" s="33" t="str">
        <f>IF(AND(Employment_ICT!V39&lt;&gt;""),$K$3*Employment_ICT!V39,"NA")</f>
        <v>NA</v>
      </c>
      <c r="H37" s="33">
        <f>IF(ICT_labor_demand!T36&lt;&gt;"", $K$4*ICT_labor_demand!T36, "NA")</f>
        <v>0.10416666666666669</v>
      </c>
      <c r="I37" s="33">
        <f>IF(AND(ICT_GVA_perc_of_total!V39&lt;&gt;""),$K$2*ICT_GVA_perc_of_total!V39,"NA")</f>
        <v>0.33333333333333331</v>
      </c>
      <c r="J37" s="33">
        <f>IF(AND(Employment_ICT!W39&lt;&gt;""),$K$3*Employment_ICT!W39,"NA")</f>
        <v>0.33333333333333331</v>
      </c>
      <c r="K37" s="33">
        <f>IF(ICT_labor_demand!U36&lt;&gt;"", $K$4*ICT_labor_demand!U36, "NA")</f>
        <v>8.3333333333333426E-2</v>
      </c>
      <c r="L37" s="33">
        <f>IF(AND(ICT_GVA_perc_of_total!W39&lt;&gt;""),$K$2*ICT_GVA_perc_of_total!W39,"NA")</f>
        <v>0.26984126984126977</v>
      </c>
      <c r="M37" s="33">
        <f>IF(AND(Employment_ICT!X39&lt;&gt;""),$K$3*Employment_ICT!X39,"NA")</f>
        <v>0.33333333333333331</v>
      </c>
      <c r="N37" s="33">
        <f>IF(ICT_labor_demand!V36&lt;&gt;"", $K$4*ICT_labor_demand!V36, "NA")</f>
        <v>0.18750000000000011</v>
      </c>
      <c r="O37" s="33">
        <f>IF(AND(ICT_GVA_perc_of_total!X39&lt;&gt;""),$K$2*ICT_GVA_perc_of_total!X39,"NA")</f>
        <v>0.14285714285714288</v>
      </c>
      <c r="P37" s="33">
        <f>IF(AND(Employment_ICT!Y39&lt;&gt;""),$K$3*Employment_ICT!Y39,"NA")</f>
        <v>0.1666666666666663</v>
      </c>
      <c r="Q37" s="33">
        <f>IF(ICT_labor_demand!W36&lt;&gt;"", $K$4*ICT_labor_demand!W36, "NA")</f>
        <v>0.18750000000000011</v>
      </c>
      <c r="R37" s="33">
        <f>IF(AND(ICT_GVA_perc_of_total!Y39&lt;&gt;""),$K$2*ICT_GVA_perc_of_total!Y39,"NA")</f>
        <v>0.30158730158730152</v>
      </c>
      <c r="S37" s="33">
        <f>IF(AND(Employment_ICT!Z39&lt;&gt;""),$K$3*Employment_ICT!Z39,"NA")</f>
        <v>0</v>
      </c>
      <c r="T37" s="33">
        <f>IF(ICT_labor_demand!X36&lt;&gt;"", $K$4*ICT_labor_demand!X36, "NA")</f>
        <v>0.10416666666666669</v>
      </c>
      <c r="U37" s="33">
        <f>IF(AND(ICT_GVA_perc_of_total!Z39&lt;&gt;""),$K$2*ICT_GVA_perc_of_total!Z39,"NA")</f>
        <v>0.25396825396825395</v>
      </c>
      <c r="V37" s="33">
        <f>IF(AND(Employment_ICT!AA39&lt;&gt;""),$K$3*Employment_ICT!AA39,"NA")</f>
        <v>0.1666666666666663</v>
      </c>
      <c r="W37" s="33">
        <f>IF(ICT_labor_demand!Y36&lt;&gt;"", $K$4*ICT_labor_demand!Y36, "NA")</f>
        <v>0</v>
      </c>
      <c r="X37" s="33">
        <f>IF(AND(ICT_GVA_perc_of_total!AA39&lt;&gt;""),$K$2*ICT_GVA_perc_of_total!AA39,"NA")</f>
        <v>0.23809523809523803</v>
      </c>
      <c r="Y37" s="33">
        <f>IF(AND(Employment_ICT!AB39&lt;&gt;""),$K$3*Employment_ICT!AB39,"NA")</f>
        <v>0.33333333333333331</v>
      </c>
      <c r="Z37" s="33">
        <f>IF(ICT_labor_demand!Z36&lt;&gt;"", $K$4*ICT_labor_demand!Z36, "NA")</f>
        <v>0.14583333333333359</v>
      </c>
      <c r="AA37" s="33">
        <f>IF(AND(ICT_GVA_perc_of_total!AB39&lt;&gt;""),$K$2*ICT_GVA_perc_of_total!AB39,"NA")</f>
        <v>0</v>
      </c>
      <c r="AB37" s="33">
        <f>IF(AND(Employment_ICT!AC39&lt;&gt;""),$K$3*Employment_ICT!AC39,"NA")</f>
        <v>0.1666666666666663</v>
      </c>
      <c r="AC37" s="33">
        <f>IF(ICT_labor_demand!AA36&lt;&gt;"", $K$4*ICT_labor_demand!AA36, "NA")</f>
        <v>0.25000000000000028</v>
      </c>
      <c r="AD37" s="33">
        <f>IF(AND(ICT_GVA_perc_of_total!AC39&lt;&gt;""),$K$2*ICT_GVA_perc_of_total!AC39,"NA")</f>
        <v>0.25396825396825395</v>
      </c>
      <c r="AE37" s="33">
        <f>IF(AND(Employment_ICT!AD39&lt;&gt;""),$K$3*Employment_ICT!AD39,"NA")</f>
        <v>0.1666666666666663</v>
      </c>
      <c r="AF37" s="33">
        <f>IF(ICT_labor_demand!AB36&lt;&gt;"", $K$4*ICT_labor_demand!AB36, "NA")</f>
        <v>0.33333333333333331</v>
      </c>
    </row>
    <row r="38" spans="2:32" x14ac:dyDescent="0.2">
      <c r="B38" s="21" t="s">
        <v>51</v>
      </c>
      <c r="C38" s="33" t="str">
        <f>IF(AND(ICT_GVA_perc_of_total!T40&lt;&gt;""),$K$2*ICT_GVA_perc_of_total!T40,"NA")</f>
        <v>NA</v>
      </c>
      <c r="D38" s="33" t="str">
        <f>IF(AND(Employment_ICT!U40&lt;&gt;""),$K$3*Employment_ICT!U40,"NA")</f>
        <v>NA</v>
      </c>
      <c r="E38" s="33">
        <f>IF(AND(ICT_labor_demand!U37&lt;&gt;""),$K$4*ICT_labor_demand!U37,"NA")</f>
        <v>0.15686274509803924</v>
      </c>
      <c r="F38" s="33">
        <f>IF(AND(ICT_GVA_perc_of_total!U40&lt;&gt;""),$K$2*ICT_GVA_perc_of_total!U40,"NA")</f>
        <v>0.33333333333333331</v>
      </c>
      <c r="G38" s="33" t="str">
        <f>IF(AND(Employment_ICT!V40&lt;&gt;""),$K$3*Employment_ICT!V40,"NA")</f>
        <v>NA</v>
      </c>
      <c r="H38" s="33">
        <f>IF(ICT_labor_demand!T37&lt;&gt;"", $K$4*ICT_labor_demand!T37, "NA")</f>
        <v>0.15686274509803924</v>
      </c>
      <c r="I38" s="33">
        <f>IF(AND(ICT_GVA_perc_of_total!V40&lt;&gt;""),$K$2*ICT_GVA_perc_of_total!V40,"NA")</f>
        <v>0.25000000000000028</v>
      </c>
      <c r="J38" s="33">
        <f>IF(AND(Employment_ICT!W40&lt;&gt;""),$K$3*Employment_ICT!W40,"NA")</f>
        <v>0</v>
      </c>
      <c r="K38" s="33">
        <f>IF(ICT_labor_demand!U37&lt;&gt;"", $K$4*ICT_labor_demand!U37, "NA")</f>
        <v>0.15686274509803924</v>
      </c>
      <c r="L38" s="33">
        <f>IF(AND(ICT_GVA_perc_of_total!W40&lt;&gt;""),$K$2*ICT_GVA_perc_of_total!W40,"NA")</f>
        <v>8.3333333333333426E-2</v>
      </c>
      <c r="M38" s="33">
        <f>IF(AND(Employment_ICT!X40&lt;&gt;""),$K$3*Employment_ICT!X40,"NA")</f>
        <v>0.22222222222222157</v>
      </c>
      <c r="N38" s="33">
        <f>IF(ICT_labor_demand!V37&lt;&gt;"", $K$4*ICT_labor_demand!V37, "NA")</f>
        <v>0.23529411764705876</v>
      </c>
      <c r="O38" s="33">
        <f>IF(AND(ICT_GVA_perc_of_total!X40&lt;&gt;""),$K$2*ICT_GVA_perc_of_total!X40,"NA")</f>
        <v>0</v>
      </c>
      <c r="P38" s="33">
        <f>IF(AND(Employment_ICT!Y40&lt;&gt;""),$K$3*Employment_ICT!Y40,"NA")</f>
        <v>0.22222222222222157</v>
      </c>
      <c r="Q38" s="33">
        <f>IF(ICT_labor_demand!W37&lt;&gt;"", $K$4*ICT_labor_demand!W37, "NA")</f>
        <v>0.31372549019607848</v>
      </c>
      <c r="R38" s="33">
        <f>IF(AND(ICT_GVA_perc_of_total!Y40&lt;&gt;""),$K$2*ICT_GVA_perc_of_total!Y40,"NA")</f>
        <v>0.20833333333333337</v>
      </c>
      <c r="S38" s="33">
        <f>IF(AND(Employment_ICT!Z40&lt;&gt;""),$K$3*Employment_ICT!Z40,"NA")</f>
        <v>0.22222222222222157</v>
      </c>
      <c r="T38" s="33">
        <f>IF(ICT_labor_demand!X37&lt;&gt;"", $K$4*ICT_labor_demand!X37, "NA")</f>
        <v>0.33333333333333331</v>
      </c>
      <c r="U38" s="33">
        <f>IF(AND(ICT_GVA_perc_of_total!Z40&lt;&gt;""),$K$2*ICT_GVA_perc_of_total!Z40,"NA")</f>
        <v>0.16666666666666685</v>
      </c>
      <c r="V38" s="33">
        <f>IF(AND(Employment_ICT!AA40&lt;&gt;""),$K$3*Employment_ICT!AA40,"NA")</f>
        <v>0.33333333333333331</v>
      </c>
      <c r="W38" s="33">
        <f>IF(ICT_labor_demand!Y37&lt;&gt;"", $K$4*ICT_labor_demand!Y37, "NA")</f>
        <v>0.33333333333333331</v>
      </c>
      <c r="X38" s="33">
        <f>IF(AND(ICT_GVA_perc_of_total!AA40&lt;&gt;""),$K$2*ICT_GVA_perc_of_total!AA40,"NA")</f>
        <v>0.16666666666666685</v>
      </c>
      <c r="Y38" s="33">
        <f>IF(AND(Employment_ICT!AB40&lt;&gt;""),$K$3*Employment_ICT!AB40,"NA")</f>
        <v>0.22222222222222157</v>
      </c>
      <c r="Z38" s="33">
        <f>IF(ICT_labor_demand!Z37&lt;&gt;"", $K$4*ICT_labor_demand!Z37, "NA")</f>
        <v>0.1960784313725491</v>
      </c>
      <c r="AA38" s="33">
        <f>IF(AND(ICT_GVA_perc_of_total!AB40&lt;&gt;""),$K$2*ICT_GVA_perc_of_total!AB40,"NA")</f>
        <v>0.12499999999999994</v>
      </c>
      <c r="AB38" s="33">
        <f>IF(AND(Employment_ICT!AC40&lt;&gt;""),$K$3*Employment_ICT!AC40,"NA")</f>
        <v>0.33333333333333331</v>
      </c>
      <c r="AC38" s="33">
        <f>IF(ICT_labor_demand!AA37&lt;&gt;"", $K$4*ICT_labor_demand!AA37, "NA")</f>
        <v>0</v>
      </c>
      <c r="AD38" s="33">
        <f>IF(AND(ICT_GVA_perc_of_total!AC40&lt;&gt;""),$K$2*ICT_GVA_perc_of_total!AC40,"NA")</f>
        <v>0.33333333333333331</v>
      </c>
      <c r="AE38" s="33">
        <f>IF(AND(Employment_ICT!AD40&lt;&gt;""),$K$3*Employment_ICT!AD40,"NA")</f>
        <v>0.22222222222222157</v>
      </c>
      <c r="AF38" s="33">
        <f>IF(ICT_labor_demand!AB37&lt;&gt;"", $K$4*ICT_labor_demand!AB37, "NA")</f>
        <v>0</v>
      </c>
    </row>
    <row r="39" spans="2:32" x14ac:dyDescent="0.2">
      <c r="B39" s="21" t="s">
        <v>52</v>
      </c>
      <c r="C39" s="33" t="str">
        <f>IF(AND(ICT_GVA_perc_of_total!T41&lt;&gt;""),$K$2*ICT_GVA_perc_of_total!T41,"NA")</f>
        <v>NA</v>
      </c>
      <c r="D39" s="33" t="str">
        <f>IF(AND(Employment_ICT!U41&lt;&gt;""),$K$3*Employment_ICT!U41,"NA")</f>
        <v>NA</v>
      </c>
      <c r="E39" s="33">
        <f>IF(AND(ICT_labor_demand!U38&lt;&gt;""),$K$4*ICT_labor_demand!U38,"NA")</f>
        <v>0.21212121212121196</v>
      </c>
      <c r="F39" s="33">
        <f>IF(AND(ICT_GVA_perc_of_total!U41&lt;&gt;""),$K$2*ICT_GVA_perc_of_total!U41,"NA")</f>
        <v>0.33333333333333331</v>
      </c>
      <c r="G39" s="33" t="str">
        <f>IF(AND(Employment_ICT!V41&lt;&gt;""),$K$3*Employment_ICT!V41,"NA")</f>
        <v>NA</v>
      </c>
      <c r="H39" s="33">
        <f>IF(ICT_labor_demand!T38&lt;&gt;"", $K$4*ICT_labor_demand!T38, "NA")</f>
        <v>0.33333333333333331</v>
      </c>
      <c r="I39" s="33">
        <f>IF(AND(ICT_GVA_perc_of_total!V41&lt;&gt;""),$K$2*ICT_GVA_perc_of_total!V41,"NA")</f>
        <v>0.11111111111111102</v>
      </c>
      <c r="J39" s="33">
        <f>IF(AND(Employment_ICT!W41&lt;&gt;""),$K$3*Employment_ICT!W41,"NA")</f>
        <v>0</v>
      </c>
      <c r="K39" s="33">
        <f>IF(ICT_labor_demand!U38&lt;&gt;"", $K$4*ICT_labor_demand!U38, "NA")</f>
        <v>0.21212121212121196</v>
      </c>
      <c r="L39" s="33">
        <f>IF(AND(ICT_GVA_perc_of_total!W41&lt;&gt;""),$K$2*ICT_GVA_perc_of_total!W41,"NA")</f>
        <v>2.7777777777777696E-2</v>
      </c>
      <c r="M39" s="33">
        <f>IF(AND(Employment_ICT!X41&lt;&gt;""),$K$3*Employment_ICT!X41,"NA")</f>
        <v>0</v>
      </c>
      <c r="N39" s="33">
        <f>IF(ICT_labor_demand!V38&lt;&gt;"", $K$4*ICT_labor_demand!V38, "NA")</f>
        <v>0.15151515151515155</v>
      </c>
      <c r="O39" s="33">
        <f>IF(AND(ICT_GVA_perc_of_total!X41&lt;&gt;""),$K$2*ICT_GVA_perc_of_total!X41,"NA")</f>
        <v>0</v>
      </c>
      <c r="P39" s="33">
        <f>IF(AND(Employment_ICT!Y41&lt;&gt;""),$K$3*Employment_ICT!Y41,"NA")</f>
        <v>0</v>
      </c>
      <c r="Q39" s="33">
        <f>IF(ICT_labor_demand!W38&lt;&gt;"", $K$4*ICT_labor_demand!W38, "NA")</f>
        <v>0.12121212121212135</v>
      </c>
      <c r="R39" s="33">
        <f>IF(AND(ICT_GVA_perc_of_total!Y41&lt;&gt;""),$K$2*ICT_GVA_perc_of_total!Y41,"NA")</f>
        <v>0.22222222222222204</v>
      </c>
      <c r="S39" s="33">
        <f>IF(AND(Employment_ICT!Z41&lt;&gt;""),$K$3*Employment_ICT!Z41,"NA")</f>
        <v>0.16666666666666666</v>
      </c>
      <c r="T39" s="33">
        <f>IF(ICT_labor_demand!X38&lt;&gt;"", $K$4*ICT_labor_demand!X38, "NA")</f>
        <v>9.0909090909091161E-2</v>
      </c>
      <c r="U39" s="33">
        <f>IF(AND(ICT_GVA_perc_of_total!Z41&lt;&gt;""),$K$2*ICT_GVA_perc_of_total!Z41,"NA")</f>
        <v>0.13888888888888895</v>
      </c>
      <c r="V39" s="33">
        <f>IF(AND(Employment_ICT!AA41&lt;&gt;""),$K$3*Employment_ICT!AA41,"NA")</f>
        <v>0.33333333333333331</v>
      </c>
      <c r="W39" s="33">
        <f>IF(ICT_labor_demand!Y38&lt;&gt;"", $K$4*ICT_labor_demand!Y38, "NA")</f>
        <v>9.0909090909091161E-2</v>
      </c>
      <c r="X39" s="33">
        <f>IF(AND(ICT_GVA_perc_of_total!AA41&lt;&gt;""),$K$2*ICT_GVA_perc_of_total!AA41,"NA")</f>
        <v>5.5555555555555393E-2</v>
      </c>
      <c r="Y39" s="33">
        <f>IF(AND(Employment_ICT!AB41&lt;&gt;""),$K$3*Employment_ICT!AB41,"NA")</f>
        <v>0.16666666666666666</v>
      </c>
      <c r="Z39" s="33">
        <f>IF(ICT_labor_demand!Z38&lt;&gt;"", $K$4*ICT_labor_demand!Z38, "NA")</f>
        <v>9.0909090909091161E-2</v>
      </c>
      <c r="AA39" s="33">
        <f>IF(AND(ICT_GVA_perc_of_total!AB41&lt;&gt;""),$K$2*ICT_GVA_perc_of_total!AB41,"NA")</f>
        <v>2.7777777777777696E-2</v>
      </c>
      <c r="AB39" s="33">
        <f>IF(AND(Employment_ICT!AC41&lt;&gt;""),$K$3*Employment_ICT!AC41,"NA")</f>
        <v>0</v>
      </c>
      <c r="AC39" s="33">
        <f>IF(ICT_labor_demand!AA38&lt;&gt;"", $K$4*ICT_labor_demand!AA38, "NA")</f>
        <v>6.0606060606060413E-2</v>
      </c>
      <c r="AD39" s="33">
        <f>IF(AND(ICT_GVA_perc_of_total!AC41&lt;&gt;""),$K$2*ICT_GVA_perc_of_total!AC41,"NA")</f>
        <v>0.16666666666666666</v>
      </c>
      <c r="AE39" s="33">
        <f>IF(AND(Employment_ICT!AD41&lt;&gt;""),$K$3*Employment_ICT!AD41,"NA")</f>
        <v>0.33333333333333331</v>
      </c>
      <c r="AF39" s="33">
        <f>IF(ICT_labor_demand!AB38&lt;&gt;"", $K$4*ICT_labor_demand!AB38, "NA")</f>
        <v>0</v>
      </c>
    </row>
    <row r="40" spans="2:32" x14ac:dyDescent="0.2">
      <c r="B40" s="21" t="s">
        <v>55</v>
      </c>
      <c r="C40" s="33" t="str">
        <f>IF(AND(ICT_GVA_perc_of_total!T42&lt;&gt;""),$K$2*ICT_GVA_perc_of_total!T42,"NA")</f>
        <v>NA</v>
      </c>
      <c r="D40" s="33" t="str">
        <f>IF(AND(Employment_ICT!U42&lt;&gt;""),$K$3*Employment_ICT!U42,"NA")</f>
        <v>NA</v>
      </c>
      <c r="E40" s="33">
        <f>IF(AND(ICT_labor_demand!U39&lt;&gt;""),$K$4*ICT_labor_demand!U39,"NA")</f>
        <v>0.18390804597701141</v>
      </c>
      <c r="F40" s="33" t="e">
        <f>IF(AND(ICT_GVA_perc_of_total!U42&lt;&gt;""),$K$2*ICT_GVA_perc_of_total!U42,"NA")</f>
        <v>#VALUE!</v>
      </c>
      <c r="G40" s="33" t="str">
        <f>IF(AND(Employment_ICT!V42&lt;&gt;""),$K$3*Employment_ICT!V42,"NA")</f>
        <v>NA</v>
      </c>
      <c r="H40" s="33">
        <f>IF(ICT_labor_demand!T39&lt;&gt;"", $K$4*ICT_labor_demand!T39, "NA")</f>
        <v>0.20689655172413779</v>
      </c>
      <c r="I40" s="33" t="e">
        <f>IF(AND(ICT_GVA_perc_of_total!V42&lt;&gt;""),$K$2*ICT_GVA_perc_of_total!V42,"NA")</f>
        <v>#VALUE!</v>
      </c>
      <c r="J40" s="33">
        <f>IF(AND(Employment_ICT!W42&lt;&gt;""),$K$3*Employment_ICT!W42,"NA")</f>
        <v>0.33333333333333331</v>
      </c>
      <c r="K40" s="33">
        <f>IF(ICT_labor_demand!U39&lt;&gt;"", $K$4*ICT_labor_demand!U39, "NA")</f>
        <v>0.18390804597701141</v>
      </c>
      <c r="L40" s="33" t="e">
        <f>IF(AND(ICT_GVA_perc_of_total!W42&lt;&gt;""),$K$2*ICT_GVA_perc_of_total!W42,"NA")</f>
        <v>#VALUE!</v>
      </c>
      <c r="M40" s="33">
        <f>IF(AND(Employment_ICT!X42&lt;&gt;""),$K$3*Employment_ICT!X42,"NA")</f>
        <v>0.16666666666666666</v>
      </c>
      <c r="N40" s="33">
        <f>IF(ICT_labor_demand!V39&lt;&gt;"", $K$4*ICT_labor_demand!V39, "NA")</f>
        <v>0.14942528735632168</v>
      </c>
      <c r="O40" s="33" t="e">
        <f>IF(AND(ICT_GVA_perc_of_total!X42&lt;&gt;""),$K$2*ICT_GVA_perc_of_total!X42,"NA")</f>
        <v>#VALUE!</v>
      </c>
      <c r="P40" s="33">
        <f>IF(AND(Employment_ICT!Y42&lt;&gt;""),$K$3*Employment_ICT!Y42,"NA")</f>
        <v>8.3333333333332954E-2</v>
      </c>
      <c r="Q40" s="33">
        <f>IF(ICT_labor_demand!W39&lt;&gt;"", $K$4*ICT_labor_demand!W39, "NA")</f>
        <v>0.20689655172413779</v>
      </c>
      <c r="R40" s="33" t="e">
        <f>IF(AND(ICT_GVA_perc_of_total!Y42&lt;&gt;""),$K$2*ICT_GVA_perc_of_total!Y42,"NA")</f>
        <v>#VALUE!</v>
      </c>
      <c r="S40" s="33">
        <f>IF(AND(Employment_ICT!Z42&lt;&gt;""),$K$3*Employment_ICT!Z42,"NA")</f>
        <v>0.24999999999999961</v>
      </c>
      <c r="T40" s="33">
        <f>IF(ICT_labor_demand!X39&lt;&gt;"", $K$4*ICT_labor_demand!X39, "NA")</f>
        <v>0.24137931034482751</v>
      </c>
      <c r="U40" s="33" t="e">
        <f>IF(AND(ICT_GVA_perc_of_total!Z42&lt;&gt;""),$K$2*ICT_GVA_perc_of_total!Z42,"NA")</f>
        <v>#VALUE!</v>
      </c>
      <c r="V40" s="33">
        <f>IF(AND(Employment_ICT!AA42&lt;&gt;""),$K$3*Employment_ICT!AA42,"NA")</f>
        <v>0.33333333333333331</v>
      </c>
      <c r="W40" s="33">
        <f>IF(ICT_labor_demand!Y39&lt;&gt;"", $K$4*ICT_labor_demand!Y39, "NA")</f>
        <v>0.22988505747126434</v>
      </c>
      <c r="X40" s="33" t="e">
        <f>IF(AND(ICT_GVA_perc_of_total!AA42&lt;&gt;""),$K$2*ICT_GVA_perc_of_total!AA42,"NA")</f>
        <v>#VALUE!</v>
      </c>
      <c r="Y40" s="33">
        <f>IF(AND(Employment_ICT!AB42&lt;&gt;""),$K$3*Employment_ICT!AB42,"NA")</f>
        <v>8.3333333333332954E-2</v>
      </c>
      <c r="Z40" s="33">
        <f>IF(ICT_labor_demand!Z39&lt;&gt;"", $K$4*ICT_labor_demand!Z39, "NA")</f>
        <v>0.17241379310344823</v>
      </c>
      <c r="AA40" s="33" t="e">
        <f>IF(AND(ICT_GVA_perc_of_total!AB42&lt;&gt;""),$K$2*ICT_GVA_perc_of_total!AB42,"NA")</f>
        <v>#VALUE!</v>
      </c>
      <c r="AB40" s="33">
        <f>IF(AND(Employment_ICT!AC42&lt;&gt;""),$K$3*Employment_ICT!AC42,"NA")</f>
        <v>0</v>
      </c>
      <c r="AC40" s="33">
        <f>IF(ICT_labor_demand!AA39&lt;&gt;"", $K$4*ICT_labor_demand!AA39, "NA")</f>
        <v>8.045977011494243E-2</v>
      </c>
      <c r="AD40" s="33" t="e">
        <f>IF(AND(ICT_GVA_perc_of_total!AC42&lt;&gt;""),$K$2*ICT_GVA_perc_of_total!AC42,"NA")</f>
        <v>#VALUE!</v>
      </c>
      <c r="AE40" s="33">
        <f>IF(AND(Employment_ICT!AD42&lt;&gt;""),$K$3*Employment_ICT!AD42,"NA")</f>
        <v>0.16666666666666666</v>
      </c>
      <c r="AF40" s="33">
        <f>IF(ICT_labor_demand!AB39&lt;&gt;"", $K$4*ICT_labor_demand!AB39, "NA")</f>
        <v>0</v>
      </c>
    </row>
  </sheetData>
  <mergeCells count="11">
    <mergeCell ref="R10:T10"/>
    <mergeCell ref="U10:W10"/>
    <mergeCell ref="X10:Z10"/>
    <mergeCell ref="AA10:AC10"/>
    <mergeCell ref="AD10:AF10"/>
    <mergeCell ref="O10:Q10"/>
    <mergeCell ref="C2:H6"/>
    <mergeCell ref="C10:E10"/>
    <mergeCell ref="F10:H10"/>
    <mergeCell ref="I10:K10"/>
    <mergeCell ref="L10:N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9BE31-AE26-324B-9FDF-524C4526C825}">
  <dimension ref="A1"/>
  <sheetViews>
    <sheetView tabSelected="1" topLeftCell="A39" workbookViewId="0">
      <selection activeCell="G11" sqref="G11"/>
    </sheetView>
  </sheetViews>
  <sheetFormatPr baseColWidth="10"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B3C8E1E6F644E996C312223BF34F2" ma:contentTypeVersion="13" ma:contentTypeDescription="Create a new document." ma:contentTypeScope="" ma:versionID="9e9a6128b44cde10cb26712a6d260fa0">
  <xsd:schema xmlns:xsd="http://www.w3.org/2001/XMLSchema" xmlns:xs="http://www.w3.org/2001/XMLSchema" xmlns:p="http://schemas.microsoft.com/office/2006/metadata/properties" xmlns:ns2="b219540d-ebf7-473f-b12f-357122e11014" xmlns:ns3="ae5bf1f5-87b3-46b8-9edb-0ca65ea76f70" targetNamespace="http://schemas.microsoft.com/office/2006/metadata/properties" ma:root="true" ma:fieldsID="03cf516a4f3370d68e3345646c1009bc" ns2:_="" ns3:_="">
    <xsd:import namespace="b219540d-ebf7-473f-b12f-357122e11014"/>
    <xsd:import namespace="ae5bf1f5-87b3-46b8-9edb-0ca65ea76f7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9540d-ebf7-473f-b12f-357122e110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e704976-3811-4a62-a2f3-d823c21e1a8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5bf1f5-87b3-46b8-9edb-0ca65ea76f7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19540d-ebf7-473f-b12f-357122e1101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B5913-AEE4-486B-8274-115F5C3C7C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9540d-ebf7-473f-b12f-357122e11014"/>
    <ds:schemaRef ds:uri="ae5bf1f5-87b3-46b8-9edb-0ca65ea76f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F9D557-EE14-43E5-9AF6-D251E992DEC2}">
  <ds:schemaRefs>
    <ds:schemaRef ds:uri="ae5bf1f5-87b3-46b8-9edb-0ca65ea76f70"/>
    <ds:schemaRef ds:uri="http://schemas.microsoft.com/office/2006/metadata/properties"/>
    <ds:schemaRef ds:uri="http://www.w3.org/XML/1998/namespace"/>
    <ds:schemaRef ds:uri="http://purl.org/dc/term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b219540d-ebf7-473f-b12f-357122e11014"/>
  </ds:schemaRefs>
</ds:datastoreItem>
</file>

<file path=customXml/itemProps3.xml><?xml version="1.0" encoding="utf-8"?>
<ds:datastoreItem xmlns:ds="http://schemas.openxmlformats.org/officeDocument/2006/customXml" ds:itemID="{479B5171-FE8A-4927-B53C-F4A08F83A9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GFC quarterly</vt:lpstr>
      <vt:lpstr>Employment_ICT</vt:lpstr>
      <vt:lpstr>ICT_labor_demand</vt:lpstr>
      <vt:lpstr>Index</vt:lpstr>
      <vt:lpstr>Index - details</vt:lpstr>
      <vt:lpstr>ICT_GVA_perc_of_total</vt:lpstr>
      <vt:lpstr>Index v2</vt:lpstr>
      <vt:lpstr>Index v2 - details</vt:lpstr>
      <vt:lpstr>Index description</vt:lpstr>
      <vt:lpstr>Index vs ICT GVA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Paliotta</dc:creator>
  <cp:lastModifiedBy>Claudio Paliotta</cp:lastModifiedBy>
  <dcterms:created xsi:type="dcterms:W3CDTF">2024-07-28T10:20:33Z</dcterms:created>
  <dcterms:modified xsi:type="dcterms:W3CDTF">2024-09-01T09:49:53Z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0x010100561B3C8E1E6F644E996C312223BF34F2</vt:lpwstr>
  </property>
</Properties>
</file>