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scic365.sharepoint.com@SSL\DavWWWRoot\sites\Teams 2\PopulationHealthandSocialCare\PopulationHealth\Lifestyles\Publications\Alcohol\Alcohol 2020\Final files for publication\"/>
    </mc:Choice>
  </mc:AlternateContent>
  <xr:revisionPtr revIDLastSave="276" documentId="13_ncr:1_{0523B831-F4A5-4B88-840F-883568D38024}" xr6:coauthVersionLast="45" xr6:coauthVersionMax="45" xr10:uidLastSave="{CF8B67BA-03EC-4ADE-BBAB-15A040D81BC5}"/>
  <bookViews>
    <workbookView xWindow="-120" yWindow="-120" windowWidth="24240" windowHeight="13140" xr2:uid="{00000000-000D-0000-FFFF-FFFF00000000}"/>
  </bookViews>
  <sheets>
    <sheet name="Contents" sheetId="8" r:id="rId1"/>
    <sheet name="Table 1" sheetId="7" r:id="rId2"/>
    <sheet name="Table 2" sheetId="6" r:id="rId3"/>
    <sheet name="Table 3" sheetId="5" r:id="rId4"/>
    <sheet name="Table 4" sheetId="3" r:id="rId5"/>
    <sheet name="Table 5" sheetId="4"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9" i="3" l="1"/>
  <c r="E39" i="3"/>
  <c r="C39" i="3"/>
  <c r="B39" i="3"/>
  <c r="F38" i="3"/>
  <c r="E38" i="3"/>
  <c r="C38" i="3"/>
  <c r="B38" i="3"/>
  <c r="F37" i="3"/>
  <c r="E37" i="3"/>
  <c r="C37" i="3"/>
  <c r="B37" i="3"/>
  <c r="F36" i="3"/>
  <c r="E36" i="3"/>
  <c r="C36" i="3"/>
  <c r="B36" i="3"/>
  <c r="F35" i="3"/>
  <c r="E35" i="3"/>
  <c r="C35" i="3"/>
  <c r="B35" i="3"/>
  <c r="F34" i="3"/>
  <c r="E34" i="3"/>
  <c r="C34" i="3"/>
  <c r="B34" i="3"/>
  <c r="F33" i="3"/>
  <c r="E33" i="3"/>
  <c r="C33" i="3"/>
  <c r="B33" i="3"/>
  <c r="F32" i="3"/>
  <c r="E32" i="3"/>
  <c r="C32" i="3"/>
  <c r="B32" i="3"/>
  <c r="F31" i="3"/>
  <c r="E31" i="3"/>
  <c r="C31" i="3"/>
  <c r="B31" i="3"/>
  <c r="F30" i="3"/>
  <c r="E30" i="3"/>
  <c r="C30" i="3"/>
  <c r="B30" i="3"/>
  <c r="F29" i="3"/>
  <c r="E29" i="3"/>
  <c r="C29" i="3"/>
  <c r="D29" i="3" s="1"/>
  <c r="B29" i="3"/>
  <c r="F28" i="3"/>
  <c r="E28" i="3"/>
  <c r="C28" i="3"/>
  <c r="B28" i="3"/>
  <c r="F27" i="3"/>
  <c r="E27" i="3"/>
  <c r="C27" i="3"/>
  <c r="B27" i="3"/>
  <c r="F26" i="3"/>
  <c r="E26" i="3"/>
  <c r="C26" i="3"/>
  <c r="B26" i="3"/>
  <c r="F25" i="3"/>
  <c r="E25" i="3"/>
  <c r="C25" i="3"/>
  <c r="B25" i="3"/>
  <c r="F24" i="3"/>
  <c r="E24" i="3"/>
  <c r="C24" i="3"/>
  <c r="B24" i="3"/>
  <c r="F23" i="3"/>
  <c r="E23" i="3"/>
  <c r="C23" i="3"/>
  <c r="D23" i="3" s="1"/>
  <c r="B23" i="3"/>
  <c r="F22" i="3"/>
  <c r="E22" i="3"/>
  <c r="C22" i="3"/>
  <c r="B22" i="3"/>
  <c r="F21" i="3"/>
  <c r="E21" i="3"/>
  <c r="C21" i="3"/>
  <c r="B21" i="3"/>
  <c r="F20" i="3"/>
  <c r="E20" i="3"/>
  <c r="C20" i="3"/>
  <c r="B20" i="3"/>
  <c r="F19" i="3"/>
  <c r="E19" i="3"/>
  <c r="C19" i="3"/>
  <c r="B19" i="3"/>
  <c r="F18" i="3"/>
  <c r="E18" i="3"/>
  <c r="C18" i="3"/>
  <c r="B18" i="3"/>
  <c r="F17" i="3"/>
  <c r="E17" i="3"/>
  <c r="C17" i="3"/>
  <c r="B17" i="3"/>
  <c r="F16" i="3"/>
  <c r="E16" i="3"/>
  <c r="C16" i="3"/>
  <c r="B16" i="3"/>
  <c r="F15" i="3"/>
  <c r="E15" i="3"/>
  <c r="C15" i="3"/>
  <c r="B15" i="3"/>
  <c r="F14" i="3"/>
  <c r="E14" i="3"/>
  <c r="C14" i="3"/>
  <c r="B14" i="3"/>
  <c r="F13" i="3"/>
  <c r="E13" i="3"/>
  <c r="C13" i="3"/>
  <c r="B13" i="3"/>
  <c r="F12" i="3"/>
  <c r="E12" i="3"/>
  <c r="C12" i="3"/>
  <c r="B12" i="3"/>
  <c r="F11" i="3"/>
  <c r="E11" i="3"/>
  <c r="C11" i="3"/>
  <c r="B11" i="3"/>
  <c r="F10" i="3"/>
  <c r="E10" i="3"/>
  <c r="C10" i="3"/>
  <c r="B10" i="3"/>
  <c r="F9" i="3"/>
  <c r="E9" i="3"/>
  <c r="C9" i="3"/>
  <c r="B9" i="3"/>
  <c r="F8" i="3"/>
  <c r="E8" i="3"/>
  <c r="C8" i="3"/>
  <c r="B8" i="3"/>
  <c r="F7" i="3"/>
  <c r="E7" i="3"/>
  <c r="C7" i="3"/>
  <c r="B7" i="3"/>
  <c r="D31" i="3" l="1"/>
  <c r="D37" i="3"/>
  <c r="D8" i="3"/>
  <c r="G8" i="3" s="1"/>
  <c r="D9" i="3"/>
  <c r="D10" i="3"/>
  <c r="D11" i="3"/>
  <c r="G11" i="3" s="1"/>
  <c r="D12" i="3"/>
  <c r="G12" i="3" s="1"/>
  <c r="D13" i="3"/>
  <c r="D16" i="3"/>
  <c r="D17" i="3"/>
  <c r="D18" i="3"/>
  <c r="G18" i="3" s="1"/>
  <c r="D19" i="3"/>
  <c r="D20" i="3"/>
  <c r="D21" i="3"/>
  <c r="D39" i="3"/>
  <c r="D15" i="3"/>
  <c r="D24" i="3"/>
  <c r="D25" i="3"/>
  <c r="G25" i="3" s="1"/>
  <c r="D26" i="3"/>
  <c r="G26" i="3" s="1"/>
  <c r="D27" i="3"/>
  <c r="D28" i="3"/>
  <c r="G34" i="3"/>
  <c r="D7" i="3"/>
  <c r="G10" i="3"/>
  <c r="D32" i="3"/>
  <c r="G32" i="3" s="1"/>
  <c r="D33" i="3"/>
  <c r="D34" i="3"/>
  <c r="D35" i="3"/>
  <c r="D36" i="3"/>
  <c r="G17" i="3"/>
  <c r="G19" i="3"/>
  <c r="G13" i="3"/>
  <c r="G21" i="3"/>
  <c r="G29" i="3"/>
  <c r="G37" i="3"/>
  <c r="G9" i="3"/>
  <c r="G33" i="3"/>
  <c r="G27" i="3"/>
  <c r="G35" i="3"/>
  <c r="G7" i="3"/>
  <c r="D14" i="3"/>
  <c r="G14" i="3" s="1"/>
  <c r="G15" i="3"/>
  <c r="G16" i="3"/>
  <c r="D22" i="3"/>
  <c r="G23" i="3"/>
  <c r="G24" i="3"/>
  <c r="D30" i="3"/>
  <c r="G30" i="3" s="1"/>
  <c r="G31" i="3"/>
  <c r="D38" i="3"/>
  <c r="G38" i="3" s="1"/>
  <c r="G39" i="3"/>
  <c r="G20" i="3"/>
  <c r="G28" i="3"/>
  <c r="G36" i="3"/>
  <c r="G22" i="3"/>
  <c r="F14" i="5" l="1"/>
  <c r="G14" i="5"/>
  <c r="E14" i="5" l="1"/>
</calcChain>
</file>

<file path=xl/sharedStrings.xml><?xml version="1.0" encoding="utf-8"?>
<sst xmlns="http://schemas.openxmlformats.org/spreadsheetml/2006/main" count="925" uniqueCount="831">
  <si>
    <t>2007</t>
  </si>
  <si>
    <t>2008</t>
  </si>
  <si>
    <t>2017</t>
  </si>
  <si>
    <t>Numbers</t>
  </si>
  <si>
    <t>Alcohol price index</t>
  </si>
  <si>
    <t>Footnotes</t>
  </si>
  <si>
    <t>Sources</t>
  </si>
  <si>
    <r>
      <t xml:space="preserve">Retail prices index
</t>
    </r>
    <r>
      <rPr>
        <sz val="11"/>
        <rFont val="Arial"/>
        <family val="2"/>
      </rPr>
      <t>(all items)</t>
    </r>
  </si>
  <si>
    <r>
      <t xml:space="preserve">Alcohol price index relative to Retail price index </t>
    </r>
    <r>
      <rPr>
        <sz val="11"/>
        <rFont val="Arial"/>
        <family val="2"/>
      </rPr>
      <t>(all items)</t>
    </r>
  </si>
  <si>
    <r>
      <t xml:space="preserve">Real disposable income per adult </t>
    </r>
    <r>
      <rPr>
        <sz val="11"/>
        <rFont val="Arial"/>
        <family val="2"/>
      </rPr>
      <t>(18+) index
(revised)</t>
    </r>
    <r>
      <rPr>
        <vertAlign val="superscript"/>
        <sz val="11"/>
        <rFont val="Arial"/>
        <family val="2"/>
      </rPr>
      <t>2,3</t>
    </r>
  </si>
  <si>
    <t>United Kingdom, 1987 to 2018</t>
  </si>
  <si>
    <r>
      <t>Table 5 - Household expenditure on off trade alcohol</t>
    </r>
    <r>
      <rPr>
        <b/>
        <vertAlign val="superscript"/>
        <sz val="12"/>
        <rFont val="Arial"/>
        <family val="2"/>
      </rPr>
      <t>1</t>
    </r>
    <r>
      <rPr>
        <b/>
        <sz val="12"/>
        <rFont val="Arial"/>
        <family val="2"/>
      </rPr>
      <t xml:space="preserve"> at current prices</t>
    </r>
  </si>
  <si>
    <r>
      <rPr>
        <sz val="10"/>
        <rFont val="Arial"/>
        <family val="2"/>
      </rPr>
      <t>£ million at current prices</t>
    </r>
    <r>
      <rPr>
        <i/>
        <sz val="10"/>
        <rFont val="Arial"/>
        <family val="2"/>
      </rPr>
      <t xml:space="preserve"> / Percentages</t>
    </r>
  </si>
  <si>
    <t>Year</t>
  </si>
  <si>
    <r>
      <t>Household expenditure
on alcohol (revised)</t>
    </r>
    <r>
      <rPr>
        <b/>
        <vertAlign val="superscript"/>
        <sz val="11"/>
        <rFont val="Arial"/>
        <family val="2"/>
      </rPr>
      <t>2</t>
    </r>
  </si>
  <si>
    <t>Expenditure on alcohol as a percentage of expenditure</t>
  </si>
  <si>
    <t xml:space="preserve">The alcoholic beverages classified here are those purchased for consumption at home. The group excludes alcoholic beverages sold for immediate consumption away from the home,  i.e. it includes purchases at supermarkets, off licences etc. but excludes purchases in pubs, bars, restaurants etc.
</t>
  </si>
  <si>
    <t>Statistics on Alcohol</t>
  </si>
  <si>
    <t xml:space="preserve">Link to publication: </t>
  </si>
  <si>
    <t>Introduction</t>
  </si>
  <si>
    <t>This annual compendium report draws together newly and already published information on alcohol statistics.</t>
  </si>
  <si>
    <t>Contents</t>
  </si>
  <si>
    <t>To access data tables, select the table headings or tabs.</t>
  </si>
  <si>
    <t>Tables</t>
  </si>
  <si>
    <t>Table 1</t>
  </si>
  <si>
    <t>Table 2</t>
  </si>
  <si>
    <t>Table 3</t>
  </si>
  <si>
    <t>Table 4</t>
  </si>
  <si>
    <t>Table 5</t>
  </si>
  <si>
    <t>Contact Details</t>
  </si>
  <si>
    <t>Author: Lifestyles Team, NHS Digital</t>
  </si>
  <si>
    <t xml:space="preserve">Public Enquiries: </t>
  </si>
  <si>
    <t>Telephone: 0300 303 5678</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</si>
  <si>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</si>
  <si>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</si>
  <si>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</si>
  <si>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</si>
  <si>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t>
  </si>
  <si>
    <t>Information Policy Team, The National Archives, Kew, Richmond, Surrey, TW9 4DU</t>
  </si>
  <si>
    <t>or email:</t>
  </si>
  <si>
    <t>psi@nationalarchives.gsi.gov.uk</t>
  </si>
  <si>
    <r>
      <t>Table 1 - Number of prescription items</t>
    </r>
    <r>
      <rPr>
        <vertAlign val="superscript"/>
        <sz val="12"/>
        <rFont val="Arial"/>
        <family val="2"/>
      </rPr>
      <t>1</t>
    </r>
    <r>
      <rPr>
        <b/>
        <sz val="12"/>
        <rFont val="Arial"/>
        <family val="2"/>
      </rPr>
      <t>, net ingredient cost</t>
    </r>
    <r>
      <rPr>
        <vertAlign val="superscript"/>
        <sz val="12"/>
        <rFont val="Arial"/>
        <family val="2"/>
      </rPr>
      <t>2</t>
    </r>
    <r>
      <rPr>
        <b/>
        <sz val="12"/>
        <rFont val="Arial"/>
        <family val="2"/>
      </rPr>
      <t xml:space="preserve"> and average net ingredient cost per item of drugs prescribed,</t>
    </r>
    <r>
      <rPr>
        <vertAlign val="superscript"/>
        <sz val="12"/>
        <rFont val="Arial"/>
        <family val="2"/>
      </rPr>
      <t>3,4</t>
    </r>
    <r>
      <rPr>
        <b/>
        <sz val="12"/>
        <rFont val="Arial"/>
        <family val="2"/>
      </rPr>
      <t xml:space="preserve"> for the treatment of alcohol dependence, dispensed in the community</t>
    </r>
  </si>
  <si>
    <r>
      <t xml:space="preserve"> Numbers / </t>
    </r>
    <r>
      <rPr>
        <i/>
        <sz val="11"/>
        <rFont val="Arial"/>
        <family val="2"/>
      </rPr>
      <t>£</t>
    </r>
  </si>
  <si>
    <t>Prescription items</t>
  </si>
  <si>
    <t>Acamprosate Calcium</t>
  </si>
  <si>
    <t>Disulfiram</t>
  </si>
  <si>
    <r>
      <t>Nalmefene</t>
    </r>
    <r>
      <rPr>
        <vertAlign val="superscript"/>
        <sz val="11"/>
        <rFont val="Arial"/>
        <family val="2"/>
      </rPr>
      <t>6</t>
    </r>
  </si>
  <si>
    <t>-</t>
  </si>
  <si>
    <t>Total</t>
  </si>
  <si>
    <t>Prescribed in primary care</t>
  </si>
  <si>
    <r>
      <t xml:space="preserve">   Nalmefene</t>
    </r>
    <r>
      <rPr>
        <vertAlign val="superscript"/>
        <sz val="11"/>
        <rFont val="Arial"/>
        <family val="2"/>
      </rPr>
      <t>6</t>
    </r>
  </si>
  <si>
    <t>Prescribed in NHS hospitals</t>
  </si>
  <si>
    <t>Net Ingredient Cost (£ 000s)</t>
  </si>
  <si>
    <r>
      <t>Average Net Ingredient Cost per item (£)</t>
    </r>
    <r>
      <rPr>
        <b/>
        <vertAlign val="superscript"/>
        <sz val="11"/>
        <rFont val="Arial"/>
        <family val="2"/>
      </rPr>
      <t>7</t>
    </r>
  </si>
  <si>
    <t>Notes:</t>
  </si>
  <si>
    <t xml:space="preserve">This is the basic cost of a drug as used in primary care. This is the cost at list price excluding VAT, i.e. the price listed in the national Drug Tariff or in standard price lists and is not necessarily the price the NHS paid. It does not take into account of any contract prices or discounts, dispensing costs, fees or prescription charge income, so the amount the NHS paid will be different. NIC is used in Prescription Services reports and other analyses, as it standardises cost throughout prescribing nationally, and allows comparisons of data from different sources. </t>
  </si>
  <si>
    <t>Prescriptions written in England but dispensed outside England are included.</t>
  </si>
  <si>
    <t xml:space="preserve">Nalmefene was released in May 2013, therefore for 2013 there is only 10 months of data which is not comparable with subsequent years. </t>
  </si>
  <si>
    <t xml:space="preserve">Cost per item calculated using this dataset is NIC divided by prescription items. It may not reflect the price per pack quoted elsewhere. The quantity per prescription item varies and therefore the average quantity per item may not be the same as the quantity per pack. Cost per item is as approximate method of comparing relative cost, as the duration of prescriptions, which is unknown, may vary. </t>
  </si>
  <si>
    <r>
      <t>Table 2 - Number of prescription items</t>
    </r>
    <r>
      <rPr>
        <b/>
        <vertAlign val="superscript"/>
        <sz val="12"/>
        <rFont val="Arial"/>
        <family val="2"/>
      </rPr>
      <t xml:space="preserve">1 </t>
    </r>
    <r>
      <rPr>
        <b/>
        <sz val="12"/>
        <rFont val="Arial"/>
        <family val="2"/>
      </rPr>
      <t>and prescription items per 100,000 population, for the treatment of alcohol dependence, prescribed in primary care</t>
    </r>
    <r>
      <rPr>
        <b/>
        <vertAlign val="superscript"/>
        <sz val="12"/>
        <rFont val="Arial"/>
        <family val="2"/>
      </rPr>
      <t>2</t>
    </r>
    <r>
      <rPr>
        <b/>
        <sz val="12"/>
        <rFont val="Arial"/>
        <family val="2"/>
      </rPr>
      <t xml:space="preserve"> and dispensed</t>
    </r>
    <r>
      <rPr>
        <b/>
        <vertAlign val="superscript"/>
        <sz val="12"/>
        <rFont val="Arial"/>
        <family val="2"/>
      </rPr>
      <t>3</t>
    </r>
    <r>
      <rPr>
        <b/>
        <sz val="12"/>
        <rFont val="Arial"/>
        <family val="2"/>
      </rPr>
      <t xml:space="preserve"> in the community, by Commissioning Region and Clinical Commissioning Group</t>
    </r>
    <r>
      <rPr>
        <b/>
        <vertAlign val="superscript"/>
        <sz val="12"/>
        <rFont val="Arial"/>
        <family val="2"/>
      </rPr>
      <t>4</t>
    </r>
  </si>
  <si>
    <r>
      <t xml:space="preserve">Numbers / </t>
    </r>
    <r>
      <rPr>
        <i/>
        <sz val="11"/>
        <rFont val="Arial"/>
        <family val="2"/>
      </rPr>
      <t>Rates</t>
    </r>
  </si>
  <si>
    <t>Commissioning Region and Clinical Commissioning Group Code</t>
  </si>
  <si>
    <t>ONS Code</t>
  </si>
  <si>
    <t>Commissioning Region and Clinical Commissioning Group Name</t>
  </si>
  <si>
    <t>Nalmefene</t>
  </si>
  <si>
    <t>E92000001</t>
  </si>
  <si>
    <t>z</t>
  </si>
  <si>
    <t>E40000001</t>
  </si>
  <si>
    <t>Y54</t>
  </si>
  <si>
    <t>North of England</t>
  </si>
  <si>
    <t>E39000029</t>
  </si>
  <si>
    <t>Q72</t>
  </si>
  <si>
    <t>NHS England North (Yorkshire and Humber)</t>
  </si>
  <si>
    <t>E38000001</t>
  </si>
  <si>
    <t>02N</t>
  </si>
  <si>
    <t>E38000006</t>
  </si>
  <si>
    <t>02P</t>
  </si>
  <si>
    <t>E38000008</t>
  </si>
  <si>
    <t>02Q</t>
  </si>
  <si>
    <t>E38000018</t>
  </si>
  <si>
    <t>02W</t>
  </si>
  <si>
    <t>E38000019</t>
  </si>
  <si>
    <t>02R</t>
  </si>
  <si>
    <t>E38000025</t>
  </si>
  <si>
    <t>02T</t>
  </si>
  <si>
    <t>E38000044</t>
  </si>
  <si>
    <t>02X</t>
  </si>
  <si>
    <t>E38000052</t>
  </si>
  <si>
    <t>02Y</t>
  </si>
  <si>
    <t>E38000064</t>
  </si>
  <si>
    <t>03A</t>
  </si>
  <si>
    <t>E38000069</t>
  </si>
  <si>
    <t>03D</t>
  </si>
  <si>
    <t>E38000073</t>
  </si>
  <si>
    <t>03E</t>
  </si>
  <si>
    <t>E38000085</t>
  </si>
  <si>
    <t>03F</t>
  </si>
  <si>
    <t>E38000119</t>
  </si>
  <si>
    <t>03H</t>
  </si>
  <si>
    <t>E38000121</t>
  </si>
  <si>
    <t>03J</t>
  </si>
  <si>
    <t>E38000122</t>
  </si>
  <si>
    <t>03K</t>
  </si>
  <si>
    <t>E38000141</t>
  </si>
  <si>
    <t>03L</t>
  </si>
  <si>
    <t>E38000145</t>
  </si>
  <si>
    <t>03M</t>
  </si>
  <si>
    <t>E38000146</t>
  </si>
  <si>
    <t>03N</t>
  </si>
  <si>
    <t>E38000188</t>
  </si>
  <si>
    <t>03Q</t>
  </si>
  <si>
    <t>E38000190</t>
  </si>
  <si>
    <t>03R</t>
  </si>
  <si>
    <t>E39000037</t>
  </si>
  <si>
    <t>Q83</t>
  </si>
  <si>
    <t>E38000016</t>
  </si>
  <si>
    <t>00T</t>
  </si>
  <si>
    <t>E38000024</t>
  </si>
  <si>
    <t>00V</t>
  </si>
  <si>
    <t>E38000080</t>
  </si>
  <si>
    <t>01D</t>
  </si>
  <si>
    <t>E38000217</t>
  </si>
  <si>
    <t>14L</t>
  </si>
  <si>
    <t>NHS Manchester</t>
  </si>
  <si>
    <t>E38000135</t>
  </si>
  <si>
    <t>00Y</t>
  </si>
  <si>
    <t>NHS Oldham</t>
  </si>
  <si>
    <t>E38000143</t>
  </si>
  <si>
    <t>01G</t>
  </si>
  <si>
    <t>E38000174</t>
  </si>
  <si>
    <t>01W</t>
  </si>
  <si>
    <t>NHS Stockport</t>
  </si>
  <si>
    <t>E38000182</t>
  </si>
  <si>
    <t>01Y</t>
  </si>
  <si>
    <t>NHS Tameside and Glossop</t>
  </si>
  <si>
    <t>E38000187</t>
  </si>
  <si>
    <t>02A</t>
  </si>
  <si>
    <t>NHS Trafford</t>
  </si>
  <si>
    <t>E38000205</t>
  </si>
  <si>
    <t>02H</t>
  </si>
  <si>
    <t>NHS Wigan Borough</t>
  </si>
  <si>
    <t>Q84</t>
  </si>
  <si>
    <t>E38000014</t>
  </si>
  <si>
    <t>00Q</t>
  </si>
  <si>
    <t>E38000015</t>
  </si>
  <si>
    <t>00R</t>
  </si>
  <si>
    <t>NHS Blackpool</t>
  </si>
  <si>
    <t>E38000034</t>
  </si>
  <si>
    <t>00X</t>
  </si>
  <si>
    <t>NHS Chorley and South Ribble</t>
  </si>
  <si>
    <t>E38000050</t>
  </si>
  <si>
    <t>01A</t>
  </si>
  <si>
    <t>02M</t>
  </si>
  <si>
    <t>01E</t>
  </si>
  <si>
    <t>01K</t>
  </si>
  <si>
    <t>E38000200</t>
  </si>
  <si>
    <t>02G</t>
  </si>
  <si>
    <t>NHS West Lancashire</t>
  </si>
  <si>
    <t>Q74</t>
  </si>
  <si>
    <t>NHS England North (Cumbria and North East)</t>
  </si>
  <si>
    <t>E38000042</t>
  </si>
  <si>
    <t>00C</t>
  </si>
  <si>
    <t>E38000047</t>
  </si>
  <si>
    <t>00D</t>
  </si>
  <si>
    <t>E38000075</t>
  </si>
  <si>
    <t>00K</t>
  </si>
  <si>
    <t>E38000212</t>
  </si>
  <si>
    <t>13T</t>
  </si>
  <si>
    <t>NHS Newcastle Gateshead</t>
  </si>
  <si>
    <t>E38000215</t>
  </si>
  <si>
    <t>01H</t>
  </si>
  <si>
    <t>E38000116</t>
  </si>
  <si>
    <t>00J</t>
  </si>
  <si>
    <t>E38000127</t>
  </si>
  <si>
    <t>99C</t>
  </si>
  <si>
    <t>E38000130</t>
  </si>
  <si>
    <t>00L</t>
  </si>
  <si>
    <t>E38000162</t>
  </si>
  <si>
    <t>00M</t>
  </si>
  <si>
    <t>E38000163</t>
  </si>
  <si>
    <t>00N</t>
  </si>
  <si>
    <t>E38000176</t>
  </si>
  <si>
    <t>00P</t>
  </si>
  <si>
    <t>E39000026</t>
  </si>
  <si>
    <t>Q75</t>
  </si>
  <si>
    <t>NHS England North (Cheshire and Merseyside)</t>
  </si>
  <si>
    <t>E38000056</t>
  </si>
  <si>
    <t>01C</t>
  </si>
  <si>
    <t>E38000068</t>
  </si>
  <si>
    <t>01F</t>
  </si>
  <si>
    <t>E38000091</t>
  </si>
  <si>
    <t>01J</t>
  </si>
  <si>
    <t>E38000101</t>
  </si>
  <si>
    <t>99A</t>
  </si>
  <si>
    <t>E38000151</t>
  </si>
  <si>
    <t>01R</t>
  </si>
  <si>
    <t>E38000161</t>
  </si>
  <si>
    <t>01T</t>
  </si>
  <si>
    <t>E38000170</t>
  </si>
  <si>
    <t>01V</t>
  </si>
  <si>
    <t>E38000172</t>
  </si>
  <si>
    <t>01X</t>
  </si>
  <si>
    <t>E38000189</t>
  </si>
  <si>
    <t>02D</t>
  </si>
  <si>
    <t>E38000194</t>
  </si>
  <si>
    <t>02E</t>
  </si>
  <si>
    <t>NHS Warrington</t>
  </si>
  <si>
    <t>E38000196</t>
  </si>
  <si>
    <t>02F</t>
  </si>
  <si>
    <t>E38000208</t>
  </si>
  <si>
    <t>12F</t>
  </si>
  <si>
    <t>NHS Wirral</t>
  </si>
  <si>
    <t>E40000002</t>
  </si>
  <si>
    <t>Y55</t>
  </si>
  <si>
    <t>Midlands and East of England</t>
  </si>
  <si>
    <t>E39000032</t>
  </si>
  <si>
    <t>Q76</t>
  </si>
  <si>
    <t>NHS England Midlands and East (North Midlands)</t>
  </si>
  <si>
    <t>E38000028</t>
  </si>
  <si>
    <t>04Y</t>
  </si>
  <si>
    <t>NHS Cannock Chase</t>
  </si>
  <si>
    <t>E38000053</t>
  </si>
  <si>
    <t>05D</t>
  </si>
  <si>
    <t>E38000058</t>
  </si>
  <si>
    <t>03X</t>
  </si>
  <si>
    <t>E38000071</t>
  </si>
  <si>
    <t>03Y</t>
  </si>
  <si>
    <t>E38000103</t>
  </si>
  <si>
    <t>04E</t>
  </si>
  <si>
    <t>E38000109</t>
  </si>
  <si>
    <t>04H</t>
  </si>
  <si>
    <t>E38000115</t>
  </si>
  <si>
    <t>04J</t>
  </si>
  <si>
    <t>E38000126</t>
  </si>
  <si>
    <t>05G</t>
  </si>
  <si>
    <t>E38000132</t>
  </si>
  <si>
    <t>04K</t>
  </si>
  <si>
    <t>E38000133</t>
  </si>
  <si>
    <t>04L</t>
  </si>
  <si>
    <t>E38000134</t>
  </si>
  <si>
    <t>04M</t>
  </si>
  <si>
    <t>E38000142</t>
  </si>
  <si>
    <t>04N</t>
  </si>
  <si>
    <t>E38000147</t>
  </si>
  <si>
    <t>05N</t>
  </si>
  <si>
    <t>E38000153</t>
  </si>
  <si>
    <t>05Q</t>
  </si>
  <si>
    <t>E38000169</t>
  </si>
  <si>
    <t>04R</t>
  </si>
  <si>
    <t>E38000173</t>
  </si>
  <si>
    <t>05V</t>
  </si>
  <si>
    <t>NHS Stafford and Surrounds</t>
  </si>
  <si>
    <t>E38000175</t>
  </si>
  <si>
    <t>05W</t>
  </si>
  <si>
    <t>E38000183</t>
  </si>
  <si>
    <t>05X</t>
  </si>
  <si>
    <t>E39000033</t>
  </si>
  <si>
    <t>Q77</t>
  </si>
  <si>
    <t>NHS England Midlands and East (West Midlands)</t>
  </si>
  <si>
    <t>E38000038</t>
  </si>
  <si>
    <t>05A</t>
  </si>
  <si>
    <t>E38000046</t>
  </si>
  <si>
    <t>05C</t>
  </si>
  <si>
    <t>E38000078</t>
  </si>
  <si>
    <t>05F</t>
  </si>
  <si>
    <t>NHS Herefordshire</t>
  </si>
  <si>
    <t>E38000139</t>
  </si>
  <si>
    <t>05J</t>
  </si>
  <si>
    <t>E38000144</t>
  </si>
  <si>
    <t>05L</t>
  </si>
  <si>
    <t>E38000164</t>
  </si>
  <si>
    <t>05R</t>
  </si>
  <si>
    <t>E38000166</t>
  </si>
  <si>
    <t>05T</t>
  </si>
  <si>
    <t>E38000191</t>
  </si>
  <si>
    <t>05Y</t>
  </si>
  <si>
    <t>E38000195</t>
  </si>
  <si>
    <t>05H</t>
  </si>
  <si>
    <t>E38000210</t>
  </si>
  <si>
    <t>06A</t>
  </si>
  <si>
    <t>E38000211</t>
  </si>
  <si>
    <t>06D</t>
  </si>
  <si>
    <t>E39000030</t>
  </si>
  <si>
    <t>Q78</t>
  </si>
  <si>
    <t>NHS England Midlands and East (Central Midlands)</t>
  </si>
  <si>
    <t>E38000010</t>
  </si>
  <si>
    <t>06F</t>
  </si>
  <si>
    <t>E38000037</t>
  </si>
  <si>
    <t>03V</t>
  </si>
  <si>
    <t>E38000049</t>
  </si>
  <si>
    <t>06K</t>
  </si>
  <si>
    <t>E38000051</t>
  </si>
  <si>
    <t>03W</t>
  </si>
  <si>
    <t>E38000079</t>
  </si>
  <si>
    <t>06N</t>
  </si>
  <si>
    <t>E38000097</t>
  </si>
  <si>
    <t>04C</t>
  </si>
  <si>
    <t>E38000099</t>
  </si>
  <si>
    <t>03T</t>
  </si>
  <si>
    <t>NHS Lincolnshire East</t>
  </si>
  <si>
    <t>E38000100</t>
  </si>
  <si>
    <t>04D</t>
  </si>
  <si>
    <t>NHS Lincolnshire West</t>
  </si>
  <si>
    <t>E38000102</t>
  </si>
  <si>
    <t>06P</t>
  </si>
  <si>
    <t>E38000107</t>
  </si>
  <si>
    <t>04F</t>
  </si>
  <si>
    <t>E38000108</t>
  </si>
  <si>
    <t>04G</t>
  </si>
  <si>
    <t>E38000157</t>
  </si>
  <si>
    <t>99D</t>
  </si>
  <si>
    <t>E38000165</t>
  </si>
  <si>
    <t>04Q</t>
  </si>
  <si>
    <t>NHS South West Lincolnshire</t>
  </si>
  <si>
    <t>E38000201</t>
  </si>
  <si>
    <t>04V</t>
  </si>
  <si>
    <t>E39000031</t>
  </si>
  <si>
    <t>Q79</t>
  </si>
  <si>
    <t>NHS England Midlands and East (East)</t>
  </si>
  <si>
    <t>E38000007</t>
  </si>
  <si>
    <t>99E</t>
  </si>
  <si>
    <t>NHS Basildon and Brentwood</t>
  </si>
  <si>
    <t>E38000026</t>
  </si>
  <si>
    <t>06H</t>
  </si>
  <si>
    <t>NHS Cambridgeshire and Peterborough</t>
  </si>
  <si>
    <t>E38000030</t>
  </si>
  <si>
    <t>99F</t>
  </si>
  <si>
    <t>NHS Castle Point and Rochford</t>
  </si>
  <si>
    <t>E38000063</t>
  </si>
  <si>
    <t>06M</t>
  </si>
  <si>
    <t>E38000086</t>
  </si>
  <si>
    <t>06L</t>
  </si>
  <si>
    <t>NHS Ipswich and East Suffolk</t>
  </si>
  <si>
    <t>E38000106</t>
  </si>
  <si>
    <t>06Q</t>
  </si>
  <si>
    <t>E38000117</t>
  </si>
  <si>
    <t>06T</t>
  </si>
  <si>
    <t>E38000124</t>
  </si>
  <si>
    <t>06V</t>
  </si>
  <si>
    <t>E38000218</t>
  </si>
  <si>
    <t>06W</t>
  </si>
  <si>
    <t>E38000219</t>
  </si>
  <si>
    <t>06Y</t>
  </si>
  <si>
    <t>E38000168</t>
  </si>
  <si>
    <t>99G</t>
  </si>
  <si>
    <t>NHS Southend</t>
  </si>
  <si>
    <t>E38000185</t>
  </si>
  <si>
    <t>07G</t>
  </si>
  <si>
    <t>E38000197</t>
  </si>
  <si>
    <t>07H</t>
  </si>
  <si>
    <t>NHS West Essex</t>
  </si>
  <si>
    <t>E38000203</t>
  </si>
  <si>
    <t>07J</t>
  </si>
  <si>
    <t>E38000204</t>
  </si>
  <si>
    <t>07K</t>
  </si>
  <si>
    <t>NHS West Suffolk</t>
  </si>
  <si>
    <t>E40000003</t>
  </si>
  <si>
    <t>Y56</t>
  </si>
  <si>
    <t>London</t>
  </si>
  <si>
    <t>E39000018</t>
  </si>
  <si>
    <t>Q71</t>
  </si>
  <si>
    <t>NHS England London</t>
  </si>
  <si>
    <t>E38000004</t>
  </si>
  <si>
    <t>07L</t>
  </si>
  <si>
    <t>E38000005</t>
  </si>
  <si>
    <t>07M</t>
  </si>
  <si>
    <t>E38000011</t>
  </si>
  <si>
    <t>07N</t>
  </si>
  <si>
    <t>E38000020</t>
  </si>
  <si>
    <t>07P</t>
  </si>
  <si>
    <t>E38000023</t>
  </si>
  <si>
    <t>07Q</t>
  </si>
  <si>
    <t>E38000027</t>
  </si>
  <si>
    <t>07R</t>
  </si>
  <si>
    <t>E38000031</t>
  </si>
  <si>
    <t>09A</t>
  </si>
  <si>
    <t>E38000035</t>
  </si>
  <si>
    <t>07T</t>
  </si>
  <si>
    <t>E38000040</t>
  </si>
  <si>
    <t>07V</t>
  </si>
  <si>
    <t>E38000048</t>
  </si>
  <si>
    <t>07W</t>
  </si>
  <si>
    <t>E38000057</t>
  </si>
  <si>
    <t>07X</t>
  </si>
  <si>
    <t>E38000066</t>
  </si>
  <si>
    <t>08A</t>
  </si>
  <si>
    <t>E38000070</t>
  </si>
  <si>
    <t>08C</t>
  </si>
  <si>
    <t>E38000072</t>
  </si>
  <si>
    <t>08D</t>
  </si>
  <si>
    <t>E38000074</t>
  </si>
  <si>
    <t>08E</t>
  </si>
  <si>
    <t>E38000077</t>
  </si>
  <si>
    <t>08F</t>
  </si>
  <si>
    <t>E38000082</t>
  </si>
  <si>
    <t>08G</t>
  </si>
  <si>
    <t>E38000084</t>
  </si>
  <si>
    <t>07Y</t>
  </si>
  <si>
    <t>E38000088</t>
  </si>
  <si>
    <t>08H</t>
  </si>
  <si>
    <t>E38000090</t>
  </si>
  <si>
    <t>08J</t>
  </si>
  <si>
    <t>E38000092</t>
  </si>
  <si>
    <t>08K</t>
  </si>
  <si>
    <t>E38000098</t>
  </si>
  <si>
    <t>08L</t>
  </si>
  <si>
    <t>E38000105</t>
  </si>
  <si>
    <t>08R</t>
  </si>
  <si>
    <t>E38000113</t>
  </si>
  <si>
    <t>08M</t>
  </si>
  <si>
    <t>E38000138</t>
  </si>
  <si>
    <t>08N</t>
  </si>
  <si>
    <t>E38000140</t>
  </si>
  <si>
    <t>08P</t>
  </si>
  <si>
    <t>E38000171</t>
  </si>
  <si>
    <t>08Q</t>
  </si>
  <si>
    <t>E38000179</t>
  </si>
  <si>
    <t>08T</t>
  </si>
  <si>
    <t>E38000186</t>
  </si>
  <si>
    <t>08V</t>
  </si>
  <si>
    <t>E38000192</t>
  </si>
  <si>
    <t>08W</t>
  </si>
  <si>
    <t>NHS Waltham Forest</t>
  </si>
  <si>
    <t>E38000193</t>
  </si>
  <si>
    <t>08X</t>
  </si>
  <si>
    <t>E38000202</t>
  </si>
  <si>
    <t>08Y</t>
  </si>
  <si>
    <t>NHS West London</t>
  </si>
  <si>
    <t>E38000089</t>
  </si>
  <si>
    <t>11N</t>
  </si>
  <si>
    <t>E38000129</t>
  </si>
  <si>
    <t>99P</t>
  </si>
  <si>
    <t>E38000150</t>
  </si>
  <si>
    <t>11X</t>
  </si>
  <si>
    <t>E38000152</t>
  </si>
  <si>
    <t>99Q</t>
  </si>
  <si>
    <t>E38000002</t>
  </si>
  <si>
    <t>09C</t>
  </si>
  <si>
    <t>E38000021</t>
  </si>
  <si>
    <t>09D</t>
  </si>
  <si>
    <t>E38000029</t>
  </si>
  <si>
    <t>09E</t>
  </si>
  <si>
    <t>E38000213</t>
  </si>
  <si>
    <t>09G</t>
  </si>
  <si>
    <t>E38000039</t>
  </si>
  <si>
    <t>09H</t>
  </si>
  <si>
    <t>E38000043</t>
  </si>
  <si>
    <t>09J</t>
  </si>
  <si>
    <t>E38000054</t>
  </si>
  <si>
    <t>09L</t>
  </si>
  <si>
    <t>E38000055</t>
  </si>
  <si>
    <t>09F</t>
  </si>
  <si>
    <t>E38000214</t>
  </si>
  <si>
    <t>09N</t>
  </si>
  <si>
    <t>NHS Guildford and Waverley</t>
  </si>
  <si>
    <t>E38000076</t>
  </si>
  <si>
    <t>09P</t>
  </si>
  <si>
    <t>E38000081</t>
  </si>
  <si>
    <t>99K</t>
  </si>
  <si>
    <t>E38000083</t>
  </si>
  <si>
    <t>09X</t>
  </si>
  <si>
    <t>E38000104</t>
  </si>
  <si>
    <t>09W</t>
  </si>
  <si>
    <t>E38000128</t>
  </si>
  <si>
    <t>09Y</t>
  </si>
  <si>
    <t>E38000156</t>
  </si>
  <si>
    <t>10A</t>
  </si>
  <si>
    <t>E38000177</t>
  </si>
  <si>
    <t>99H</t>
  </si>
  <si>
    <t>E38000178</t>
  </si>
  <si>
    <t>10C</t>
  </si>
  <si>
    <t>E38000180</t>
  </si>
  <si>
    <t>10D</t>
  </si>
  <si>
    <t>E38000184</t>
  </si>
  <si>
    <t>10E</t>
  </si>
  <si>
    <t>E38000199</t>
  </si>
  <si>
    <t>99J</t>
  </si>
  <si>
    <t>E38000009</t>
  </si>
  <si>
    <t>11E</t>
  </si>
  <si>
    <t>E38000062</t>
  </si>
  <si>
    <t>11M</t>
  </si>
  <si>
    <t>E38000136</t>
  </si>
  <si>
    <t>10Q</t>
  </si>
  <si>
    <t>E38000181</t>
  </si>
  <si>
    <t>12D</t>
  </si>
  <si>
    <t>E38000206</t>
  </si>
  <si>
    <t>99N</t>
  </si>
  <si>
    <t>E38000045</t>
  </si>
  <si>
    <t>11J</t>
  </si>
  <si>
    <t>E38000059</t>
  </si>
  <si>
    <t>10K</t>
  </si>
  <si>
    <t>E38000087</t>
  </si>
  <si>
    <t>10L</t>
  </si>
  <si>
    <t>E38000118</t>
  </si>
  <si>
    <t>99M</t>
  </si>
  <si>
    <t>E38000120</t>
  </si>
  <si>
    <t>10J</t>
  </si>
  <si>
    <t>E38000137</t>
  </si>
  <si>
    <t>10R</t>
  </si>
  <si>
    <t>E38000154</t>
  </si>
  <si>
    <t>10V</t>
  </si>
  <si>
    <t>E38000167</t>
  </si>
  <si>
    <t>10X</t>
  </si>
  <si>
    <t>E38000198</t>
  </si>
  <si>
    <t>11A</t>
  </si>
  <si>
    <t>= not applicable</t>
  </si>
  <si>
    <t>For data at Clinical Commissioning Group level, prescriptions written by a prescriber located in a particular Clinical Commissioning Group but dispensed outside that Clinical Commissioning Group will be included in the Clinical Commissioning Group in which the prescriber is based.</t>
  </si>
  <si>
    <t>Including unidentified Doctors (not possible for NHS Prescription Services of the Business Service Authority to allocate to a Clinical Commissioning Group).</t>
  </si>
  <si>
    <r>
      <t>Table 3 - Alcohol-specific deaths by individual cause of death and sex</t>
    </r>
    <r>
      <rPr>
        <b/>
        <vertAlign val="superscript"/>
        <sz val="12"/>
        <rFont val="Arial"/>
        <family val="2"/>
      </rPr>
      <t>1,2</t>
    </r>
  </si>
  <si>
    <t>ICD-10 Description</t>
  </si>
  <si>
    <r>
      <t>ICD-10 Code</t>
    </r>
    <r>
      <rPr>
        <vertAlign val="superscript"/>
        <sz val="11"/>
        <rFont val="Arial"/>
        <family val="2"/>
      </rPr>
      <t>3</t>
    </r>
  </si>
  <si>
    <t>All persons</t>
  </si>
  <si>
    <t>Male</t>
  </si>
  <si>
    <t>Female</t>
  </si>
  <si>
    <t>Alcohol-induced pseudo-Cushing's syndrome</t>
  </si>
  <si>
    <t>E24.4</t>
  </si>
  <si>
    <t>Mental and behavioural disorders due to the use of alcohol</t>
  </si>
  <si>
    <t>F10</t>
  </si>
  <si>
    <t>Degeneration of nervous system due to alcohol</t>
  </si>
  <si>
    <t>G31.2</t>
  </si>
  <si>
    <t>Alcoholic polyneuropathy</t>
  </si>
  <si>
    <t>G62.1</t>
  </si>
  <si>
    <t>Alcoholic myopathy</t>
  </si>
  <si>
    <t>G72.1</t>
  </si>
  <si>
    <t>Alcoholic cardiomyopathy</t>
  </si>
  <si>
    <t>I42.6</t>
  </si>
  <si>
    <t>Alcoholic gastritis</t>
  </si>
  <si>
    <t>K29.2</t>
  </si>
  <si>
    <t>Alcoholic liver disease</t>
  </si>
  <si>
    <t>K70</t>
  </si>
  <si>
    <t>Alcohol-induced acute pancreatitis</t>
  </si>
  <si>
    <t>K85.2</t>
  </si>
  <si>
    <t>Alcohol-induced chronic pancreatitis</t>
  </si>
  <si>
    <t>K86.0</t>
  </si>
  <si>
    <t>Fetal alcohol syndrome (dysmorphic)</t>
  </si>
  <si>
    <t>Q86.0</t>
  </si>
  <si>
    <t>Excess alcohol blood levels</t>
  </si>
  <si>
    <t>R78.0</t>
  </si>
  <si>
    <t>Accidental poisoning by and exposure to alcohol</t>
  </si>
  <si>
    <t>X45</t>
  </si>
  <si>
    <t>Intentional self-poisoning by and exposure to alcohol</t>
  </si>
  <si>
    <t>X65</t>
  </si>
  <si>
    <t>Poisoning by and exposure to alcohol, undetermined intent</t>
  </si>
  <si>
    <t>Y15</t>
  </si>
  <si>
    <t>Figures are for deaths registered in the calendar year.</t>
  </si>
  <si>
    <t>Figures exclude deaths of non-residents.</t>
  </si>
  <si>
    <t>See Appendix A for further information about International Classification of Disease (ICD)</t>
  </si>
  <si>
    <t>Source: Alcohol-specific deaths by sex, age group and individual cause of death. Office for National Statistics</t>
  </si>
  <si>
    <t>These figures have been revised since previous editions of this report, due to revisions in the real households' disposable income (RHDI) data.</t>
  </si>
  <si>
    <t xml:space="preserve">Real disposable income per adult was calculated by dividing the RHDI by the mid-year resident population estimates of the adult population (aged 18+) for each year. </t>
  </si>
  <si>
    <t xml:space="preserve">Alcohol Price and Retail Prices (all items) Indices: derived from Focus on Consumer Price Indices: (codes CHBD, CHAW). The Office for National Statistics
</t>
  </si>
  <si>
    <t>Real Households Disposable Income: Economic Trends: (code NRJR). The Office for National Statistics</t>
  </si>
  <si>
    <t>Population estimates in England from The Office for National Statistics</t>
  </si>
  <si>
    <t>Indices</t>
  </si>
  <si>
    <t>Indices (1987 = 100)</t>
  </si>
  <si>
    <r>
      <t>Table 4 -  Indices of alcohol price, retail prices, alcohol price index relative to retail prices index (all items), real households' disposable income, real disposable income per adult and affordability of alcohol</t>
    </r>
    <r>
      <rPr>
        <b/>
        <vertAlign val="superscript"/>
        <sz val="12"/>
        <rFont val="Arial"/>
        <family val="2"/>
      </rPr>
      <t>1</t>
    </r>
  </si>
  <si>
    <r>
      <t xml:space="preserve">Affordability of alcohol index on a per capita basis </t>
    </r>
    <r>
      <rPr>
        <sz val="11"/>
        <rFont val="Arial"/>
        <family val="2"/>
      </rPr>
      <t xml:space="preserve">(revised) </t>
    </r>
    <r>
      <rPr>
        <vertAlign val="superscript"/>
        <sz val="11"/>
        <rFont val="Arial"/>
        <family val="2"/>
      </rPr>
      <t>2,3</t>
    </r>
  </si>
  <si>
    <t>These figures have been revised since previous editions of this report, due to revisions in the household expenditure on alcohol and total household expenditure data.</t>
  </si>
  <si>
    <t xml:space="preserve">Source: Consumer Trends (codes ADIT, ABJQ). The Office for National Statistics. </t>
  </si>
  <si>
    <t>Population estimates used in this calculation are mid-year population estimates for 2017 due to 2018 estimates not having been released when these calculations were done.</t>
  </si>
  <si>
    <r>
      <t>Total household expenditure (revised)</t>
    </r>
    <r>
      <rPr>
        <b/>
        <vertAlign val="superscript"/>
        <sz val="11"/>
        <rFont val="Arial"/>
        <family val="2"/>
      </rPr>
      <t>2</t>
    </r>
  </si>
  <si>
    <r>
      <t xml:space="preserve">Real household disposable income index </t>
    </r>
    <r>
      <rPr>
        <sz val="11"/>
        <rFont val="Arial"/>
        <family val="2"/>
      </rPr>
      <t>(revised)</t>
    </r>
    <r>
      <rPr>
        <vertAlign val="superscript"/>
        <sz val="11"/>
        <rFont val="Arial"/>
        <family val="2"/>
      </rPr>
      <t>2</t>
    </r>
  </si>
  <si>
    <t>All price indices are expressed in terms of a comparison of prices relative to a base reference date, currently January 1987.  The values for 1987 do not equal 100, as the base index value was set against a specific month (January 1987), whereas the value for the year is a mean of 12 monthly values.  As the affordability is calculated from the price indices then it also does not equal 100 in 1987.  This has been updated from the previous base year of 1980.  See Appendix B for affordability calculations</t>
  </si>
  <si>
    <t>England 2020</t>
  </si>
  <si>
    <t>Publication date: 4 February 2020</t>
  </si>
  <si>
    <t>http://digital.nhs.uk/pubs/alcohol20</t>
  </si>
  <si>
    <t>Number of prescription items, net ingredient cost and average net ingredient cost per item of drugs prescribed, for the treatment of alcohol dependence, dispensed in the community, England, 2004 to 2018</t>
  </si>
  <si>
    <t>Number of prescription items and prescription items per 100,000 population, for the treatment of alcohol dependence, prescribed in primary care and dispensed in the community, by Commissioning Region and Clinical Commissioning Group, England, 2018</t>
  </si>
  <si>
    <t>Alcohol-specific deaths by individual cause of death and sex, England, 2018</t>
  </si>
  <si>
    <t>England, 2018</t>
  </si>
  <si>
    <t>2018</t>
  </si>
  <si>
    <t>ENGLAND (excluding Non-CCG and Unknown)</t>
  </si>
  <si>
    <t>NHS Airedale, Wharfedale and Craven</t>
  </si>
  <si>
    <t>NHS Barnsley</t>
  </si>
  <si>
    <t>NHS Bassetlaw</t>
  </si>
  <si>
    <t>NHS Bradford City</t>
  </si>
  <si>
    <t>NHS Bradford Districts</t>
  </si>
  <si>
    <t>NHS Calderdale</t>
  </si>
  <si>
    <t>NHS Doncaster</t>
  </si>
  <si>
    <t>NHS East Riding of Yorkshire</t>
  </si>
  <si>
    <t>NHS Greater Huddersfield</t>
  </si>
  <si>
    <t>NHS Hambleton, Richmondshire and Whitby</t>
  </si>
  <si>
    <t>NHS Harrogate and Rural District</t>
  </si>
  <si>
    <t>NHS Hull</t>
  </si>
  <si>
    <t>NHS North East Lincolnshire</t>
  </si>
  <si>
    <t>NHS North Kirklees</t>
  </si>
  <si>
    <t>NHS North Lincolnshire</t>
  </si>
  <si>
    <t>NHS Rotherham</t>
  </si>
  <si>
    <t>NHS Scarborough and Ryedale</t>
  </si>
  <si>
    <t>NHS Sheffield</t>
  </si>
  <si>
    <t>NHS Vale of York</t>
  </si>
  <si>
    <t>NHS Wakefield</t>
  </si>
  <si>
    <t>E38000225</t>
  </si>
  <si>
    <t>15F</t>
  </si>
  <si>
    <t>NHS Leeds</t>
  </si>
  <si>
    <t>NHS England North (Greater Manchester)</t>
  </si>
  <si>
    <t>NHS Bolton</t>
  </si>
  <si>
    <t>NHS Bury</t>
  </si>
  <si>
    <t>NHS Heywood, Middleton and Rochdale</t>
  </si>
  <si>
    <t>NHS Salford</t>
  </si>
  <si>
    <t>E39000039</t>
  </si>
  <si>
    <t>NHS Darlington</t>
  </si>
  <si>
    <t>NHS Durham Dales, Easington and Sedgefield</t>
  </si>
  <si>
    <t>NHS Hartlepool and Stockton-on-Tees</t>
  </si>
  <si>
    <t>NHS North Durham</t>
  </si>
  <si>
    <t>NHS North Tyneside</t>
  </si>
  <si>
    <t>NHS Northumberland</t>
  </si>
  <si>
    <t>NHS South Tees</t>
  </si>
  <si>
    <t>NHS South Tyneside</t>
  </si>
  <si>
    <t>NHS Sunderland</t>
  </si>
  <si>
    <t>NHS North Cumbria</t>
  </si>
  <si>
    <t>E39000040</t>
  </si>
  <si>
    <t>NHS England North (Lancashire and South Cumbria)</t>
  </si>
  <si>
    <t>NHS Blackburn with Darwen</t>
  </si>
  <si>
    <t>NHS East Lancashire</t>
  </si>
  <si>
    <t>E38000226</t>
  </si>
  <si>
    <t>NHS Fylde and Wyre</t>
  </si>
  <si>
    <t>E38000227</t>
  </si>
  <si>
    <t>NHS Greater Preston</t>
  </si>
  <si>
    <t>E38000228</t>
  </si>
  <si>
    <t>NHS Morecambe Bay</t>
  </si>
  <si>
    <t>NHS Eastern Cheshire</t>
  </si>
  <si>
    <t>NHS Halton</t>
  </si>
  <si>
    <t>NHS Knowsley</t>
  </si>
  <si>
    <t>NHS Liverpool</t>
  </si>
  <si>
    <t>NHS South Cheshire</t>
  </si>
  <si>
    <t>NHS South Sefton</t>
  </si>
  <si>
    <t>NHS Southport and Formby</t>
  </si>
  <si>
    <t>NHS St Helens</t>
  </si>
  <si>
    <t>NHS Vale Royal</t>
  </si>
  <si>
    <t>NHS West Cheshire</t>
  </si>
  <si>
    <t>NHS Bedfordshire</t>
  </si>
  <si>
    <t>NHS Corby</t>
  </si>
  <si>
    <t>NHS East and North Hertfordshire</t>
  </si>
  <si>
    <t>NHS East Leicestershire and Rutland</t>
  </si>
  <si>
    <t>NHS Herts Valleys</t>
  </si>
  <si>
    <t>NHS Leicester City</t>
  </si>
  <si>
    <t>NHS Luton</t>
  </si>
  <si>
    <t>NHS Milton Keynes</t>
  </si>
  <si>
    <t>NHS Nene</t>
  </si>
  <si>
    <t>NHS South Lincolnshire</t>
  </si>
  <si>
    <t>NHS West Leicestershire</t>
  </si>
  <si>
    <t>NHS Great Yarmouth and Waveney</t>
  </si>
  <si>
    <t>NHS Mid Essex</t>
  </si>
  <si>
    <t>NHS North East Essex</t>
  </si>
  <si>
    <t>NHS North Norfolk</t>
  </si>
  <si>
    <t>NHS Thurrock</t>
  </si>
  <si>
    <t>NHS West Norfolk</t>
  </si>
  <si>
    <t>NHS Norwich</t>
  </si>
  <si>
    <t>NHS South Norfolk</t>
  </si>
  <si>
    <t>NHS East Staffordshire</t>
  </si>
  <si>
    <t>NHS Erewash</t>
  </si>
  <si>
    <t>NHS Hardwick</t>
  </si>
  <si>
    <t>NHS Mansfield and Ashfield</t>
  </si>
  <si>
    <t>NHS Newark and Sherwood</t>
  </si>
  <si>
    <t>NHS North Derbyshire</t>
  </si>
  <si>
    <t>NHS North Staffordshire</t>
  </si>
  <si>
    <t>NHS Nottingham City</t>
  </si>
  <si>
    <t>NHS Nottingham North and East</t>
  </si>
  <si>
    <t>NHS Nottingham West</t>
  </si>
  <si>
    <t>NHS Rushcliffe</t>
  </si>
  <si>
    <t>NHS Shropshire</t>
  </si>
  <si>
    <t>NHS South East Staffordshire and Seisdon Peninsula</t>
  </si>
  <si>
    <t>NHS Southern Derbyshire</t>
  </si>
  <si>
    <t>NHS Stoke on Trent</t>
  </si>
  <si>
    <t>NHS Telford and Wrekin</t>
  </si>
  <si>
    <t>NHS Coventry and Rugby</t>
  </si>
  <si>
    <t>NHS Dudley</t>
  </si>
  <si>
    <t>NHS Redditch and Bromsgrove</t>
  </si>
  <si>
    <t>NHS Sandwell and West Birmingham</t>
  </si>
  <si>
    <t>NHS South Warwickshire</t>
  </si>
  <si>
    <t>NHS South Worcestershire</t>
  </si>
  <si>
    <t>NHS Walsall</t>
  </si>
  <si>
    <t>NHS Warwickshire North</t>
  </si>
  <si>
    <t>NHS Wolverhampton</t>
  </si>
  <si>
    <t>NHS Wyre Forest</t>
  </si>
  <si>
    <t>E38000220</t>
  </si>
  <si>
    <t>15E</t>
  </si>
  <si>
    <t>NHS Birmingham and Solihull</t>
  </si>
  <si>
    <t>NHS Barking and Dagenham</t>
  </si>
  <si>
    <t>NHS Barnet</t>
  </si>
  <si>
    <t>NHS Bexley</t>
  </si>
  <si>
    <t>NHS Brent</t>
  </si>
  <si>
    <t>NHS Bromley</t>
  </si>
  <si>
    <t>NHS Camden</t>
  </si>
  <si>
    <t>NHS Central London (Westminster)</t>
  </si>
  <si>
    <t>NHS City and Hackney</t>
  </si>
  <si>
    <t>NHS Croydon</t>
  </si>
  <si>
    <t>NHS Ealing</t>
  </si>
  <si>
    <t>NHS Enfield</t>
  </si>
  <si>
    <t>NHS Greenwich</t>
  </si>
  <si>
    <t>NHS Hammersmith and Fulham</t>
  </si>
  <si>
    <t>NHS Haringey</t>
  </si>
  <si>
    <t>NHS Harrow</t>
  </si>
  <si>
    <t>NHS Havering</t>
  </si>
  <si>
    <t>NHS Hillingdon</t>
  </si>
  <si>
    <t>NHS Hounslow</t>
  </si>
  <si>
    <t>NHS Islington</t>
  </si>
  <si>
    <t>NHS Kingston</t>
  </si>
  <si>
    <t>NHS Lambeth</t>
  </si>
  <si>
    <t>NHS Lewisham</t>
  </si>
  <si>
    <t>NHS Merton</t>
  </si>
  <si>
    <t>NHS Newham</t>
  </si>
  <si>
    <t>NHS Redbridge</t>
  </si>
  <si>
    <t>NHS Richmond</t>
  </si>
  <si>
    <t>NHS Southwark</t>
  </si>
  <si>
    <t>NHS Sutton</t>
  </si>
  <si>
    <t>NHS Tower Hamlets</t>
  </si>
  <si>
    <t>NHS Wandsworth</t>
  </si>
  <si>
    <t>E40000005</t>
  </si>
  <si>
    <t>Y59</t>
  </si>
  <si>
    <t>South East</t>
  </si>
  <si>
    <t>E39000041</t>
  </si>
  <si>
    <t>Q87</t>
  </si>
  <si>
    <t>NHS England South East (Hampshire, Isle of Wight and Thames Valley)</t>
  </si>
  <si>
    <t>NHS Fareham and Gosport</t>
  </si>
  <si>
    <t>NHS Isle of Wight</t>
  </si>
  <si>
    <t>NHS North East Hampshire and Farnham</t>
  </si>
  <si>
    <t>NHS North Hampshire</t>
  </si>
  <si>
    <t>NHS Oxfordshire</t>
  </si>
  <si>
    <t>NHS Portsmouth</t>
  </si>
  <si>
    <t>NHS South Eastern Hampshire</t>
  </si>
  <si>
    <t>NHS Southampton</t>
  </si>
  <si>
    <t>NHS Surrey Heath</t>
  </si>
  <si>
    <t>NHS West Hampshire</t>
  </si>
  <si>
    <t>E38000221</t>
  </si>
  <si>
    <t>15A</t>
  </si>
  <si>
    <t>NHS Berkshire West</t>
  </si>
  <si>
    <t>E38000223</t>
  </si>
  <si>
    <t>14Y</t>
  </si>
  <si>
    <t>NHS Buckinghamshire</t>
  </si>
  <si>
    <t>E38000224</t>
  </si>
  <si>
    <t>15D</t>
  </si>
  <si>
    <t>NHS East Berkshire</t>
  </si>
  <si>
    <t>E39000042</t>
  </si>
  <si>
    <t>Q88</t>
  </si>
  <si>
    <t>NHS England South East (Kent, Surrey and Sussex)</t>
  </si>
  <si>
    <t>NHS Ashford</t>
  </si>
  <si>
    <t>NHS Brighton and Hove</t>
  </si>
  <si>
    <t>NHS Canterbury and Coastal</t>
  </si>
  <si>
    <t>NHS Crawley</t>
  </si>
  <si>
    <t>NHS Dartford, Gravesham and Swanley</t>
  </si>
  <si>
    <t>NHS East Surrey</t>
  </si>
  <si>
    <t>NHS Eastbourne, Hailsham and Seaford</t>
  </si>
  <si>
    <t>NHS Hastings and Rother</t>
  </si>
  <si>
    <t>NHS High Weald Lewes Havens</t>
  </si>
  <si>
    <t>NHS Horsham and Mid Sussex</t>
  </si>
  <si>
    <t>NHS Medway</t>
  </si>
  <si>
    <t>NHS North West Surrey</t>
  </si>
  <si>
    <t>NHS South Kent Coast</t>
  </si>
  <si>
    <t>NHS Surrey Downs</t>
  </si>
  <si>
    <t>NHS Swale</t>
  </si>
  <si>
    <t>NHS Thanet</t>
  </si>
  <si>
    <t>NHS West Kent</t>
  </si>
  <si>
    <t>NHS Coastal West Sussex</t>
  </si>
  <si>
    <t>E40000006</t>
  </si>
  <si>
    <t>Y58</t>
  </si>
  <si>
    <t>South West</t>
  </si>
  <si>
    <t>E39000043</t>
  </si>
  <si>
    <t>Q86</t>
  </si>
  <si>
    <t>NHS England South West (South West North)</t>
  </si>
  <si>
    <t>E38000222</t>
  </si>
  <si>
    <t>15C</t>
  </si>
  <si>
    <t>NHS Bristol, North Somerset and South Gloucestershire CCG</t>
  </si>
  <si>
    <t>NHS Bath and North East Somerset</t>
  </si>
  <si>
    <t>NHS Swindon</t>
  </si>
  <si>
    <t>NHS Wiltshire</t>
  </si>
  <si>
    <t>NHS Gloucestershire</t>
  </si>
  <si>
    <t>E39000044</t>
  </si>
  <si>
    <t>Q85</t>
  </si>
  <si>
    <t>NHS England South West (South West South)</t>
  </si>
  <si>
    <t>NHS Dorset</t>
  </si>
  <si>
    <t>NHS Kernow</t>
  </si>
  <si>
    <t>NHS Northern, Eastern and Western Devon</t>
  </si>
  <si>
    <t>NHS South Devon and Torbay</t>
  </si>
  <si>
    <t>NHS Somerset</t>
  </si>
  <si>
    <t>1987</t>
  </si>
  <si>
    <t>1988</t>
  </si>
  <si>
    <t>1989</t>
  </si>
  <si>
    <t>1990</t>
  </si>
  <si>
    <t>1991</t>
  </si>
  <si>
    <t>1992</t>
  </si>
  <si>
    <t>1993</t>
  </si>
  <si>
    <t>1994</t>
  </si>
  <si>
    <t>1995</t>
  </si>
  <si>
    <t>1996</t>
  </si>
  <si>
    <t>1997</t>
  </si>
  <si>
    <t>1998</t>
  </si>
  <si>
    <t>1999</t>
  </si>
  <si>
    <t>2000</t>
  </si>
  <si>
    <t>2001</t>
  </si>
  <si>
    <t>2002</t>
  </si>
  <si>
    <t>2003</t>
  </si>
  <si>
    <t>2004</t>
  </si>
  <si>
    <t>2005</t>
  </si>
  <si>
    <t>2006</t>
  </si>
  <si>
    <t>2009</t>
  </si>
  <si>
    <t>2010</t>
  </si>
  <si>
    <t>2011</t>
  </si>
  <si>
    <t>2012</t>
  </si>
  <si>
    <t>2013</t>
  </si>
  <si>
    <t>2015</t>
  </si>
  <si>
    <t>2016</t>
  </si>
  <si>
    <r>
      <t>2019</t>
    </r>
    <r>
      <rPr>
        <vertAlign val="superscript"/>
        <sz val="11"/>
        <color rgb="FF000000"/>
        <rFont val="Arial"/>
        <family val="2"/>
      </rPr>
      <t>4</t>
    </r>
  </si>
  <si>
    <t>United Kingdom, 1987 to 2019</t>
  </si>
  <si>
    <t>Responsible Statistician: Stephanie Gebert</t>
  </si>
  <si>
    <t>Email:</t>
  </si>
  <si>
    <t>enquiries@digital.nhs.uk</t>
  </si>
  <si>
    <t>Copyright © 2020, Health and Social Care Information Centre. The Health and Social Care Information Centre is non-departmental body created by statute, also known as NHS Digital.</t>
  </si>
  <si>
    <r>
      <t>England, 2004 to 2018</t>
    </r>
    <r>
      <rPr>
        <vertAlign val="superscript"/>
        <sz val="12"/>
        <rFont val="Arial"/>
        <family val="2"/>
      </rPr>
      <t>5</t>
    </r>
  </si>
  <si>
    <r>
      <t>2014</t>
    </r>
    <r>
      <rPr>
        <b/>
        <vertAlign val="superscript"/>
        <sz val="11"/>
        <rFont val="Arial"/>
        <family val="2"/>
      </rPr>
      <t>5</t>
    </r>
  </si>
  <si>
    <t>Prescriptions are prescribed either by a paper prescription form or via an Electronic Prescription Service (EPS) message. Each single item prescribed is counted as a prescription item.</t>
  </si>
  <si>
    <t>The data is extracted from a data warehouse hosted by NHS Prescription Services, which is part of the NHS Business Services Authority. NHS Prescription Services process prescriptions in order to reimburse dispensers. The data presented in this report includes prescriptions prescribed by GPs, nurses, pharmacists and others in England and dispensed in the community in the UK and prescriptions written in hospitals /clinics in England that are dispensed in the community in the UK. Prescriptions dispensed in hospitals and private prescriptions are not included in this data.</t>
  </si>
  <si>
    <t>Please note, data for 2014 to 2018 has been revised slightly to match changes in how the prescription data is processed and held by the NHS BSA. Users should always use data from the latest publication where available.</t>
  </si>
  <si>
    <t>Source: Prescription data held by NHS Prescription Services (part of NHS Business Services Authority) in their online database ePACT2.</t>
  </si>
  <si>
    <t>Copyright © 2020, re-used with the permission of NHS Prescription Services</t>
  </si>
  <si>
    <t xml:space="preserve">Revised mid-2017 resident population estimates for all ages have been used to calculate prescription items per 100,000 population.  </t>
  </si>
  <si>
    <r>
      <t>Prescription items per 100,000 population</t>
    </r>
    <r>
      <rPr>
        <b/>
        <vertAlign val="superscript"/>
        <sz val="11"/>
        <rFont val="Arial"/>
        <family val="2"/>
      </rPr>
      <t>7</t>
    </r>
  </si>
  <si>
    <t>Z</t>
  </si>
  <si>
    <t>In addition to CCGs, over 150 other ‘cost centres’, including trusts, councils and private company providers exist. These ‘cost centres’ (referred to as Non-CCG cost centres) are not linked to CCGs but are funded directly by Area Teams. Non-CCG data has been excluded from Commissioning Region figures.</t>
  </si>
  <si>
    <t>Copyright © 2020, re-used with the permission of The Office for National Statistics.</t>
  </si>
  <si>
    <t>Copyright © 2020, re-used with the permission of The Office for National Statistics</t>
  </si>
  <si>
    <t>Indices of alcohol price, retail prices, alcohol price index relative to retail prices index (all items), real household disposable income, real disposable income per adult and affordability of alcohol, United Kingdom, 1987 to 2019</t>
  </si>
  <si>
    <t>Household expenditure on off trade alcohol at current prices, United Kingdom, 1987 to 2018</t>
  </si>
  <si>
    <t>The data is extracted from a data warehouse hosted by NHS Prescription Services, which is part of the NHS Business Services Authority. NHS Prescription Services process prescriptions in order to reimburse dispensers. The data presented in this report includes prescriptions prescribed by GPs, nurses, pharmacists and others in England and dispensed in the community in the UK. Prescriptions written and dispensed in hospitals and private prescriptions are not included in this data.</t>
  </si>
  <si>
    <t>Publication updated on 26 February 2020:</t>
  </si>
  <si>
    <t>This document has been updated to correct errors identified in Table 2. 
Figures for "Non-CCG" and "Unknown" in Table 2 erroneously included hospital prescriptions.
Corrected figures result in the England total being 2% lower.
Figures for Commissioning Region and Clinical Commissioning Group are unaffected.
We apologise for any inconvenience this issue has caused</t>
  </si>
  <si>
    <r>
      <t>ENGLAND (including Non-CCG and Unknown)</t>
    </r>
    <r>
      <rPr>
        <b/>
        <vertAlign val="superscript"/>
        <sz val="11"/>
        <rFont val="Arial"/>
        <family val="2"/>
      </rPr>
      <t>8</t>
    </r>
  </si>
  <si>
    <r>
      <t>Non-CCG</t>
    </r>
    <r>
      <rPr>
        <vertAlign val="superscript"/>
        <sz val="11"/>
        <color theme="1"/>
        <rFont val="Arial"/>
        <family val="2"/>
      </rPr>
      <t>5, 8</t>
    </r>
  </si>
  <si>
    <r>
      <t>Unknown</t>
    </r>
    <r>
      <rPr>
        <vertAlign val="superscript"/>
        <sz val="11"/>
        <color theme="1"/>
        <rFont val="Arial"/>
        <family val="2"/>
      </rPr>
      <t>6, 8</t>
    </r>
  </si>
  <si>
    <t xml:space="preserve">Figures in these rows were corrected on 26 February 2020 to remove hopsital prescriptions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</si>
</sst>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Red]\-&quot;£&quot;#,##0.00"/>
    <numFmt numFmtId="43" formatCode="_-* #,##0.00_-;\-* #,##0.00_-;_-* &quot;-&quot;??_-;_-@_-"/>
    <numFmt numFmtId="164" formatCode="0.0"/>
    <numFmt numFmtId="165" formatCode="#,##0.0"/>
    <numFmt numFmtId="166" formatCode="0.000"/>
    <numFmt numFmtId="167" formatCode="0.0%"/>
    <numFmt numFmtId="168" formatCode="_-* #,##0_-;\-* #,##0_-;_-* &quot;-&quot;??_-;_-@_-"/>
    <numFmt numFmtId="169" formatCode="_-* #,##0.0_-;\-* #,##0.0_-;_-* &quot;-&quot;??_-;_-@_-"/>
    <numFmt numFmtId="170" formatCode="#,##0_ ;[Red]\-#,##0\ "/>
  </numFmts>
  <fonts count="80">
    <font>
      <sz val="10"/>
      <name val="Arial"/>
    </font>
    <font>
      <sz val="12"/>
      <color theme="1"/>
      <name val="Arial"/>
      <family val="2"/>
    </font>
    <font>
      <sz val="12"/>
      <color theme="1"/>
      <name val="Arial"/>
      <family val="2"/>
    </font>
    <font>
      <sz val="10"/>
      <name val="Arial"/>
      <family val="2"/>
    </font>
    <font>
      <sz val="10"/>
      <name val="Arial"/>
      <family val="2"/>
    </font>
    <font>
      <b/>
      <sz val="10"/>
      <name val="Arial"/>
      <family val="2"/>
    </font>
    <fon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libri Light"/>
      <family val="2"/>
      <scheme val="major"/>
    </font>
    <font>
      <b/>
      <sz val="11"/>
      <color theme="1"/>
      <name val="Calibri"/>
      <family val="2"/>
      <scheme val="minor"/>
    </font>
    <font>
      <sz val="11"/>
      <color rgb="FFFF0000"/>
      <name val="Calibri"/>
      <family val="2"/>
      <scheme val="minor"/>
    </font>
    <font>
      <sz val="12"/>
      <name val="Arial"/>
      <family val="2"/>
    </font>
    <font>
      <b/>
      <sz val="12"/>
      <name val="Arial"/>
      <family val="2"/>
    </font>
    <font>
      <u/>
      <sz val="12"/>
      <color rgb="FF005090"/>
      <name val="Arial"/>
      <family val="2"/>
    </font>
    <font>
      <i/>
      <sz val="11"/>
      <name val="Arial"/>
      <family val="2"/>
    </font>
    <font>
      <sz val="11"/>
      <name val="Arial"/>
      <family val="2"/>
    </font>
    <font>
      <b/>
      <sz val="11"/>
      <name val="Arial"/>
      <family val="2"/>
    </font>
    <font>
      <vertAlign val="superscript"/>
      <sz val="11"/>
      <name val="Arial"/>
      <family val="2"/>
    </font>
    <font>
      <b/>
      <sz val="11"/>
      <color rgb="FFFF0000"/>
      <name val="Arial"/>
      <family val="2"/>
    </font>
    <font>
      <sz val="11"/>
      <color indexed="8"/>
      <name val="Arial"/>
      <family val="2"/>
    </font>
    <font>
      <sz val="9"/>
      <name val="Arial"/>
      <family val="2"/>
    </font>
    <font>
      <b/>
      <sz val="10"/>
      <color indexed="8"/>
      <name val="Arial"/>
      <family val="2"/>
    </font>
    <font>
      <b/>
      <sz val="9"/>
      <name val="Arial"/>
      <family val="2"/>
    </font>
    <font>
      <sz val="8"/>
      <name val="Arial"/>
      <family val="2"/>
    </font>
    <font>
      <vertAlign val="superscript"/>
      <sz val="11"/>
      <color indexed="8"/>
      <name val="Arial"/>
      <family val="2"/>
    </font>
    <font>
      <b/>
      <vertAlign val="superscript"/>
      <sz val="12"/>
      <name val="Arial"/>
      <family val="2"/>
    </font>
    <font>
      <b/>
      <i/>
      <sz val="12"/>
      <name val="Arial"/>
      <family val="2"/>
    </font>
    <font>
      <sz val="9"/>
      <color indexed="53"/>
      <name val="Arial"/>
      <family val="2"/>
    </font>
    <font>
      <sz val="10"/>
      <color indexed="53"/>
      <name val="Arial"/>
      <family val="2"/>
    </font>
    <font>
      <i/>
      <sz val="10"/>
      <name val="Arial"/>
      <family val="2"/>
    </font>
    <font>
      <b/>
      <vertAlign val="superscript"/>
      <sz val="11"/>
      <name val="Arial"/>
      <family val="2"/>
    </font>
    <font>
      <b/>
      <i/>
      <sz val="11"/>
      <name val="Arial"/>
      <family val="2"/>
    </font>
    <font>
      <b/>
      <sz val="11"/>
      <color indexed="53"/>
      <name val="Arial"/>
      <family val="2"/>
    </font>
    <font>
      <sz val="11"/>
      <color indexed="53"/>
      <name val="Arial"/>
      <family val="2"/>
    </font>
    <font>
      <i/>
      <sz val="9"/>
      <name val="Arial"/>
      <family val="2"/>
    </font>
    <font>
      <i/>
      <sz val="9"/>
      <color indexed="8"/>
      <name val="Arial"/>
      <family val="2"/>
    </font>
    <font>
      <u/>
      <sz val="10"/>
      <color theme="10"/>
      <name val="Arial"/>
      <family val="2"/>
    </font>
    <font>
      <sz val="10"/>
      <color theme="1"/>
      <name val="Arial"/>
      <family val="2"/>
    </font>
    <font>
      <b/>
      <sz val="27"/>
      <color rgb="FF0066CC"/>
      <name val="Arial"/>
      <family val="2"/>
    </font>
    <font>
      <b/>
      <sz val="20"/>
      <color rgb="FF000000"/>
      <name val="Arial"/>
      <family val="2"/>
    </font>
    <font>
      <sz val="11"/>
      <color rgb="FF000000"/>
      <name val="Arial"/>
      <family val="2"/>
    </font>
    <font>
      <u/>
      <sz val="11"/>
      <color indexed="12"/>
      <name val="Arial"/>
      <family val="2"/>
    </font>
    <font>
      <sz val="12"/>
      <color rgb="FF000000"/>
      <name val="Arial"/>
      <family val="2"/>
    </font>
    <font>
      <b/>
      <sz val="12"/>
      <color rgb="FF000000"/>
      <name val="Arial"/>
      <family val="2"/>
    </font>
    <font>
      <sz val="11"/>
      <color theme="1"/>
      <name val="Arial"/>
      <family val="2"/>
    </font>
    <font>
      <sz val="11"/>
      <color rgb="FF000000"/>
      <name val="Calibri"/>
      <family val="2"/>
    </font>
    <font>
      <sz val="12"/>
      <color rgb="FF424D58"/>
      <name val="Arial"/>
      <family val="2"/>
    </font>
    <font>
      <vertAlign val="superscript"/>
      <sz val="12"/>
      <name val="Arial"/>
      <family val="2"/>
    </font>
    <font>
      <sz val="11"/>
      <color indexed="10"/>
      <name val="Arial"/>
      <family val="2"/>
    </font>
    <font>
      <b/>
      <sz val="11"/>
      <color theme="1"/>
      <name val="Arial"/>
      <family val="2"/>
    </font>
    <font>
      <i/>
      <sz val="12"/>
      <color theme="1"/>
      <name val="Arial"/>
      <family val="2"/>
    </font>
    <font>
      <b/>
      <sz val="10"/>
      <color rgb="FFFF0000"/>
      <name val="Arial"/>
      <family val="2"/>
    </font>
    <font>
      <sz val="12"/>
      <name val="Arial MT"/>
    </font>
    <font>
      <sz val="10"/>
      <color rgb="FFFF0000"/>
      <name val="Arial"/>
      <family val="2"/>
    </font>
    <font>
      <sz val="11"/>
      <color rgb="FFFF0000"/>
      <name val="Arial"/>
      <family val="2"/>
    </font>
    <font>
      <b/>
      <sz val="12"/>
      <color rgb="FFFF0000"/>
      <name val="Arial"/>
      <family val="2"/>
    </font>
    <font>
      <u/>
      <sz val="10"/>
      <name val="Arial"/>
      <family val="2"/>
    </font>
    <font>
      <u/>
      <sz val="10"/>
      <color rgb="FFFF0000"/>
      <name val="Arial"/>
      <family val="2"/>
    </font>
    <font>
      <b/>
      <sz val="12"/>
      <color theme="1"/>
      <name val="Arial"/>
      <family val="2"/>
    </font>
    <font>
      <sz val="11"/>
      <color rgb="FF231F20"/>
      <name val="Arial"/>
      <family val="2"/>
    </font>
    <font>
      <vertAlign val="superscript"/>
      <sz val="11"/>
      <color rgb="FF000000"/>
      <name val="Arial"/>
      <family val="2"/>
    </font>
    <font>
      <u/>
      <sz val="12"/>
      <color rgb="FF004488"/>
      <name val="Arial"/>
      <family val="2"/>
    </font>
    <font>
      <b/>
      <sz val="12"/>
      <color indexed="8"/>
      <name val="Arial"/>
      <family val="2"/>
    </font>
    <font>
      <u/>
      <sz val="11"/>
      <color rgb="FF004488"/>
      <name val="Arial"/>
      <family val="2"/>
    </font>
    <font>
      <b/>
      <sz val="11"/>
      <color rgb="FF000000"/>
      <name val="Arial"/>
      <family val="2"/>
    </font>
    <font>
      <vertAlign val="superscript"/>
      <sz val="11"/>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8"/>
      </bottom>
      <diagonal/>
    </border>
    <border>
      <left/>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82">
    <xf numFmtId="0" fontId="0" fillId="0" borderId="0"/>
    <xf numFmtId="0" fontId="8" fillId="2"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1" applyNumberFormat="0" applyAlignment="0" applyProtection="0"/>
    <xf numFmtId="0" fontId="12" fillId="28" borderId="2" applyNumberFormat="0" applyAlignment="0" applyProtection="0"/>
    <xf numFmtId="43" fontId="8" fillId="0" borderId="0" applyFont="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30" borderId="1" applyNumberFormat="0" applyAlignment="0" applyProtection="0"/>
    <xf numFmtId="0" fontId="19" fillId="0" borderId="6" applyNumberFormat="0" applyFill="0" applyAlignment="0" applyProtection="0"/>
    <xf numFmtId="0" fontId="20" fillId="31" borderId="0" applyNumberFormat="0" applyBorder="0" applyAlignment="0" applyProtection="0"/>
    <xf numFmtId="0" fontId="6" fillId="0" borderId="0"/>
    <xf numFmtId="0" fontId="8" fillId="0" borderId="0"/>
    <xf numFmtId="0" fontId="8" fillId="0" borderId="0"/>
    <xf numFmtId="0" fontId="6" fillId="0" borderId="0"/>
    <xf numFmtId="0" fontId="6" fillId="0" borderId="0"/>
    <xf numFmtId="0" fontId="6" fillId="0" borderId="0"/>
    <xf numFmtId="0" fontId="8" fillId="0" borderId="0"/>
    <xf numFmtId="0" fontId="4" fillId="0" borderId="0"/>
    <xf numFmtId="0" fontId="8" fillId="32" borderId="7" applyNumberFormat="0" applyFont="0" applyAlignment="0" applyProtection="0"/>
    <xf numFmtId="0" fontId="8" fillId="32" borderId="7" applyNumberFormat="0" applyFont="0" applyAlignment="0" applyProtection="0"/>
    <xf numFmtId="0" fontId="21" fillId="27" borderId="8" applyNumberFormat="0" applyAlignment="0" applyProtection="0"/>
    <xf numFmtId="9" fontId="3"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4" fillId="0" borderId="0"/>
    <xf numFmtId="9" fontId="4" fillId="0" borderId="0" applyFont="0" applyFill="0" applyBorder="0" applyAlignment="0" applyProtection="0"/>
    <xf numFmtId="0" fontId="50" fillId="0" borderId="0" applyNumberFormat="0" applyFill="0" applyBorder="0" applyAlignment="0" applyProtection="0"/>
    <xf numFmtId="0" fontId="2" fillId="0" borderId="0"/>
    <xf numFmtId="0" fontId="2" fillId="0" borderId="0"/>
    <xf numFmtId="0" fontId="3" fillId="0" borderId="0"/>
    <xf numFmtId="0" fontId="2" fillId="0" borderId="0"/>
    <xf numFmtId="0" fontId="3" fillId="0" borderId="0"/>
    <xf numFmtId="0" fontId="58" fillId="0" borderId="0"/>
    <xf numFmtId="164" fontId="66" fillId="34" borderId="0"/>
    <xf numFmtId="0" fontId="3" fillId="0" borderId="0"/>
    <xf numFmtId="0" fontId="58" fillId="0" borderId="0"/>
    <xf numFmtId="0" fontId="37" fillId="0" borderId="0"/>
    <xf numFmtId="0" fontId="8" fillId="0" borderId="0"/>
    <xf numFmtId="0" fontId="3" fillId="0" borderId="0"/>
    <xf numFmtId="0" fontId="75" fillId="0" borderId="0" applyNumberFormat="0" applyFill="0" applyBorder="0" applyAlignment="0" applyProtection="0"/>
  </cellStyleXfs>
  <cellXfs count="360">
    <xf numFmtId="0" fontId="0" fillId="0" borderId="0" xfId="0"/>
    <xf numFmtId="0" fontId="41" fillId="33" borderId="0" xfId="0" applyFont="1" applyFill="1" applyAlignment="1">
      <alignment vertical="center"/>
    </xf>
    <xf numFmtId="0" fontId="41" fillId="33" borderId="0" xfId="0" applyFont="1" applyFill="1" applyAlignment="1">
      <alignment wrapText="1"/>
    </xf>
    <xf numFmtId="0" fontId="42" fillId="33" borderId="0" xfId="0" applyFont="1" applyFill="1"/>
    <xf numFmtId="0" fontId="25" fillId="33" borderId="0" xfId="66" applyFont="1" applyFill="1" applyBorder="1" applyAlignment="1">
      <alignment horizontal="left" vertical="center"/>
    </xf>
    <xf numFmtId="0" fontId="40" fillId="33" borderId="0" xfId="0" applyFont="1" applyFill="1" applyAlignment="1">
      <alignment vertical="center" wrapText="1"/>
    </xf>
    <xf numFmtId="0" fontId="34" fillId="33" borderId="0" xfId="0" applyFont="1" applyFill="1" applyAlignment="1">
      <alignment horizontal="left" vertical="center"/>
    </xf>
    <xf numFmtId="0" fontId="34" fillId="33" borderId="0" xfId="0" applyFont="1" applyFill="1" applyAlignment="1">
      <alignment vertical="center"/>
    </xf>
    <xf numFmtId="0" fontId="34" fillId="33" borderId="0" xfId="0" applyFont="1" applyFill="1" applyAlignment="1">
      <alignment horizontal="right" vertical="center" wrapText="1"/>
    </xf>
    <xf numFmtId="0" fontId="30" fillId="33" borderId="13" xfId="0" applyFont="1" applyFill="1" applyBorder="1" applyAlignment="1">
      <alignment horizontal="left" wrapText="1"/>
    </xf>
    <xf numFmtId="0" fontId="30" fillId="33" borderId="13" xfId="0" applyFont="1" applyFill="1" applyBorder="1" applyAlignment="1">
      <alignment horizontal="right" wrapText="1"/>
    </xf>
    <xf numFmtId="0" fontId="46" fillId="33" borderId="0" xfId="0" applyFont="1" applyFill="1" applyAlignment="1"/>
    <xf numFmtId="0" fontId="46" fillId="33" borderId="0" xfId="0" applyFont="1" applyFill="1" applyAlignment="1">
      <alignment wrapText="1"/>
    </xf>
    <xf numFmtId="3" fontId="29" fillId="33" borderId="0" xfId="0" applyNumberFormat="1" applyFont="1" applyFill="1" applyAlignment="1">
      <alignment horizontal="right" wrapText="1"/>
    </xf>
    <xf numFmtId="3" fontId="29" fillId="33" borderId="0" xfId="0" applyNumberFormat="1" applyFont="1" applyFill="1" applyAlignment="1"/>
    <xf numFmtId="164" fontId="28" fillId="33" borderId="0" xfId="0" applyNumberFormat="1" applyFont="1" applyFill="1" applyBorder="1" applyAlignment="1">
      <alignment horizontal="right" wrapText="1"/>
    </xf>
    <xf numFmtId="164" fontId="46" fillId="33" borderId="0" xfId="0" applyNumberFormat="1" applyFont="1" applyFill="1" applyAlignment="1"/>
    <xf numFmtId="3" fontId="46" fillId="33" borderId="0" xfId="0" applyNumberFormat="1" applyFont="1" applyFill="1" applyAlignment="1">
      <alignment wrapText="1"/>
    </xf>
    <xf numFmtId="0" fontId="47" fillId="33" borderId="0" xfId="0" applyFont="1" applyFill="1"/>
    <xf numFmtId="0" fontId="47" fillId="33" borderId="0" xfId="0" applyFont="1" applyFill="1" applyAlignment="1"/>
    <xf numFmtId="9" fontId="46" fillId="33" borderId="0" xfId="62" applyFont="1" applyFill="1" applyAlignment="1"/>
    <xf numFmtId="0" fontId="29" fillId="33" borderId="0" xfId="0" applyFont="1" applyFill="1" applyBorder="1" applyAlignment="1">
      <alignment horizontal="left" wrapText="1"/>
    </xf>
    <xf numFmtId="0" fontId="34" fillId="33" borderId="12" xfId="0" applyFont="1" applyFill="1" applyBorder="1" applyAlignment="1">
      <alignment horizontal="left" vertical="center" wrapText="1"/>
    </xf>
    <xf numFmtId="164" fontId="34" fillId="33" borderId="12" xfId="67" applyNumberFormat="1" applyFont="1" applyFill="1" applyBorder="1" applyAlignment="1">
      <alignment horizontal="right" vertical="center" wrapText="1"/>
    </xf>
    <xf numFmtId="3" fontId="34" fillId="33" borderId="12" xfId="0" applyNumberFormat="1" applyFont="1" applyFill="1" applyBorder="1" applyAlignment="1">
      <alignment horizontal="right" vertical="center" wrapText="1"/>
    </xf>
    <xf numFmtId="164" fontId="48" fillId="33" borderId="12" xfId="0" applyNumberFormat="1" applyFont="1" applyFill="1" applyBorder="1" applyAlignment="1">
      <alignment horizontal="right" vertical="center" wrapText="1"/>
    </xf>
    <xf numFmtId="164" fontId="41" fillId="33" borderId="0" xfId="0" applyNumberFormat="1" applyFont="1" applyFill="1" applyAlignment="1">
      <alignment vertical="center"/>
    </xf>
    <xf numFmtId="0" fontId="49" fillId="33" borderId="0" xfId="0" applyFont="1" applyFill="1" applyBorder="1" applyAlignment="1">
      <alignment vertical="top" wrapText="1"/>
    </xf>
    <xf numFmtId="3" fontId="49" fillId="33" borderId="0" xfId="0" applyNumberFormat="1" applyFont="1" applyFill="1" applyBorder="1" applyAlignment="1">
      <alignment horizontal="right" vertical="top"/>
    </xf>
    <xf numFmtId="0" fontId="49" fillId="33" borderId="0" xfId="0" applyFont="1" applyFill="1" applyBorder="1" applyAlignment="1">
      <alignment horizontal="right" vertical="top"/>
    </xf>
    <xf numFmtId="3" fontId="48" fillId="33" borderId="0" xfId="0" applyNumberFormat="1" applyFont="1" applyFill="1" applyBorder="1"/>
    <xf numFmtId="0" fontId="0" fillId="33" borderId="0" xfId="0" applyFill="1" applyBorder="1"/>
    <xf numFmtId="0" fontId="0" fillId="33" borderId="0" xfId="0" applyFill="1"/>
    <xf numFmtId="0" fontId="35" fillId="33" borderId="0" xfId="0" applyFont="1" applyFill="1" applyBorder="1" applyAlignment="1">
      <alignment vertical="top"/>
    </xf>
    <xf numFmtId="3" fontId="35" fillId="33" borderId="0" xfId="0" applyNumberFormat="1" applyFont="1" applyFill="1" applyBorder="1" applyAlignment="1">
      <alignment horizontal="right" vertical="top"/>
    </xf>
    <xf numFmtId="0" fontId="35" fillId="33" borderId="0" xfId="0" applyFont="1" applyFill="1" applyBorder="1" applyAlignment="1">
      <alignment horizontal="right" vertical="top"/>
    </xf>
    <xf numFmtId="3" fontId="5" fillId="33" borderId="0" xfId="0" applyNumberFormat="1" applyFont="1" applyFill="1" applyBorder="1"/>
    <xf numFmtId="0" fontId="5" fillId="33" borderId="0" xfId="0" applyFont="1" applyFill="1" applyBorder="1"/>
    <xf numFmtId="0" fontId="5" fillId="33" borderId="0" xfId="0" applyFont="1" applyFill="1"/>
    <xf numFmtId="0" fontId="5" fillId="33" borderId="0" xfId="0" applyFont="1" applyFill="1" applyAlignment="1">
      <alignment vertical="top"/>
    </xf>
    <xf numFmtId="0" fontId="4" fillId="33" borderId="0" xfId="0" applyFont="1" applyFill="1" applyAlignment="1">
      <alignment horizontal="right" vertical="top"/>
    </xf>
    <xf numFmtId="0" fontId="4" fillId="33" borderId="0" xfId="0" applyFont="1" applyFill="1" applyAlignment="1">
      <alignment vertical="top"/>
    </xf>
    <xf numFmtId="0" fontId="4" fillId="33" borderId="0" xfId="0" applyFont="1" applyFill="1" applyAlignment="1">
      <alignment horizontal="left" vertical="center" wrapText="1"/>
    </xf>
    <xf numFmtId="0" fontId="4" fillId="33" borderId="0" xfId="0" applyFont="1" applyFill="1" applyAlignment="1">
      <alignment vertical="center" wrapText="1"/>
    </xf>
    <xf numFmtId="0" fontId="42" fillId="33" borderId="0" xfId="0" applyFont="1" applyFill="1" applyAlignment="1">
      <alignment vertical="center"/>
    </xf>
    <xf numFmtId="0" fontId="4" fillId="33" borderId="0" xfId="0" applyFont="1" applyFill="1" applyAlignment="1">
      <alignment vertical="center"/>
    </xf>
    <xf numFmtId="0" fontId="7" fillId="33" borderId="0" xfId="47" applyFont="1" applyFill="1" applyAlignment="1" applyProtection="1">
      <alignment horizontal="left" vertical="center"/>
    </xf>
    <xf numFmtId="0" fontId="4" fillId="33" borderId="0" xfId="0" applyFont="1" applyFill="1"/>
    <xf numFmtId="0" fontId="41" fillId="33" borderId="0" xfId="0" applyFont="1" applyFill="1" applyAlignment="1">
      <alignment vertical="center" wrapText="1"/>
    </xf>
    <xf numFmtId="0" fontId="26" fillId="33" borderId="0" xfId="0" applyFont="1" applyFill="1" applyBorder="1" applyAlignment="1" applyProtection="1">
      <alignment vertical="top"/>
    </xf>
    <xf numFmtId="0" fontId="27" fillId="33" borderId="0" xfId="47" applyFont="1" applyFill="1" applyAlignment="1" applyProtection="1">
      <alignment vertical="top"/>
    </xf>
    <xf numFmtId="0" fontId="25" fillId="33" borderId="0" xfId="0" applyFont="1" applyFill="1"/>
    <xf numFmtId="0" fontId="25" fillId="33" borderId="0" xfId="66" applyFont="1" applyFill="1" applyBorder="1" applyAlignment="1">
      <alignment horizontal="left" vertical="top"/>
    </xf>
    <xf numFmtId="0" fontId="26" fillId="33" borderId="0" xfId="0" applyFont="1" applyFill="1" applyBorder="1" applyAlignment="1" applyProtection="1">
      <alignment horizontal="left" vertical="top" wrapText="1"/>
    </xf>
    <xf numFmtId="0" fontId="28" fillId="33" borderId="10" xfId="0" applyFont="1" applyFill="1" applyBorder="1" applyAlignment="1" applyProtection="1">
      <alignment vertical="top"/>
    </xf>
    <xf numFmtId="0" fontId="29" fillId="33" borderId="10" xfId="0" applyFont="1" applyFill="1" applyBorder="1" applyAlignment="1" applyProtection="1">
      <alignment horizontal="right" vertical="top"/>
    </xf>
    <xf numFmtId="0" fontId="28" fillId="33" borderId="0" xfId="0" applyFont="1" applyFill="1" applyBorder="1" applyAlignment="1" applyProtection="1">
      <alignment horizontal="right" vertical="top"/>
    </xf>
    <xf numFmtId="0" fontId="28" fillId="33" borderId="0" xfId="0" applyFont="1" applyFill="1"/>
    <xf numFmtId="0" fontId="29" fillId="33" borderId="11" xfId="0" applyFont="1" applyFill="1" applyBorder="1" applyAlignment="1" applyProtection="1">
      <alignment horizontal="left"/>
    </xf>
    <xf numFmtId="0" fontId="30" fillId="33" borderId="11" xfId="0" applyFont="1" applyFill="1" applyBorder="1" applyAlignment="1" applyProtection="1">
      <alignment horizontal="right" wrapText="1"/>
    </xf>
    <xf numFmtId="164" fontId="30" fillId="33" borderId="11" xfId="0" applyNumberFormat="1" applyFont="1" applyFill="1" applyBorder="1" applyAlignment="1" applyProtection="1">
      <alignment horizontal="right" wrapText="1"/>
    </xf>
    <xf numFmtId="0" fontId="29" fillId="33" borderId="0" xfId="0" applyFont="1" applyFill="1" applyAlignment="1"/>
    <xf numFmtId="164" fontId="29" fillId="33" borderId="0" xfId="0" applyNumberFormat="1" applyFont="1" applyFill="1" applyAlignment="1"/>
    <xf numFmtId="0" fontId="33" fillId="33" borderId="0" xfId="0" applyFont="1" applyFill="1" applyBorder="1" applyAlignment="1" applyProtection="1">
      <alignment horizontal="left" vertical="top"/>
    </xf>
    <xf numFmtId="164" fontId="33" fillId="33" borderId="0" xfId="0" applyNumberFormat="1" applyFont="1" applyFill="1" applyBorder="1"/>
    <xf numFmtId="164" fontId="29" fillId="33" borderId="0" xfId="0" applyNumberFormat="1" applyFont="1" applyFill="1" applyBorder="1"/>
    <xf numFmtId="0" fontId="29" fillId="33" borderId="0" xfId="0" applyFont="1" applyFill="1"/>
    <xf numFmtId="164" fontId="29" fillId="33" borderId="0" xfId="0" applyNumberFormat="1" applyFont="1" applyFill="1"/>
    <xf numFmtId="164" fontId="29" fillId="33" borderId="0" xfId="0" applyNumberFormat="1" applyFont="1" applyFill="1" applyBorder="1" applyAlignment="1"/>
    <xf numFmtId="0" fontId="29" fillId="33" borderId="0" xfId="0" applyFont="1" applyFill="1" applyBorder="1" applyAlignment="1"/>
    <xf numFmtId="167" fontId="29" fillId="33" borderId="0" xfId="62" applyNumberFormat="1" applyFont="1" applyFill="1"/>
    <xf numFmtId="167" fontId="29" fillId="33" borderId="0" xfId="62" applyNumberFormat="1" applyFont="1" applyFill="1" applyBorder="1" applyAlignment="1"/>
    <xf numFmtId="9" fontId="29" fillId="33" borderId="0" xfId="62" applyFont="1" applyFill="1" applyBorder="1" applyAlignment="1"/>
    <xf numFmtId="0" fontId="38" fillId="33" borderId="12" xfId="0" applyFont="1" applyFill="1" applyBorder="1" applyAlignment="1" applyProtection="1">
      <alignment horizontal="left" vertical="top"/>
    </xf>
    <xf numFmtId="166" fontId="33" fillId="33" borderId="12" xfId="0" applyNumberFormat="1" applyFont="1" applyFill="1" applyBorder="1"/>
    <xf numFmtId="164" fontId="29" fillId="33" borderId="12" xfId="0" applyNumberFormat="1" applyFont="1" applyFill="1" applyBorder="1"/>
    <xf numFmtId="0" fontId="30" fillId="33" borderId="0" xfId="0" applyFont="1" applyFill="1"/>
    <xf numFmtId="0" fontId="30" fillId="33" borderId="0" xfId="0" applyFont="1" applyFill="1" applyBorder="1" applyAlignment="1"/>
    <xf numFmtId="165" fontId="33" fillId="33" borderId="0" xfId="0" applyNumberFormat="1" applyFont="1" applyFill="1" applyBorder="1"/>
    <xf numFmtId="0" fontId="29" fillId="33" borderId="0" xfId="0" applyNumberFormat="1" applyFont="1" applyFill="1" applyAlignment="1">
      <alignment horizontal="left"/>
    </xf>
    <xf numFmtId="0" fontId="34" fillId="33" borderId="0" xfId="0" applyFont="1" applyFill="1" applyBorder="1" applyAlignment="1">
      <alignment horizontal="left"/>
    </xf>
    <xf numFmtId="0" fontId="35" fillId="33" borderId="0" xfId="0" applyFont="1" applyFill="1" applyBorder="1" applyAlignment="1" applyProtection="1">
      <alignment horizontal="left" vertical="top"/>
    </xf>
    <xf numFmtId="164" fontId="35" fillId="33" borderId="0" xfId="0" applyNumberFormat="1" applyFont="1" applyFill="1" applyBorder="1"/>
    <xf numFmtId="164" fontId="5" fillId="33" borderId="0" xfId="0" applyNumberFormat="1" applyFont="1" applyFill="1" applyBorder="1"/>
    <xf numFmtId="167" fontId="5" fillId="33" borderId="0" xfId="62" applyNumberFormat="1" applyFont="1" applyFill="1" applyBorder="1"/>
    <xf numFmtId="0" fontId="5" fillId="33" borderId="0" xfId="0" applyFont="1" applyFill="1" applyAlignment="1">
      <alignment horizontal="center" vertical="top"/>
    </xf>
    <xf numFmtId="0" fontId="29" fillId="33" borderId="0" xfId="0" applyNumberFormat="1" applyFont="1" applyFill="1" applyAlignment="1">
      <alignment horizontal="left" wrapText="1"/>
    </xf>
    <xf numFmtId="0" fontId="34" fillId="33" borderId="0" xfId="0" applyFont="1" applyFill="1" applyBorder="1" applyAlignment="1"/>
    <xf numFmtId="0" fontId="0" fillId="33" borderId="0" xfId="0" applyFill="1" applyBorder="1" applyAlignment="1"/>
    <xf numFmtId="164" fontId="0" fillId="33" borderId="0" xfId="0" applyNumberFormat="1" applyFill="1" applyBorder="1" applyAlignment="1"/>
    <xf numFmtId="0" fontId="4" fillId="33" borderId="0" xfId="0" applyFont="1" applyFill="1" applyBorder="1" applyAlignment="1">
      <alignment horizontal="left" vertical="top" wrapText="1"/>
    </xf>
    <xf numFmtId="0" fontId="36" fillId="33" borderId="0" xfId="0" applyFont="1" applyFill="1" applyBorder="1" applyAlignment="1"/>
    <xf numFmtId="0" fontId="4" fillId="33" borderId="0" xfId="0" applyFont="1" applyFill="1" applyAlignment="1">
      <alignment horizontal="left" vertical="top" wrapText="1"/>
    </xf>
    <xf numFmtId="164" fontId="4" fillId="33" borderId="0" xfId="0" applyNumberFormat="1" applyFont="1" applyFill="1"/>
    <xf numFmtId="0" fontId="29" fillId="33" borderId="0" xfId="0" applyFont="1" applyFill="1" applyBorder="1" applyAlignment="1">
      <alignment wrapText="1"/>
    </xf>
    <xf numFmtId="0" fontId="4" fillId="33" borderId="0" xfId="0" applyFont="1" applyFill="1" applyBorder="1" applyAlignment="1">
      <alignment horizontal="left"/>
    </xf>
    <xf numFmtId="0" fontId="4" fillId="33" borderId="0" xfId="0" applyFont="1" applyFill="1" applyAlignment="1">
      <alignment horizontal="left"/>
    </xf>
    <xf numFmtId="0" fontId="4" fillId="33" borderId="0" xfId="0" applyFont="1" applyFill="1" applyBorder="1" applyAlignment="1">
      <alignment wrapText="1"/>
    </xf>
    <xf numFmtId="0" fontId="37" fillId="33" borderId="0" xfId="0" applyFont="1" applyFill="1" applyBorder="1" applyAlignment="1">
      <alignment horizontal="left"/>
    </xf>
    <xf numFmtId="0" fontId="29" fillId="33" borderId="0" xfId="0" applyFont="1" applyFill="1" applyAlignment="1">
      <alignment horizontal="right"/>
    </xf>
    <xf numFmtId="0" fontId="54" fillId="33" borderId="0" xfId="0" applyFont="1" applyFill="1" applyAlignment="1">
      <alignment horizontal="left" vertical="top" wrapText="1"/>
    </xf>
    <xf numFmtId="0" fontId="55" fillId="33" borderId="0" xfId="47" applyFont="1" applyFill="1" applyAlignment="1" applyProtection="1">
      <alignment horizontal="left" vertical="top" wrapText="1"/>
    </xf>
    <xf numFmtId="0" fontId="56" fillId="33" borderId="0" xfId="0" applyFont="1" applyFill="1" applyAlignment="1">
      <alignment horizontal="right" vertical="center" wrapText="1"/>
    </xf>
    <xf numFmtId="0" fontId="0" fillId="33" borderId="0" xfId="0" applyFill="1" applyAlignment="1">
      <alignment horizontal="left" vertical="top"/>
    </xf>
    <xf numFmtId="0" fontId="54" fillId="33" borderId="0" xfId="0" applyFont="1" applyFill="1" applyAlignment="1">
      <alignment horizontal="left" vertical="center" wrapText="1"/>
    </xf>
    <xf numFmtId="0" fontId="26" fillId="33" borderId="0" xfId="0" applyFont="1" applyFill="1" applyAlignment="1">
      <alignment horizontal="left" vertical="top"/>
    </xf>
    <xf numFmtId="0" fontId="58" fillId="33" borderId="0" xfId="70" quotePrefix="1" applyFont="1" applyFill="1" applyAlignment="1">
      <alignment horizontal="left" vertical="top"/>
    </xf>
    <xf numFmtId="0" fontId="55" fillId="33" borderId="0" xfId="47" applyFont="1" applyFill="1" applyAlignment="1" applyProtection="1">
      <alignment vertical="top" wrapText="1"/>
    </xf>
    <xf numFmtId="0" fontId="55" fillId="33" borderId="0" xfId="47" applyFont="1" applyFill="1" applyAlignment="1" applyProtection="1">
      <alignment vertical="top"/>
    </xf>
    <xf numFmtId="0" fontId="58" fillId="33" borderId="0" xfId="70" applyFont="1" applyFill="1" applyAlignment="1">
      <alignment horizontal="left" vertical="top"/>
    </xf>
    <xf numFmtId="0" fontId="55" fillId="33" borderId="0" xfId="47" applyFont="1" applyFill="1" applyAlignment="1" applyProtection="1"/>
    <xf numFmtId="0" fontId="54" fillId="33" borderId="0" xfId="0" applyFont="1" applyFill="1" applyAlignment="1">
      <alignment vertical="center" wrapText="1"/>
    </xf>
    <xf numFmtId="0" fontId="55" fillId="33" borderId="0" xfId="47" applyFont="1" applyFill="1" applyAlignment="1" applyProtection="1">
      <alignment vertical="center" wrapText="1"/>
    </xf>
    <xf numFmtId="0" fontId="59" fillId="33" borderId="0" xfId="0" applyFont="1" applyFill="1" applyAlignment="1">
      <alignment vertical="center" wrapText="1"/>
    </xf>
    <xf numFmtId="0" fontId="50" fillId="33" borderId="0" xfId="68" applyFill="1" applyAlignment="1" applyProtection="1">
      <alignment horizontal="left" vertical="top" wrapText="1"/>
    </xf>
    <xf numFmtId="0" fontId="2" fillId="33" borderId="0" xfId="72" applyFill="1"/>
    <xf numFmtId="0" fontId="25" fillId="33" borderId="0" xfId="73" applyFont="1" applyFill="1"/>
    <xf numFmtId="0" fontId="29" fillId="33" borderId="0" xfId="71" applyFont="1" applyFill="1" applyBorder="1"/>
    <xf numFmtId="0" fontId="29" fillId="0" borderId="0" xfId="71" applyFont="1" applyFill="1" applyBorder="1"/>
    <xf numFmtId="0" fontId="3" fillId="33" borderId="0" xfId="73" applyFill="1"/>
    <xf numFmtId="0" fontId="29" fillId="33" borderId="12" xfId="71" applyFont="1" applyFill="1" applyBorder="1"/>
    <xf numFmtId="0" fontId="30" fillId="33" borderId="12" xfId="71" applyFont="1" applyFill="1" applyBorder="1"/>
    <xf numFmtId="0" fontId="29" fillId="33" borderId="12" xfId="71" applyFont="1" applyFill="1" applyBorder="1" applyAlignment="1">
      <alignment horizontal="right"/>
    </xf>
    <xf numFmtId="0" fontId="29" fillId="33" borderId="0" xfId="71" applyFont="1" applyFill="1" applyBorder="1" applyAlignment="1">
      <alignment horizontal="right"/>
    </xf>
    <xf numFmtId="2" fontId="30" fillId="33" borderId="13" xfId="71" applyNumberFormat="1" applyFont="1" applyFill="1" applyBorder="1" applyAlignment="1">
      <alignment horizontal="right"/>
    </xf>
    <xf numFmtId="0" fontId="30" fillId="33" borderId="13" xfId="71" applyFont="1" applyFill="1" applyBorder="1"/>
    <xf numFmtId="0" fontId="30" fillId="33" borderId="13" xfId="71" quotePrefix="1" applyFont="1" applyFill="1" applyBorder="1" applyAlignment="1">
      <alignment horizontal="right"/>
    </xf>
    <xf numFmtId="0" fontId="30" fillId="33" borderId="12" xfId="71" applyFont="1" applyFill="1" applyBorder="1" applyAlignment="1">
      <alignment horizontal="right"/>
    </xf>
    <xf numFmtId="0" fontId="30" fillId="33" borderId="13" xfId="71" applyFont="1" applyFill="1" applyBorder="1" applyAlignment="1">
      <alignment horizontal="right"/>
    </xf>
    <xf numFmtId="0" fontId="62" fillId="33" borderId="14" xfId="71" applyFont="1" applyFill="1" applyBorder="1" applyAlignment="1">
      <alignment horizontal="center" wrapText="1"/>
    </xf>
    <xf numFmtId="0" fontId="29" fillId="33" borderId="0" xfId="71" applyFont="1" applyFill="1"/>
    <xf numFmtId="3" fontId="2" fillId="33" borderId="0" xfId="72" applyNumberFormat="1" applyFill="1"/>
    <xf numFmtId="8" fontId="2" fillId="33" borderId="0" xfId="72" applyNumberFormat="1" applyFill="1"/>
    <xf numFmtId="0" fontId="30" fillId="33" borderId="0" xfId="71" applyFont="1" applyFill="1"/>
    <xf numFmtId="0" fontId="62" fillId="33" borderId="0" xfId="71" applyFont="1" applyFill="1" applyBorder="1" applyAlignment="1">
      <alignment horizontal="center" wrapText="1"/>
    </xf>
    <xf numFmtId="0" fontId="29" fillId="33" borderId="0" xfId="71" applyFont="1" applyFill="1" applyAlignment="1">
      <alignment horizontal="left"/>
    </xf>
    <xf numFmtId="3" fontId="29" fillId="33" borderId="0" xfId="71" applyNumberFormat="1" applyFont="1" applyFill="1"/>
    <xf numFmtId="3" fontId="29" fillId="33" borderId="0" xfId="40" applyNumberFormat="1" applyFont="1" applyFill="1"/>
    <xf numFmtId="3" fontId="29" fillId="33" borderId="0" xfId="71" applyNumberFormat="1" applyFont="1" applyFill="1" applyAlignment="1">
      <alignment horizontal="right"/>
    </xf>
    <xf numFmtId="3" fontId="29" fillId="33" borderId="0" xfId="71" quotePrefix="1" applyNumberFormat="1" applyFont="1" applyFill="1" applyAlignment="1">
      <alignment horizontal="right"/>
    </xf>
    <xf numFmtId="0" fontId="30" fillId="33" borderId="0" xfId="71" applyFont="1" applyFill="1" applyAlignment="1">
      <alignment horizontal="left"/>
    </xf>
    <xf numFmtId="3" fontId="30" fillId="33" borderId="0" xfId="71" applyNumberFormat="1" applyFont="1" applyFill="1"/>
    <xf numFmtId="3" fontId="30" fillId="33" borderId="0" xfId="40" applyNumberFormat="1" applyFont="1" applyFill="1"/>
    <xf numFmtId="168" fontId="29" fillId="33" borderId="0" xfId="40" applyNumberFormat="1" applyFont="1" applyFill="1"/>
    <xf numFmtId="1" fontId="29" fillId="33" borderId="0" xfId="71" applyNumberFormat="1" applyFont="1" applyFill="1"/>
    <xf numFmtId="0" fontId="30" fillId="33" borderId="0" xfId="71" applyFont="1" applyFill="1" applyAlignment="1">
      <alignment horizontal="left" indent="1"/>
    </xf>
    <xf numFmtId="0" fontId="29" fillId="33" borderId="0" xfId="71" applyFont="1" applyFill="1" applyAlignment="1">
      <alignment horizontal="left" indent="1"/>
    </xf>
    <xf numFmtId="3" fontId="29" fillId="33" borderId="0" xfId="71" applyNumberFormat="1" applyFont="1" applyFill="1" applyAlignment="1"/>
    <xf numFmtId="3" fontId="58" fillId="33" borderId="0" xfId="74" applyNumberFormat="1" applyFont="1" applyFill="1" applyAlignment="1">
      <alignment vertical="center" wrapText="1"/>
    </xf>
    <xf numFmtId="168" fontId="30" fillId="33" borderId="0" xfId="40" applyNumberFormat="1" applyFont="1" applyFill="1"/>
    <xf numFmtId="3" fontId="63" fillId="33" borderId="0" xfId="74" applyNumberFormat="1" applyFont="1" applyFill="1" applyAlignment="1">
      <alignment vertical="center" wrapText="1"/>
    </xf>
    <xf numFmtId="0" fontId="58" fillId="33" borderId="0" xfId="74" applyFont="1" applyFill="1" applyAlignment="1">
      <alignment vertical="center" wrapText="1"/>
    </xf>
    <xf numFmtId="169" fontId="29" fillId="33" borderId="0" xfId="40" applyNumberFormat="1" applyFont="1" applyFill="1"/>
    <xf numFmtId="3" fontId="28" fillId="33" borderId="0" xfId="71" applyNumberFormat="1" applyFont="1" applyFill="1"/>
    <xf numFmtId="168" fontId="28" fillId="33" borderId="0" xfId="40" applyNumberFormat="1" applyFont="1" applyFill="1"/>
    <xf numFmtId="170" fontId="28" fillId="33" borderId="0" xfId="71" applyNumberFormat="1" applyFont="1" applyFill="1"/>
    <xf numFmtId="3" fontId="28" fillId="33" borderId="0" xfId="71" applyNumberFormat="1" applyFont="1" applyFill="1" applyAlignment="1">
      <alignment horizontal="right"/>
    </xf>
    <xf numFmtId="1" fontId="28" fillId="33" borderId="0" xfId="71" applyNumberFormat="1" applyFont="1" applyFill="1"/>
    <xf numFmtId="0" fontId="30" fillId="33" borderId="0" xfId="71" applyFont="1" applyFill="1" applyBorder="1"/>
    <xf numFmtId="3" fontId="45" fillId="33" borderId="0" xfId="71" applyNumberFormat="1" applyFont="1" applyFill="1"/>
    <xf numFmtId="168" fontId="45" fillId="33" borderId="0" xfId="71" applyNumberFormat="1" applyFont="1" applyFill="1"/>
    <xf numFmtId="170" fontId="45" fillId="33" borderId="0" xfId="71" applyNumberFormat="1" applyFont="1" applyFill="1"/>
    <xf numFmtId="10" fontId="28" fillId="33" borderId="0" xfId="71" applyNumberFormat="1" applyFont="1" applyFill="1" applyBorder="1"/>
    <xf numFmtId="0" fontId="43" fillId="33" borderId="0" xfId="73" applyFont="1" applyFill="1"/>
    <xf numFmtId="0" fontId="28" fillId="33" borderId="0" xfId="71" applyFont="1" applyFill="1"/>
    <xf numFmtId="0" fontId="64" fillId="33" borderId="0" xfId="72" applyFont="1" applyFill="1"/>
    <xf numFmtId="0" fontId="28" fillId="33" borderId="0" xfId="71" applyFont="1" applyFill="1" applyBorder="1"/>
    <xf numFmtId="1" fontId="28" fillId="33" borderId="0" xfId="71" applyNumberFormat="1" applyFont="1" applyFill="1" applyBorder="1"/>
    <xf numFmtId="168" fontId="28" fillId="33" borderId="0" xfId="71" applyNumberFormat="1" applyFont="1" applyFill="1"/>
    <xf numFmtId="0" fontId="29" fillId="33" borderId="0" xfId="71" applyFont="1" applyFill="1" applyBorder="1" applyAlignment="1"/>
    <xf numFmtId="1" fontId="45" fillId="33" borderId="0" xfId="71" applyNumberFormat="1" applyFont="1" applyFill="1" applyBorder="1"/>
    <xf numFmtId="1" fontId="45" fillId="33" borderId="0" xfId="71" applyNumberFormat="1" applyFont="1" applyFill="1"/>
    <xf numFmtId="0" fontId="2" fillId="33" borderId="12" xfId="72" applyFill="1" applyBorder="1"/>
    <xf numFmtId="0" fontId="3" fillId="33" borderId="0" xfId="71" applyFont="1" applyFill="1" applyBorder="1"/>
    <xf numFmtId="0" fontId="51" fillId="33" borderId="0" xfId="72" applyFont="1" applyFill="1" applyBorder="1"/>
    <xf numFmtId="0" fontId="5" fillId="33" borderId="0" xfId="71" applyFont="1" applyFill="1" applyBorder="1"/>
    <xf numFmtId="0" fontId="65" fillId="33" borderId="0" xfId="71" applyFont="1" applyFill="1" applyBorder="1"/>
    <xf numFmtId="0" fontId="51" fillId="33" borderId="0" xfId="72" applyFont="1" applyFill="1"/>
    <xf numFmtId="0" fontId="5" fillId="33" borderId="0" xfId="71" applyFont="1" applyFill="1" applyAlignment="1">
      <alignment horizontal="right" vertical="top"/>
    </xf>
    <xf numFmtId="0" fontId="3" fillId="33" borderId="0" xfId="71" applyFont="1" applyFill="1" applyAlignment="1">
      <alignment horizontal="left" vertical="top" wrapText="1"/>
    </xf>
    <xf numFmtId="0" fontId="5" fillId="33" borderId="0" xfId="71" applyFont="1" applyFill="1" applyBorder="1" applyAlignment="1">
      <alignment horizontal="left"/>
    </xf>
    <xf numFmtId="0" fontId="3" fillId="33" borderId="0" xfId="71" applyFont="1" applyFill="1" applyAlignment="1">
      <alignment horizontal="left"/>
    </xf>
    <xf numFmtId="0" fontId="67" fillId="33" borderId="0" xfId="71" applyFont="1" applyFill="1" applyBorder="1" applyAlignment="1"/>
    <xf numFmtId="0" fontId="67" fillId="33" borderId="0" xfId="71" applyFont="1" applyFill="1"/>
    <xf numFmtId="0" fontId="67" fillId="33" borderId="0" xfId="71" applyFont="1" applyFill="1" applyAlignment="1"/>
    <xf numFmtId="0" fontId="67" fillId="33" borderId="0" xfId="71" applyFont="1" applyFill="1" applyBorder="1" applyAlignment="1">
      <alignment horizontal="left"/>
    </xf>
    <xf numFmtId="0" fontId="3" fillId="33" borderId="0" xfId="71" applyFont="1" applyFill="1" applyAlignment="1"/>
    <xf numFmtId="0" fontId="67" fillId="33" borderId="0" xfId="71" applyFont="1" applyFill="1" applyAlignment="1">
      <alignment horizontal="left"/>
    </xf>
    <xf numFmtId="0" fontId="3" fillId="33" borderId="0" xfId="71" applyFont="1" applyFill="1" applyAlignment="1">
      <alignment horizontal="left" vertical="center"/>
    </xf>
    <xf numFmtId="0" fontId="67" fillId="33" borderId="0" xfId="71" applyFont="1" applyFill="1" applyAlignment="1">
      <alignment horizontal="left" vertical="center"/>
    </xf>
    <xf numFmtId="0" fontId="68" fillId="33" borderId="0" xfId="71" applyFont="1" applyFill="1"/>
    <xf numFmtId="0" fontId="69" fillId="33" borderId="0" xfId="71" applyFont="1" applyFill="1" applyAlignment="1">
      <alignment vertical="top" wrapText="1"/>
    </xf>
    <xf numFmtId="0" fontId="29" fillId="33" borderId="0" xfId="73" applyFont="1" applyFill="1"/>
    <xf numFmtId="0" fontId="26" fillId="33" borderId="0" xfId="71" applyFont="1" applyFill="1" applyAlignment="1">
      <alignment horizontal="left" vertical="center" wrapText="1"/>
    </xf>
    <xf numFmtId="0" fontId="29" fillId="33" borderId="12" xfId="71" applyFont="1" applyFill="1" applyBorder="1" applyAlignment="1">
      <alignment horizontal="left"/>
    </xf>
    <xf numFmtId="0" fontId="29" fillId="33" borderId="12" xfId="71" applyFont="1" applyFill="1" applyBorder="1" applyAlignment="1">
      <alignment horizontal="right" vertical="top"/>
    </xf>
    <xf numFmtId="0" fontId="29" fillId="33" borderId="14" xfId="71" applyFont="1" applyFill="1" applyBorder="1" applyAlignment="1">
      <alignment vertical="center"/>
    </xf>
    <xf numFmtId="0" fontId="30" fillId="33" borderId="0" xfId="71" applyFont="1" applyFill="1" applyAlignment="1">
      <alignment vertical="center"/>
    </xf>
    <xf numFmtId="0" fontId="30" fillId="33" borderId="0" xfId="74" applyFont="1" applyFill="1" applyAlignment="1">
      <alignment vertical="center"/>
    </xf>
    <xf numFmtId="0" fontId="30" fillId="33" borderId="0" xfId="74" applyFont="1" applyFill="1" applyBorder="1" applyAlignment="1">
      <alignment vertical="center"/>
    </xf>
    <xf numFmtId="0" fontId="30" fillId="33" borderId="0" xfId="74" applyFont="1" applyFill="1" applyAlignment="1">
      <alignment vertical="center" wrapText="1"/>
    </xf>
    <xf numFmtId="0" fontId="30" fillId="33" borderId="14" xfId="71" applyFont="1" applyFill="1" applyBorder="1" applyAlignment="1">
      <alignment horizontal="center" vertical="center"/>
    </xf>
    <xf numFmtId="0" fontId="30" fillId="33" borderId="12" xfId="74" applyFont="1" applyFill="1" applyBorder="1"/>
    <xf numFmtId="0" fontId="30" fillId="33" borderId="12" xfId="74" applyFont="1" applyFill="1" applyBorder="1" applyAlignment="1">
      <alignment wrapText="1"/>
    </xf>
    <xf numFmtId="0" fontId="30" fillId="33" borderId="13" xfId="71" applyFont="1" applyFill="1" applyBorder="1" applyAlignment="1">
      <alignment horizontal="right" wrapText="1"/>
    </xf>
    <xf numFmtId="0" fontId="30" fillId="33" borderId="0" xfId="71" applyFont="1" applyFill="1" applyAlignment="1">
      <alignment horizontal="right"/>
    </xf>
    <xf numFmtId="0" fontId="30" fillId="33" borderId="0" xfId="71" applyFont="1" applyFill="1" applyAlignment="1">
      <alignment horizontal="center"/>
    </xf>
    <xf numFmtId="0" fontId="30" fillId="33" borderId="0" xfId="74" applyFont="1" applyFill="1"/>
    <xf numFmtId="0" fontId="30" fillId="33" borderId="0" xfId="74" applyFont="1" applyFill="1" applyBorder="1"/>
    <xf numFmtId="0" fontId="30" fillId="33" borderId="0" xfId="74" applyFont="1" applyFill="1" applyBorder="1" applyAlignment="1">
      <alignment wrapText="1"/>
    </xf>
    <xf numFmtId="3" fontId="29" fillId="33" borderId="0" xfId="71" applyNumberFormat="1" applyFont="1" applyFill="1" applyBorder="1" applyAlignment="1">
      <alignment horizontal="right" vertical="center"/>
    </xf>
    <xf numFmtId="0" fontId="58" fillId="33" borderId="0" xfId="72" applyFont="1" applyFill="1"/>
    <xf numFmtId="0" fontId="68" fillId="33" borderId="0" xfId="71" applyFont="1" applyFill="1" applyAlignment="1">
      <alignment vertical="center"/>
    </xf>
    <xf numFmtId="0" fontId="30" fillId="33" borderId="0" xfId="71" applyFont="1" applyFill="1" applyBorder="1" applyAlignment="1">
      <alignment vertical="top" wrapText="1"/>
    </xf>
    <xf numFmtId="3" fontId="30" fillId="33" borderId="0" xfId="74" applyNumberFormat="1" applyFont="1" applyFill="1" applyAlignment="1">
      <alignment vertical="center" wrapText="1"/>
    </xf>
    <xf numFmtId="3" fontId="45" fillId="33" borderId="0" xfId="74" applyNumberFormat="1" applyFont="1" applyFill="1" applyAlignment="1">
      <alignment vertical="center" wrapText="1"/>
    </xf>
    <xf numFmtId="0" fontId="2" fillId="33" borderId="0" xfId="72" applyNumberFormat="1" applyFill="1"/>
    <xf numFmtId="3" fontId="29" fillId="33" borderId="0" xfId="71" applyNumberFormat="1" applyFont="1" applyFill="1" applyBorder="1" applyAlignment="1">
      <alignment horizontal="right" vertical="center" wrapText="1"/>
    </xf>
    <xf numFmtId="3" fontId="28" fillId="33" borderId="0" xfId="71" applyNumberFormat="1" applyFont="1" applyFill="1" applyBorder="1" applyAlignment="1">
      <alignment horizontal="right" vertical="center" wrapText="1"/>
    </xf>
    <xf numFmtId="0" fontId="30" fillId="33" borderId="0" xfId="71" applyFont="1" applyFill="1" applyBorder="1" applyAlignment="1">
      <alignment horizontal="left" vertical="top" wrapText="1"/>
    </xf>
    <xf numFmtId="0" fontId="29" fillId="33" borderId="0" xfId="71" applyFont="1" applyFill="1" applyBorder="1" applyAlignment="1">
      <alignment horizontal="left" vertical="top" wrapText="1" indent="1"/>
    </xf>
    <xf numFmtId="0" fontId="29" fillId="33" borderId="0" xfId="71" applyFont="1" applyFill="1" applyBorder="1" applyAlignment="1">
      <alignment vertical="top" wrapText="1"/>
    </xf>
    <xf numFmtId="3" fontId="30" fillId="33" borderId="0" xfId="71" applyNumberFormat="1" applyFont="1" applyFill="1" applyBorder="1" applyAlignment="1">
      <alignment horizontal="right" vertical="center" wrapText="1"/>
    </xf>
    <xf numFmtId="3" fontId="45" fillId="33" borderId="0" xfId="71" applyNumberFormat="1" applyFont="1" applyFill="1" applyBorder="1" applyAlignment="1">
      <alignment horizontal="right" vertical="center" wrapText="1"/>
    </xf>
    <xf numFmtId="0" fontId="29" fillId="33" borderId="12" xfId="74" applyFont="1" applyFill="1" applyBorder="1"/>
    <xf numFmtId="0" fontId="29" fillId="33" borderId="12" xfId="74" applyFont="1" applyFill="1" applyBorder="1" applyAlignment="1">
      <alignment wrapText="1"/>
    </xf>
    <xf numFmtId="3" fontId="29" fillId="33" borderId="12" xfId="71" applyNumberFormat="1" applyFont="1" applyFill="1" applyBorder="1" applyAlignment="1">
      <alignment horizontal="right" vertical="center" wrapText="1"/>
    </xf>
    <xf numFmtId="0" fontId="3" fillId="33" borderId="0" xfId="78" applyFont="1" applyFill="1" applyBorder="1" applyAlignment="1">
      <alignment horizontal="right"/>
    </xf>
    <xf numFmtId="0" fontId="51" fillId="33" borderId="0" xfId="79" quotePrefix="1" applyFont="1" applyFill="1"/>
    <xf numFmtId="0" fontId="29" fillId="33" borderId="0" xfId="74" applyFont="1" applyFill="1" applyBorder="1"/>
    <xf numFmtId="0" fontId="29" fillId="33" borderId="0" xfId="74" applyFont="1" applyFill="1" applyBorder="1" applyAlignment="1">
      <alignment wrapText="1"/>
    </xf>
    <xf numFmtId="0" fontId="29" fillId="33" borderId="0" xfId="75" applyNumberFormat="1" applyFont="1" applyFill="1" applyBorder="1" applyAlignment="1">
      <alignment vertical="top" wrapText="1"/>
    </xf>
    <xf numFmtId="0" fontId="29" fillId="33" borderId="0" xfId="71" applyFont="1" applyFill="1" applyAlignment="1">
      <alignment horizontal="left" vertical="top" wrapText="1"/>
    </xf>
    <xf numFmtId="0" fontId="29" fillId="33" borderId="0" xfId="71" applyFont="1" applyFill="1" applyAlignment="1">
      <alignment vertical="top" wrapText="1"/>
    </xf>
    <xf numFmtId="0" fontId="29" fillId="33" borderId="0" xfId="75" applyNumberFormat="1" applyFont="1" applyFill="1" applyBorder="1" applyAlignment="1">
      <alignment horizontal="left" vertical="top" wrapText="1"/>
    </xf>
    <xf numFmtId="0" fontId="70" fillId="33" borderId="0" xfId="47" applyFont="1" applyFill="1" applyBorder="1" applyAlignment="1" applyProtection="1">
      <alignment vertical="top" wrapText="1"/>
    </xf>
    <xf numFmtId="0" fontId="71" fillId="33" borderId="0" xfId="47" applyNumberFormat="1" applyFont="1" applyFill="1" applyBorder="1" applyAlignment="1" applyProtection="1">
      <alignment horizontal="left" wrapText="1"/>
    </xf>
    <xf numFmtId="0" fontId="3" fillId="33" borderId="0" xfId="71" applyFont="1" applyFill="1"/>
    <xf numFmtId="0" fontId="34" fillId="33" borderId="0" xfId="71" applyFont="1" applyFill="1" applyBorder="1" applyAlignment="1">
      <alignment wrapText="1"/>
    </xf>
    <xf numFmtId="0" fontId="29" fillId="33" borderId="0" xfId="71" applyFont="1" applyFill="1" applyBorder="1" applyAlignment="1">
      <alignment wrapText="1"/>
    </xf>
    <xf numFmtId="0" fontId="5" fillId="33" borderId="0" xfId="73" applyFont="1" applyFill="1" applyBorder="1" applyAlignment="1">
      <alignment horizontal="left" vertical="top"/>
    </xf>
    <xf numFmtId="0" fontId="3" fillId="33" borderId="0" xfId="73" applyFont="1" applyFill="1"/>
    <xf numFmtId="0" fontId="29" fillId="33" borderId="0" xfId="73" applyFont="1" applyFill="1" applyBorder="1" applyAlignment="1">
      <alignment horizontal="left" wrapText="1"/>
    </xf>
    <xf numFmtId="0" fontId="29" fillId="33" borderId="0" xfId="71" applyFont="1" applyFill="1" applyAlignment="1">
      <alignment wrapText="1"/>
    </xf>
    <xf numFmtId="0" fontId="34" fillId="33" borderId="0" xfId="71" applyFont="1" applyFill="1" applyAlignment="1">
      <alignment horizontal="left" vertical="center"/>
    </xf>
    <xf numFmtId="0" fontId="29" fillId="33" borderId="0" xfId="47" applyFont="1" applyFill="1" applyBorder="1" applyAlignment="1" applyProtection="1">
      <alignment horizontal="left" vertical="top" wrapText="1"/>
    </xf>
    <xf numFmtId="0" fontId="34" fillId="33" borderId="0" xfId="71" applyFont="1" applyFill="1"/>
    <xf numFmtId="0" fontId="29" fillId="33" borderId="0" xfId="71" applyFont="1" applyFill="1" applyAlignment="1">
      <alignment vertical="center" wrapText="1"/>
    </xf>
    <xf numFmtId="3" fontId="30" fillId="33" borderId="0" xfId="80" applyNumberFormat="1" applyFont="1" applyFill="1" applyAlignment="1">
      <alignment horizontal="left" wrapText="1"/>
    </xf>
    <xf numFmtId="0" fontId="32" fillId="33" borderId="0" xfId="0" applyFont="1" applyFill="1"/>
    <xf numFmtId="3" fontId="28" fillId="33" borderId="12" xfId="0" applyNumberFormat="1" applyFont="1" applyFill="1" applyBorder="1" applyAlignment="1">
      <alignment horizontal="left" vertical="center"/>
    </xf>
    <xf numFmtId="0" fontId="29" fillId="33" borderId="12" xfId="0" applyFont="1" applyFill="1" applyBorder="1"/>
    <xf numFmtId="3" fontId="29" fillId="33" borderId="0" xfId="0" applyNumberFormat="1" applyFont="1" applyFill="1" applyBorder="1" applyAlignment="1">
      <alignment horizontal="left" vertical="center"/>
    </xf>
    <xf numFmtId="0" fontId="29" fillId="33" borderId="12" xfId="0" applyFont="1" applyFill="1" applyBorder="1" applyAlignment="1">
      <alignment horizontal="right"/>
    </xf>
    <xf numFmtId="3" fontId="30" fillId="33" borderId="14" xfId="0" applyNumberFormat="1" applyFont="1" applyFill="1" applyBorder="1" applyAlignment="1">
      <alignment vertical="center"/>
    </xf>
    <xf numFmtId="3" fontId="30" fillId="33" borderId="12" xfId="0" applyNumberFormat="1" applyFont="1" applyFill="1" applyBorder="1" applyAlignment="1"/>
    <xf numFmtId="3" fontId="30" fillId="33" borderId="12" xfId="0" applyNumberFormat="1" applyFont="1" applyFill="1" applyBorder="1" applyAlignment="1">
      <alignment wrapText="1"/>
    </xf>
    <xf numFmtId="3" fontId="30" fillId="33" borderId="0" xfId="0" applyNumberFormat="1" applyFont="1" applyFill="1" applyBorder="1" applyAlignment="1">
      <alignment wrapText="1"/>
    </xf>
    <xf numFmtId="1" fontId="30" fillId="33" borderId="12" xfId="0" applyNumberFormat="1" applyFont="1" applyFill="1" applyBorder="1" applyAlignment="1">
      <alignment horizontal="right"/>
    </xf>
    <xf numFmtId="0" fontId="30" fillId="33" borderId="0" xfId="0" applyFont="1" applyFill="1" applyBorder="1" applyAlignment="1">
      <alignment horizontal="right"/>
    </xf>
    <xf numFmtId="3" fontId="29" fillId="33" borderId="0" xfId="0" applyNumberFormat="1" applyFont="1" applyFill="1" applyBorder="1" applyAlignment="1">
      <alignment vertical="center"/>
    </xf>
    <xf numFmtId="3" fontId="29" fillId="33" borderId="0" xfId="0" applyNumberFormat="1" applyFont="1" applyFill="1" applyBorder="1" applyAlignment="1">
      <alignment vertical="center" wrapText="1"/>
    </xf>
    <xf numFmtId="3" fontId="29" fillId="33" borderId="0" xfId="0" applyNumberFormat="1" applyFont="1" applyFill="1" applyBorder="1" applyAlignment="1">
      <alignment horizontal="right" vertical="center"/>
    </xf>
    <xf numFmtId="3" fontId="30" fillId="33" borderId="0" xfId="0" applyNumberFormat="1" applyFont="1" applyFill="1" applyBorder="1" applyAlignment="1">
      <alignment vertical="center"/>
    </xf>
    <xf numFmtId="0" fontId="29" fillId="33" borderId="0" xfId="0" applyFont="1" applyFill="1" applyBorder="1"/>
    <xf numFmtId="3" fontId="29" fillId="33" borderId="0" xfId="0" applyNumberFormat="1" applyFont="1" applyFill="1" applyBorder="1" applyAlignment="1">
      <alignment horizontal="left" vertical="center" indent="1"/>
    </xf>
    <xf numFmtId="3" fontId="58" fillId="33" borderId="0" xfId="0" applyNumberFormat="1" applyFont="1" applyFill="1"/>
    <xf numFmtId="0" fontId="29" fillId="33" borderId="0" xfId="0" applyFont="1" applyFill="1" applyAlignment="1">
      <alignment horizontal="left" indent="1"/>
    </xf>
    <xf numFmtId="3" fontId="29" fillId="33" borderId="0" xfId="0" applyNumberFormat="1" applyFont="1" applyFill="1"/>
    <xf numFmtId="3" fontId="29" fillId="33" borderId="0" xfId="0" applyNumberFormat="1" applyFont="1" applyFill="1" applyAlignment="1">
      <alignment vertical="center"/>
    </xf>
    <xf numFmtId="3" fontId="29" fillId="33" borderId="12" xfId="0" applyNumberFormat="1" applyFont="1" applyFill="1" applyBorder="1" applyAlignment="1">
      <alignment horizontal="left" wrapText="1"/>
    </xf>
    <xf numFmtId="3" fontId="29" fillId="33" borderId="0" xfId="0" applyNumberFormat="1" applyFont="1" applyFill="1" applyBorder="1" applyAlignment="1">
      <alignment horizontal="left" wrapText="1"/>
    </xf>
    <xf numFmtId="3" fontId="3" fillId="33" borderId="0" xfId="0" applyNumberFormat="1" applyFont="1" applyFill="1" applyBorder="1" applyAlignment="1">
      <alignment horizontal="left" wrapText="1"/>
    </xf>
    <xf numFmtId="2" fontId="3" fillId="33" borderId="0" xfId="0" applyNumberFormat="1" applyFont="1" applyFill="1" applyBorder="1" applyAlignment="1">
      <alignment vertical="top" wrapText="1"/>
    </xf>
    <xf numFmtId="3" fontId="3" fillId="33" borderId="0" xfId="0" applyNumberFormat="1" applyFont="1" applyFill="1" applyBorder="1" applyAlignment="1">
      <alignment vertical="top" wrapText="1"/>
    </xf>
    <xf numFmtId="0" fontId="29" fillId="33" borderId="0" xfId="0" applyFont="1" applyFill="1" applyAlignment="1">
      <alignment vertical="top"/>
    </xf>
    <xf numFmtId="3" fontId="3" fillId="33" borderId="0" xfId="0" applyNumberFormat="1" applyFont="1" applyFill="1" applyBorder="1" applyAlignment="1">
      <alignment vertical="top"/>
    </xf>
    <xf numFmtId="0" fontId="3" fillId="33" borderId="0" xfId="0" applyFont="1" applyFill="1"/>
    <xf numFmtId="3" fontId="3" fillId="33" borderId="0" xfId="0" applyNumberFormat="1" applyFont="1" applyFill="1" applyBorder="1" applyAlignment="1">
      <alignment wrapText="1"/>
    </xf>
    <xf numFmtId="3" fontId="3" fillId="33" borderId="0" xfId="0" applyNumberFormat="1" applyFont="1" applyFill="1" applyAlignment="1">
      <alignment horizontal="left" wrapText="1"/>
    </xf>
    <xf numFmtId="0" fontId="29" fillId="33" borderId="0" xfId="0" quotePrefix="1" applyNumberFormat="1" applyFont="1" applyFill="1" applyAlignment="1">
      <alignment horizontal="left"/>
    </xf>
    <xf numFmtId="0" fontId="29" fillId="33" borderId="0" xfId="0" quotePrefix="1" applyNumberFormat="1" applyFont="1" applyFill="1" applyBorder="1" applyAlignment="1">
      <alignment horizontal="left"/>
    </xf>
    <xf numFmtId="0" fontId="29" fillId="33" borderId="0" xfId="0" quotePrefix="1" applyNumberFormat="1" applyFont="1" applyFill="1" applyBorder="1" applyAlignment="1">
      <alignment horizontal="left" vertical="top"/>
    </xf>
    <xf numFmtId="0" fontId="29" fillId="33" borderId="0" xfId="0" applyNumberFormat="1" applyFont="1" applyFill="1" applyBorder="1" applyAlignment="1">
      <alignment horizontal="left" wrapText="1"/>
    </xf>
    <xf numFmtId="0" fontId="5" fillId="33" borderId="0" xfId="0" applyFont="1" applyFill="1" applyAlignment="1">
      <alignment horizontal="right" vertical="top"/>
    </xf>
    <xf numFmtId="0" fontId="29" fillId="33" borderId="10" xfId="0" applyFont="1" applyFill="1" applyBorder="1" applyAlignment="1" applyProtection="1">
      <alignment vertical="top"/>
    </xf>
    <xf numFmtId="3" fontId="30" fillId="33" borderId="0" xfId="71" applyNumberFormat="1" applyFont="1" applyFill="1" applyAlignment="1">
      <alignment horizontal="left"/>
    </xf>
    <xf numFmtId="3" fontId="33" fillId="33" borderId="0" xfId="71" applyNumberFormat="1" applyFont="1" applyFill="1"/>
    <xf numFmtId="0" fontId="73" fillId="33" borderId="0" xfId="71" applyFont="1" applyFill="1" applyAlignment="1">
      <alignment vertical="center"/>
    </xf>
    <xf numFmtId="0" fontId="29" fillId="33" borderId="0" xfId="71" applyFont="1" applyFill="1" applyAlignment="1">
      <alignment vertical="center"/>
    </xf>
    <xf numFmtId="3" fontId="29" fillId="33" borderId="0" xfId="71" applyNumberFormat="1" applyFont="1" applyFill="1" applyAlignment="1">
      <alignment horizontal="left"/>
    </xf>
    <xf numFmtId="3" fontId="29" fillId="33" borderId="0" xfId="74" applyNumberFormat="1" applyFont="1" applyFill="1" applyAlignment="1">
      <alignment vertical="center" wrapText="1"/>
    </xf>
    <xf numFmtId="3" fontId="28" fillId="33" borderId="0" xfId="74" applyNumberFormat="1" applyFont="1" applyFill="1" applyAlignment="1">
      <alignment vertical="center" wrapText="1"/>
    </xf>
    <xf numFmtId="0" fontId="1" fillId="33" borderId="0" xfId="72" applyFont="1" applyFill="1"/>
    <xf numFmtId="3" fontId="28" fillId="33" borderId="0" xfId="74" applyNumberFormat="1" applyFont="1" applyFill="1" applyAlignment="1">
      <alignment horizontal="right" vertical="center" wrapText="1"/>
    </xf>
    <xf numFmtId="0" fontId="1" fillId="33" borderId="0" xfId="72" applyNumberFormat="1" applyFont="1" applyFill="1"/>
    <xf numFmtId="0" fontId="30" fillId="33" borderId="0" xfId="71" applyFont="1" applyFill="1" applyBorder="1" applyAlignment="1">
      <alignment horizontal="left" vertical="top" wrapText="1" indent="1"/>
    </xf>
    <xf numFmtId="0" fontId="72" fillId="33" borderId="0" xfId="72" applyFont="1" applyFill="1"/>
    <xf numFmtId="0" fontId="5" fillId="33" borderId="0" xfId="73" applyFont="1" applyFill="1"/>
    <xf numFmtId="0" fontId="72" fillId="33" borderId="0" xfId="72" applyNumberFormat="1" applyFont="1" applyFill="1"/>
    <xf numFmtId="0" fontId="29" fillId="33" borderId="0" xfId="71" applyFont="1" applyFill="1" applyBorder="1" applyAlignment="1">
      <alignment horizontal="left" vertical="top" wrapText="1"/>
    </xf>
    <xf numFmtId="0" fontId="33" fillId="33" borderId="0" xfId="0" applyFont="1" applyFill="1" applyAlignment="1">
      <alignment horizontal="left" vertical="top"/>
    </xf>
    <xf numFmtId="164" fontId="33" fillId="33" borderId="0" xfId="0" applyNumberFormat="1" applyFont="1" applyFill="1"/>
    <xf numFmtId="0" fontId="33" fillId="33" borderId="0" xfId="0" quotePrefix="1" applyFont="1" applyFill="1" applyAlignment="1">
      <alignment horizontal="left" vertical="top"/>
    </xf>
    <xf numFmtId="0" fontId="76" fillId="33" borderId="0" xfId="79" applyFont="1" applyFill="1" applyAlignment="1" applyProtection="1">
      <alignment vertical="top"/>
      <protection locked="0"/>
    </xf>
    <xf numFmtId="0" fontId="33" fillId="33" borderId="0" xfId="79" applyFont="1" applyFill="1" applyAlignment="1" applyProtection="1">
      <alignment vertical="top"/>
      <protection locked="0"/>
    </xf>
    <xf numFmtId="0" fontId="77" fillId="33" borderId="0" xfId="81" applyFont="1" applyFill="1" applyAlignment="1" applyProtection="1">
      <alignment vertical="top"/>
      <protection locked="0"/>
    </xf>
    <xf numFmtId="0" fontId="0" fillId="33" borderId="0" xfId="75" applyNumberFormat="1" applyFont="1" applyFill="1" applyAlignment="1">
      <alignment vertical="top"/>
    </xf>
    <xf numFmtId="0" fontId="0" fillId="33" borderId="0" xfId="71" applyFont="1" applyFill="1" applyAlignment="1">
      <alignment vertical="top"/>
    </xf>
    <xf numFmtId="0" fontId="0" fillId="33" borderId="0" xfId="71" applyFont="1" applyFill="1" applyAlignment="1">
      <alignment horizontal="left" vertical="top" wrapText="1"/>
    </xf>
    <xf numFmtId="0" fontId="3" fillId="33" borderId="0" xfId="76" applyFont="1" applyFill="1" applyAlignment="1">
      <alignment vertical="center"/>
    </xf>
    <xf numFmtId="0" fontId="65" fillId="33" borderId="0" xfId="71" applyFont="1" applyFill="1"/>
    <xf numFmtId="0" fontId="5" fillId="33" borderId="0" xfId="71" applyFont="1" applyFill="1" applyAlignment="1">
      <alignment horizontal="left"/>
    </xf>
    <xf numFmtId="0" fontId="0" fillId="33" borderId="0" xfId="71" applyFont="1" applyFill="1" applyAlignment="1">
      <alignment horizontal="left"/>
    </xf>
    <xf numFmtId="0" fontId="0" fillId="33" borderId="0" xfId="76" applyFont="1" applyFill="1" applyAlignment="1">
      <alignment vertical="center"/>
    </xf>
    <xf numFmtId="0" fontId="0" fillId="33" borderId="0" xfId="71" applyFont="1" applyFill="1" applyAlignment="1">
      <alignment horizontal="left" vertical="top"/>
    </xf>
    <xf numFmtId="0" fontId="0" fillId="33" borderId="0" xfId="71" applyFont="1" applyFill="1" applyAlignment="1">
      <alignment vertical="top" wrapText="1"/>
    </xf>
    <xf numFmtId="0" fontId="5" fillId="33" borderId="0" xfId="0" applyFont="1" applyFill="1" applyBorder="1" applyAlignment="1">
      <alignment vertical="top"/>
    </xf>
    <xf numFmtId="0" fontId="54" fillId="33" borderId="0" xfId="0" applyFont="1" applyFill="1" applyAlignment="1">
      <alignment horizontal="left" vertical="top" wrapText="1"/>
    </xf>
    <xf numFmtId="0" fontId="55" fillId="33" borderId="0" xfId="47" applyFont="1" applyFill="1" applyAlignment="1" applyProtection="1">
      <alignment vertical="center" wrapText="1"/>
    </xf>
    <xf numFmtId="0" fontId="54" fillId="33" borderId="0" xfId="0" applyFont="1" applyFill="1" applyAlignment="1">
      <alignment vertical="center" wrapText="1"/>
    </xf>
    <xf numFmtId="0" fontId="55" fillId="33" borderId="0" xfId="47" applyFont="1" applyFill="1" applyAlignment="1" applyProtection="1">
      <alignment horizontal="left" vertical="top" wrapText="1"/>
    </xf>
    <xf numFmtId="0" fontId="60" fillId="0" borderId="0" xfId="0" applyFont="1" applyAlignment="1">
      <alignment horizontal="center"/>
    </xf>
    <xf numFmtId="0" fontId="54" fillId="33" borderId="0" xfId="0" applyFont="1" applyFill="1" applyAlignment="1">
      <alignment horizontal="left" vertical="top" wrapText="1"/>
    </xf>
    <xf numFmtId="0" fontId="29" fillId="33" borderId="0" xfId="76" applyFont="1" applyFill="1" applyAlignment="1">
      <alignment horizontal="left" vertical="center" wrapText="1"/>
    </xf>
    <xf numFmtId="0" fontId="52" fillId="33" borderId="0" xfId="0" applyFont="1" applyFill="1" applyAlignment="1">
      <alignment wrapText="1"/>
    </xf>
    <xf numFmtId="0" fontId="53" fillId="33" borderId="0" xfId="0" applyFont="1" applyFill="1" applyAlignment="1">
      <alignment horizontal="left" vertical="top" wrapText="1"/>
    </xf>
    <xf numFmtId="0" fontId="57" fillId="33" borderId="0" xfId="0" applyFont="1" applyFill="1" applyAlignment="1">
      <alignment horizontal="left" vertical="top" wrapText="1"/>
    </xf>
    <xf numFmtId="0" fontId="78" fillId="33" borderId="15" xfId="0" applyFont="1" applyFill="1" applyBorder="1" applyAlignment="1">
      <alignment horizontal="left" vertical="top" wrapText="1"/>
    </xf>
    <xf numFmtId="0" fontId="78" fillId="33" borderId="16" xfId="0" applyFont="1" applyFill="1" applyBorder="1" applyAlignment="1">
      <alignment horizontal="left" vertical="top" wrapText="1"/>
    </xf>
    <xf numFmtId="0" fontId="54" fillId="33" borderId="17" xfId="0" applyFont="1" applyFill="1" applyBorder="1" applyAlignment="1">
      <alignment horizontal="left" vertical="top" wrapText="1"/>
    </xf>
    <xf numFmtId="0" fontId="54" fillId="33" borderId="18" xfId="0" applyFont="1" applyFill="1" applyBorder="1" applyAlignment="1">
      <alignment horizontal="left" vertical="top" wrapText="1"/>
    </xf>
    <xf numFmtId="0" fontId="26" fillId="33" borderId="0" xfId="71" applyFont="1" applyFill="1" applyAlignment="1">
      <alignment horizontal="left" wrapText="1"/>
    </xf>
    <xf numFmtId="0" fontId="0" fillId="33" borderId="0" xfId="71" applyFont="1" applyFill="1" applyAlignment="1">
      <alignment horizontal="left" vertical="top" wrapText="1"/>
    </xf>
    <xf numFmtId="0" fontId="34" fillId="33" borderId="0" xfId="71" applyFont="1" applyFill="1" applyAlignment="1">
      <alignment horizontal="left" vertical="center"/>
    </xf>
    <xf numFmtId="0" fontId="30" fillId="33" borderId="13" xfId="71" quotePrefix="1" applyNumberFormat="1" applyFont="1" applyFill="1" applyBorder="1" applyAlignment="1">
      <alignment horizontal="center" vertical="center"/>
    </xf>
    <xf numFmtId="0" fontId="30" fillId="33" borderId="0" xfId="74" applyFont="1" applyFill="1" applyBorder="1" applyAlignment="1">
      <alignment horizontal="left" vertical="top" wrapText="1"/>
    </xf>
    <xf numFmtId="0" fontId="30" fillId="33" borderId="12" xfId="74" applyFont="1" applyFill="1" applyBorder="1" applyAlignment="1">
      <alignment horizontal="left" vertical="top" wrapText="1"/>
    </xf>
    <xf numFmtId="0" fontId="30" fillId="33" borderId="12" xfId="71" applyFont="1" applyFill="1" applyBorder="1" applyAlignment="1">
      <alignment horizontal="center" vertical="center"/>
    </xf>
    <xf numFmtId="0" fontId="30" fillId="33" borderId="13" xfId="71" applyFont="1" applyFill="1" applyBorder="1" applyAlignment="1">
      <alignment horizontal="center" vertical="center"/>
    </xf>
    <xf numFmtId="0" fontId="0" fillId="33" borderId="0" xfId="75" applyNumberFormat="1" applyFont="1" applyFill="1" applyAlignment="1">
      <alignment horizontal="left" vertical="top" wrapText="1"/>
    </xf>
    <xf numFmtId="3" fontId="3" fillId="33" borderId="0" xfId="0" applyNumberFormat="1" applyFont="1" applyFill="1" applyAlignment="1">
      <alignment horizontal="left" vertical="top" wrapText="1"/>
    </xf>
    <xf numFmtId="3" fontId="26" fillId="33" borderId="0" xfId="80" applyNumberFormat="1" applyFont="1" applyFill="1" applyAlignment="1">
      <alignment horizontal="left" wrapText="1"/>
    </xf>
    <xf numFmtId="1" fontId="30" fillId="33" borderId="13" xfId="0" applyNumberFormat="1" applyFont="1" applyFill="1" applyBorder="1" applyAlignment="1">
      <alignment horizontal="center" vertical="center"/>
    </xf>
    <xf numFmtId="3" fontId="3" fillId="33" borderId="0" xfId="0" applyNumberFormat="1" applyFont="1" applyFill="1" applyBorder="1" applyAlignment="1">
      <alignment horizontal="left" vertical="top" wrapText="1"/>
    </xf>
    <xf numFmtId="3" fontId="5" fillId="33" borderId="0" xfId="0" applyNumberFormat="1" applyFont="1" applyFill="1" applyAlignment="1">
      <alignment horizontal="left" vertical="top"/>
    </xf>
    <xf numFmtId="0" fontId="3" fillId="33" borderId="0" xfId="0" applyFont="1" applyFill="1" applyBorder="1" applyAlignment="1">
      <alignment horizontal="left" vertical="top" wrapText="1"/>
    </xf>
    <xf numFmtId="0" fontId="4" fillId="33" borderId="0" xfId="0" applyFont="1" applyFill="1" applyBorder="1" applyAlignment="1">
      <alignment horizontal="left" vertical="top" wrapText="1"/>
    </xf>
    <xf numFmtId="0" fontId="4" fillId="33" borderId="0" xfId="0" applyFont="1" applyFill="1" applyBorder="1" applyAlignment="1">
      <alignment horizontal="left" wrapText="1"/>
    </xf>
    <xf numFmtId="0" fontId="3" fillId="0" borderId="0" xfId="0" applyFont="1" applyFill="1" applyBorder="1" applyAlignment="1">
      <alignment horizontal="left" vertical="top" wrapText="1"/>
    </xf>
    <xf numFmtId="0" fontId="26" fillId="33" borderId="0" xfId="0" applyFont="1" applyFill="1" applyBorder="1" applyAlignment="1" applyProtection="1">
      <alignment horizontal="left" vertical="center" wrapText="1"/>
    </xf>
    <xf numFmtId="0" fontId="4" fillId="33" borderId="0" xfId="0" applyFont="1" applyFill="1" applyAlignment="1">
      <alignment horizontal="left" vertical="top" wrapText="1"/>
    </xf>
    <xf numFmtId="0" fontId="5" fillId="0" borderId="0" xfId="0" applyFont="1" applyFill="1" applyAlignment="1">
      <alignment vertical="top" wrapText="1"/>
    </xf>
    <xf numFmtId="0" fontId="26" fillId="33" borderId="0" xfId="0" applyFont="1" applyFill="1" applyAlignment="1">
      <alignment vertical="center" wrapText="1"/>
    </xf>
    <xf numFmtId="0" fontId="40" fillId="33" borderId="0" xfId="0" applyFont="1" applyFill="1" applyAlignment="1">
      <alignment vertical="center" wrapText="1"/>
    </xf>
    <xf numFmtId="0" fontId="41" fillId="33" borderId="0" xfId="0" applyFont="1" applyFill="1" applyAlignment="1">
      <alignment horizontal="left" wrapText="1"/>
    </xf>
    <xf numFmtId="0" fontId="36" fillId="33" borderId="0" xfId="0" applyFont="1" applyFill="1" applyAlignment="1">
      <alignment vertical="center" wrapText="1"/>
    </xf>
    <xf numFmtId="0" fontId="43" fillId="33" borderId="0" xfId="0" applyFont="1" applyFill="1" applyBorder="1" applyAlignment="1">
      <alignment horizontal="right" vertical="center" wrapText="1"/>
    </xf>
    <xf numFmtId="0" fontId="41" fillId="33" borderId="0" xfId="0" applyFont="1" applyFill="1" applyAlignment="1">
      <alignment horizontal="left"/>
    </xf>
    <xf numFmtId="0" fontId="3" fillId="33" borderId="0" xfId="75" applyNumberFormat="1" applyFont="1" applyFill="1" applyAlignment="1">
      <alignment horizontal="left" vertical="top" wrapText="1"/>
    </xf>
  </cellXfs>
  <cellStyles count="82">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2" xfId="9" xr:uid="{00000000-0005-0000-0000-000008000000}"/>
    <cellStyle name="20% - Accent5 3" xfId="10" xr:uid="{00000000-0005-0000-0000-000009000000}"/>
    <cellStyle name="20% - Accent6 2" xfId="11" xr:uid="{00000000-0005-0000-0000-00000A000000}"/>
    <cellStyle name="20% - Accent6 3" xfId="12" xr:uid="{00000000-0005-0000-0000-00000B000000}"/>
    <cellStyle name="40% - Accent1 2" xfId="13" xr:uid="{00000000-0005-0000-0000-00000C000000}"/>
    <cellStyle name="40% - Accent1 3" xfId="14" xr:uid="{00000000-0005-0000-0000-00000D000000}"/>
    <cellStyle name="40% - Accent2 2" xfId="15" xr:uid="{00000000-0005-0000-0000-00000E000000}"/>
    <cellStyle name="40% - Accent2 3" xfId="16" xr:uid="{00000000-0005-0000-0000-00000F000000}"/>
    <cellStyle name="40% - Accent3 2" xfId="17" xr:uid="{00000000-0005-0000-0000-000010000000}"/>
    <cellStyle name="40% - Accent3 3" xfId="18" xr:uid="{00000000-0005-0000-0000-000011000000}"/>
    <cellStyle name="40% - Accent4 2" xfId="19" xr:uid="{00000000-0005-0000-0000-000012000000}"/>
    <cellStyle name="40% - Accent4 3" xfId="20" xr:uid="{00000000-0005-0000-0000-000013000000}"/>
    <cellStyle name="40% - Accent5 2" xfId="21" xr:uid="{00000000-0005-0000-0000-000014000000}"/>
    <cellStyle name="40% - Accent5 3" xfId="22" xr:uid="{00000000-0005-0000-0000-000015000000}"/>
    <cellStyle name="40% - Accent6 2" xfId="23" xr:uid="{00000000-0005-0000-0000-000016000000}"/>
    <cellStyle name="40% - Accent6 3" xfId="24" xr:uid="{00000000-0005-0000-0000-000017000000}"/>
    <cellStyle name="60% - Accent1 2" xfId="25" xr:uid="{00000000-0005-0000-0000-000018000000}"/>
    <cellStyle name="60% - Accent2 2" xfId="26" xr:uid="{00000000-0005-0000-0000-000019000000}"/>
    <cellStyle name="60% - Accent3 2" xfId="27" xr:uid="{00000000-0005-0000-0000-00001A000000}"/>
    <cellStyle name="60% - Accent4 2" xfId="28" xr:uid="{00000000-0005-0000-0000-00001B000000}"/>
    <cellStyle name="60% - Accent5 2" xfId="29" xr:uid="{00000000-0005-0000-0000-00001C000000}"/>
    <cellStyle name="60% - Accent6 2" xfId="30" xr:uid="{00000000-0005-0000-0000-00001D000000}"/>
    <cellStyle name="Accent1 2" xfId="31" xr:uid="{00000000-0005-0000-0000-00001E000000}"/>
    <cellStyle name="Accent2 2" xfId="32" xr:uid="{00000000-0005-0000-0000-00001F000000}"/>
    <cellStyle name="Accent3 2" xfId="33" xr:uid="{00000000-0005-0000-0000-000020000000}"/>
    <cellStyle name="Accent4 2" xfId="34" xr:uid="{00000000-0005-0000-0000-000021000000}"/>
    <cellStyle name="Accent5 2" xfId="35" xr:uid="{00000000-0005-0000-0000-000022000000}"/>
    <cellStyle name="Accent6 2" xfId="36" xr:uid="{00000000-0005-0000-0000-000023000000}"/>
    <cellStyle name="Bad 2" xfId="37" xr:uid="{00000000-0005-0000-0000-000024000000}"/>
    <cellStyle name="Calculation 2" xfId="38" xr:uid="{00000000-0005-0000-0000-000025000000}"/>
    <cellStyle name="Check Cell 2" xfId="39" xr:uid="{00000000-0005-0000-0000-000026000000}"/>
    <cellStyle name="Comma 2" xfId="40" xr:uid="{00000000-0005-0000-0000-000027000000}"/>
    <cellStyle name="Explanatory Text 2" xfId="41" xr:uid="{00000000-0005-0000-0000-000028000000}"/>
    <cellStyle name="Followed Hyperlink 2" xfId="81" xr:uid="{7D57AF4F-00DC-4AB8-936C-3D3BF4122D16}"/>
    <cellStyle name="Good 2" xfId="42" xr:uid="{00000000-0005-0000-0000-000029000000}"/>
    <cellStyle name="Heading 1 2" xfId="43" xr:uid="{00000000-0005-0000-0000-00002A000000}"/>
    <cellStyle name="Heading 2 2" xfId="44" xr:uid="{00000000-0005-0000-0000-00002B000000}"/>
    <cellStyle name="Heading 3 2" xfId="45" xr:uid="{00000000-0005-0000-0000-00002C000000}"/>
    <cellStyle name="Heading 4 2" xfId="46" xr:uid="{00000000-0005-0000-0000-00002D000000}"/>
    <cellStyle name="Hyperlink" xfId="68" builtinId="8"/>
    <cellStyle name="Hyperlink 2" xfId="47" xr:uid="{00000000-0005-0000-0000-00002E000000}"/>
    <cellStyle name="Input 2" xfId="48" xr:uid="{00000000-0005-0000-0000-00002F000000}"/>
    <cellStyle name="Linked Cell 2" xfId="49" xr:uid="{00000000-0005-0000-0000-000030000000}"/>
    <cellStyle name="Neutral 2" xfId="50" xr:uid="{00000000-0005-0000-0000-000031000000}"/>
    <cellStyle name="Normal" xfId="0" builtinId="0"/>
    <cellStyle name="Normal 10 2 2" xfId="76" xr:uid="{EF3CE9F6-D689-4E6D-9B1C-188B84AB7212}"/>
    <cellStyle name="Normal 11 2 2" xfId="66" xr:uid="{00000000-0005-0000-0000-000033000000}"/>
    <cellStyle name="Normal 15 3" xfId="77" xr:uid="{DF235345-893C-40BC-8058-3CFCF9B4654E}"/>
    <cellStyle name="Normal 16" xfId="51" xr:uid="{00000000-0005-0000-0000-000034000000}"/>
    <cellStyle name="Normal 17 2 2" xfId="74" xr:uid="{4D607B94-B30C-48F0-8BCB-37C2DDF05B49}"/>
    <cellStyle name="Normal 19" xfId="72" xr:uid="{DB2A275A-5059-4414-BF40-C7DFC0E8F7B9}"/>
    <cellStyle name="Normal 2" xfId="52" xr:uid="{00000000-0005-0000-0000-000035000000}"/>
    <cellStyle name="Normal 2 2 2" xfId="71" xr:uid="{40DD8359-973B-4491-A558-B3F3E12D0E4F}"/>
    <cellStyle name="Normal 2 2 3" xfId="79" xr:uid="{A84E6305-C979-4B24-8A80-FEA09F607660}"/>
    <cellStyle name="Normal 20 2" xfId="73" xr:uid="{1A6B744F-AEF7-4634-B29C-E5985770D45F}"/>
    <cellStyle name="Normal 21" xfId="69" xr:uid="{6F8C502E-4B8F-4C13-BD76-BFC5B6770D2F}"/>
    <cellStyle name="Normal 3" xfId="53" xr:uid="{00000000-0005-0000-0000-000036000000}"/>
    <cellStyle name="Normal 4" xfId="54" xr:uid="{00000000-0005-0000-0000-000037000000}"/>
    <cellStyle name="Normal 5" xfId="55" xr:uid="{00000000-0005-0000-0000-000038000000}"/>
    <cellStyle name="Normal 6" xfId="56" xr:uid="{00000000-0005-0000-0000-000039000000}"/>
    <cellStyle name="Normal 6 7" xfId="70" xr:uid="{2B55727A-5127-4E76-927D-692C274B3418}"/>
    <cellStyle name="Normal 7" xfId="57" xr:uid="{00000000-0005-0000-0000-00003A000000}"/>
    <cellStyle name="Normal 8" xfId="58" xr:uid="{00000000-0005-0000-0000-00003B000000}"/>
    <cellStyle name="Normal_NI39 Tables for report v3 WITH NEW DATA_Chapter 4 Tables 2012" xfId="80" xr:uid="{96DE16B5-6288-409F-A567-388E82928F28}"/>
    <cellStyle name="Normal_ORLISTAT.monthly analysis" xfId="75" xr:uid="{AC189AF9-A93A-49BC-8586-788684FB74C0}"/>
    <cellStyle name="Normal_Tables for the publication - template" xfId="78" xr:uid="{6AC779EE-4E07-4F3F-BA5F-BA1DDAD3F528}"/>
    <cellStyle name="Note 2" xfId="59" xr:uid="{00000000-0005-0000-0000-00003C000000}"/>
    <cellStyle name="Note 3" xfId="60" xr:uid="{00000000-0005-0000-0000-00003D000000}"/>
    <cellStyle name="Output 2" xfId="61" xr:uid="{00000000-0005-0000-0000-00003E000000}"/>
    <cellStyle name="Percent" xfId="62" builtinId="5"/>
    <cellStyle name="Percent 2" xfId="67" xr:uid="{00000000-0005-0000-0000-000040000000}"/>
    <cellStyle name="Title 2" xfId="63" xr:uid="{00000000-0005-0000-0000-000041000000}"/>
    <cellStyle name="Total 2" xfId="64" xr:uid="{00000000-0005-0000-0000-000042000000}"/>
    <cellStyle name="Warning Text 2" xfId="65" xr:uid="{00000000-0005-0000-0000-00004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6305550</xdr:colOff>
      <xdr:row>0</xdr:row>
      <xdr:rowOff>38100</xdr:rowOff>
    </xdr:from>
    <xdr:to>
      <xdr:col>2</xdr:col>
      <xdr:colOff>7503795</xdr:colOff>
      <xdr:row>6</xdr:row>
      <xdr:rowOff>16510</xdr:rowOff>
    </xdr:to>
    <xdr:pic>
      <xdr:nvPicPr>
        <xdr:cNvPr id="2" name="Picture 1">
          <a:extLst>
            <a:ext uri="{FF2B5EF4-FFF2-40B4-BE49-F238E27FC236}">
              <a16:creationId xmlns:a16="http://schemas.microsoft.com/office/drawing/2014/main" id="{59168D5F-A52D-46AE-B2DD-6FD197B165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86700" y="38100"/>
          <a:ext cx="1198245" cy="949960"/>
        </a:xfrm>
        <a:prstGeom prst="rect">
          <a:avLst/>
        </a:prstGeom>
      </xdr:spPr>
    </xdr:pic>
    <xdr:clientData/>
  </xdr:twoCellAnchor>
  <xdr:twoCellAnchor>
    <xdr:from>
      <xdr:col>1</xdr:col>
      <xdr:colOff>0</xdr:colOff>
      <xdr:row>36</xdr:row>
      <xdr:rowOff>57150</xdr:rowOff>
    </xdr:from>
    <xdr:to>
      <xdr:col>1</xdr:col>
      <xdr:colOff>962025</xdr:colOff>
      <xdr:row>38</xdr:row>
      <xdr:rowOff>152400</xdr:rowOff>
    </xdr:to>
    <xdr:pic>
      <xdr:nvPicPr>
        <xdr:cNvPr id="3" name="Picture 1">
          <a:extLst>
            <a:ext uri="{FF2B5EF4-FFF2-40B4-BE49-F238E27FC236}">
              <a16:creationId xmlns:a16="http://schemas.microsoft.com/office/drawing/2014/main" id="{810D4E77-1F62-4F3D-BA94-E287F244E7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8763000"/>
          <a:ext cx="96202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254001</xdr:colOff>
      <xdr:row>0</xdr:row>
      <xdr:rowOff>21166</xdr:rowOff>
    </xdr:from>
    <xdr:to>
      <xdr:col>16</xdr:col>
      <xdr:colOff>3492</xdr:colOff>
      <xdr:row>5</xdr:row>
      <xdr:rowOff>31917</xdr:rowOff>
    </xdr:to>
    <xdr:pic>
      <xdr:nvPicPr>
        <xdr:cNvPr id="2" name="Picture 1">
          <a:extLst>
            <a:ext uri="{FF2B5EF4-FFF2-40B4-BE49-F238E27FC236}">
              <a16:creationId xmlns:a16="http://schemas.microsoft.com/office/drawing/2014/main" id="{9C145A27-26EA-44A1-A40B-49A84BD8E37B}"/>
            </a:ext>
          </a:extLst>
        </xdr:cNvPr>
        <xdr:cNvPicPr>
          <a:picLocks noChangeAspect="1"/>
        </xdr:cNvPicPr>
      </xdr:nvPicPr>
      <xdr:blipFill>
        <a:blip xmlns:r="http://schemas.openxmlformats.org/officeDocument/2006/relationships" r:embed="rId1"/>
        <a:stretch>
          <a:fillRect/>
        </a:stretch>
      </xdr:blipFill>
      <xdr:spPr>
        <a:xfrm>
          <a:off x="12026901" y="21166"/>
          <a:ext cx="1178240" cy="9632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772583</xdr:colOff>
      <xdr:row>0</xdr:row>
      <xdr:rowOff>21167</xdr:rowOff>
    </xdr:from>
    <xdr:to>
      <xdr:col>14</xdr:col>
      <xdr:colOff>14073</xdr:colOff>
      <xdr:row>5</xdr:row>
      <xdr:rowOff>31918</xdr:rowOff>
    </xdr:to>
    <xdr:pic>
      <xdr:nvPicPr>
        <xdr:cNvPr id="2" name="Picture 1">
          <a:extLst>
            <a:ext uri="{FF2B5EF4-FFF2-40B4-BE49-F238E27FC236}">
              <a16:creationId xmlns:a16="http://schemas.microsoft.com/office/drawing/2014/main" id="{08FCE5B3-6A4F-4F3E-826C-5F78097E5923}"/>
            </a:ext>
          </a:extLst>
        </xdr:cNvPr>
        <xdr:cNvPicPr>
          <a:picLocks noChangeAspect="1"/>
        </xdr:cNvPicPr>
      </xdr:nvPicPr>
      <xdr:blipFill>
        <a:blip xmlns:r="http://schemas.openxmlformats.org/officeDocument/2006/relationships" r:embed="rId1"/>
        <a:stretch>
          <a:fillRect/>
        </a:stretch>
      </xdr:blipFill>
      <xdr:spPr>
        <a:xfrm>
          <a:off x="14040908" y="21167"/>
          <a:ext cx="1184590" cy="9632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497416</xdr:colOff>
      <xdr:row>0</xdr:row>
      <xdr:rowOff>10583</xdr:rowOff>
    </xdr:from>
    <xdr:to>
      <xdr:col>7</xdr:col>
      <xdr:colOff>20169</xdr:colOff>
      <xdr:row>5</xdr:row>
      <xdr:rowOff>74251</xdr:rowOff>
    </xdr:to>
    <xdr:pic>
      <xdr:nvPicPr>
        <xdr:cNvPr id="3" name="Picture 2">
          <a:extLst>
            <a:ext uri="{FF2B5EF4-FFF2-40B4-BE49-F238E27FC236}">
              <a16:creationId xmlns:a16="http://schemas.microsoft.com/office/drawing/2014/main" id="{FD4753EB-0DEE-49DB-AC23-FE29C203C2FB}"/>
            </a:ext>
          </a:extLst>
        </xdr:cNvPr>
        <xdr:cNvPicPr>
          <a:picLocks noChangeAspect="1"/>
        </xdr:cNvPicPr>
      </xdr:nvPicPr>
      <xdr:blipFill>
        <a:blip xmlns:r="http://schemas.openxmlformats.org/officeDocument/2006/relationships" r:embed="rId1"/>
        <a:stretch>
          <a:fillRect/>
        </a:stretch>
      </xdr:blipFill>
      <xdr:spPr>
        <a:xfrm>
          <a:off x="6374341" y="10583"/>
          <a:ext cx="1199153" cy="9685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504825</xdr:colOff>
      <xdr:row>0</xdr:row>
      <xdr:rowOff>0</xdr:rowOff>
    </xdr:from>
    <xdr:to>
      <xdr:col>7</xdr:col>
      <xdr:colOff>25715</xdr:colOff>
      <xdr:row>0</xdr:row>
      <xdr:rowOff>969865</xdr:rowOff>
    </xdr:to>
    <xdr:pic>
      <xdr:nvPicPr>
        <xdr:cNvPr id="2" name="Picture 1">
          <a:extLst>
            <a:ext uri="{FF2B5EF4-FFF2-40B4-BE49-F238E27FC236}">
              <a16:creationId xmlns:a16="http://schemas.microsoft.com/office/drawing/2014/main" id="{039EB771-E1DA-4805-A1D4-BCA2A32926AA}"/>
            </a:ext>
          </a:extLst>
        </xdr:cNvPr>
        <xdr:cNvPicPr>
          <a:picLocks noChangeAspect="1"/>
        </xdr:cNvPicPr>
      </xdr:nvPicPr>
      <xdr:blipFill>
        <a:blip xmlns:r="http://schemas.openxmlformats.org/officeDocument/2006/relationships" r:embed="rId1"/>
        <a:stretch>
          <a:fillRect/>
        </a:stretch>
      </xdr:blipFill>
      <xdr:spPr>
        <a:xfrm>
          <a:off x="9305925" y="0"/>
          <a:ext cx="1178240" cy="9698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1047750</xdr:colOff>
      <xdr:row>0</xdr:row>
      <xdr:rowOff>0</xdr:rowOff>
    </xdr:from>
    <xdr:to>
      <xdr:col>4</xdr:col>
      <xdr:colOff>29085</xdr:colOff>
      <xdr:row>1</xdr:row>
      <xdr:rowOff>2907</xdr:rowOff>
    </xdr:to>
    <xdr:pic>
      <xdr:nvPicPr>
        <xdr:cNvPr id="2" name="Picture 1">
          <a:extLst>
            <a:ext uri="{FF2B5EF4-FFF2-40B4-BE49-F238E27FC236}">
              <a16:creationId xmlns:a16="http://schemas.microsoft.com/office/drawing/2014/main" id="{DD6AF4B7-3690-4311-A16F-65E0E2AE6812}"/>
            </a:ext>
          </a:extLst>
        </xdr:cNvPr>
        <xdr:cNvPicPr>
          <a:picLocks noChangeAspect="1"/>
        </xdr:cNvPicPr>
      </xdr:nvPicPr>
      <xdr:blipFill>
        <a:blip xmlns:r="http://schemas.openxmlformats.org/officeDocument/2006/relationships" r:embed="rId1"/>
        <a:stretch>
          <a:fillRect/>
        </a:stretch>
      </xdr:blipFill>
      <xdr:spPr>
        <a:xfrm>
          <a:off x="5819775" y="0"/>
          <a:ext cx="1181610" cy="9744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sites/Teams%202/PopulationHealthandSocialCare/PopulationHealth/Lifestyles/Publications/Alcohol/Alcohol%202020/Tables4and5_calculations_S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3_data"/>
      <sheetName val="Table 4and5_data"/>
    </sheetNames>
    <sheetDataSet>
      <sheetData sheetId="0"/>
      <sheetData sheetId="1"/>
      <sheetData sheetId="2"/>
      <sheetData sheetId="3"/>
      <sheetData sheetId="4">
        <row r="9">
          <cell r="B9">
            <v>101.7</v>
          </cell>
          <cell r="O9">
            <v>101.9</v>
          </cell>
          <cell r="AC9">
            <v>100</v>
          </cell>
          <cell r="AD9">
            <v>100</v>
          </cell>
        </row>
        <row r="10">
          <cell r="B10">
            <v>106.9</v>
          </cell>
          <cell r="O10">
            <v>106.9</v>
          </cell>
          <cell r="AC10">
            <v>105.50831711480201</v>
          </cell>
          <cell r="AD10">
            <v>105.04353099457106</v>
          </cell>
        </row>
        <row r="11">
          <cell r="B11">
            <v>112.9</v>
          </cell>
          <cell r="O11">
            <v>115.2</v>
          </cell>
          <cell r="AC11">
            <v>111.11504764784057</v>
          </cell>
          <cell r="AD11">
            <v>110.01968094117231</v>
          </cell>
        </row>
        <row r="12">
          <cell r="B12">
            <v>123.8</v>
          </cell>
          <cell r="O12">
            <v>126.1</v>
          </cell>
          <cell r="AC12">
            <v>115.63671119677015</v>
          </cell>
          <cell r="AD12">
            <v>113.99894697989394</v>
          </cell>
        </row>
        <row r="13">
          <cell r="B13">
            <v>139.19999999999999</v>
          </cell>
          <cell r="O13">
            <v>133.5</v>
          </cell>
          <cell r="AC13">
            <v>117.97721847463926</v>
          </cell>
          <cell r="AD13">
            <v>115.87316249469825</v>
          </cell>
        </row>
        <row r="14">
          <cell r="B14">
            <v>148.1</v>
          </cell>
          <cell r="O14">
            <v>138.5</v>
          </cell>
          <cell r="AC14">
            <v>121.29776593667529</v>
          </cell>
          <cell r="AD14">
            <v>118.88001603352998</v>
          </cell>
        </row>
        <row r="15">
          <cell r="B15">
            <v>154.69999999999999</v>
          </cell>
          <cell r="O15">
            <v>140.69999999999999</v>
          </cell>
          <cell r="AC15">
            <v>124.62209247397162</v>
          </cell>
          <cell r="AD15">
            <v>121.92648375761897</v>
          </cell>
        </row>
        <row r="16">
          <cell r="B16">
            <v>158.5</v>
          </cell>
          <cell r="O16">
            <v>144.1</v>
          </cell>
          <cell r="AC16">
            <v>127.10730684201576</v>
          </cell>
          <cell r="AD16">
            <v>124.1803924011861</v>
          </cell>
        </row>
        <row r="17">
          <cell r="B17">
            <v>164.5</v>
          </cell>
          <cell r="O17">
            <v>149.1</v>
          </cell>
          <cell r="AC17">
            <v>130.87331280035775</v>
          </cell>
          <cell r="AD17">
            <v>127.65818507420876</v>
          </cell>
        </row>
        <row r="18">
          <cell r="B18">
            <v>169.2</v>
          </cell>
          <cell r="O18">
            <v>152.69999999999999</v>
          </cell>
          <cell r="AC18">
            <v>134.41414885777451</v>
          </cell>
          <cell r="AD18">
            <v>130.90731978009646</v>
          </cell>
        </row>
        <row r="19">
          <cell r="B19">
            <v>173.9</v>
          </cell>
          <cell r="O19">
            <v>157.5</v>
          </cell>
          <cell r="AC19">
            <v>137.78965037255384</v>
          </cell>
          <cell r="AD19">
            <v>133.81876663353611</v>
          </cell>
        </row>
        <row r="20">
          <cell r="B20">
            <v>179.8</v>
          </cell>
          <cell r="O20">
            <v>162.9</v>
          </cell>
          <cell r="AC20">
            <v>139.46787471105822</v>
          </cell>
          <cell r="AD20">
            <v>134.89934428556282</v>
          </cell>
        </row>
        <row r="21">
          <cell r="B21">
            <v>184.5</v>
          </cell>
          <cell r="O21">
            <v>165.4</v>
          </cell>
          <cell r="AC21">
            <v>146.00457268106496</v>
          </cell>
          <cell r="AD21">
            <v>140.52124321367188</v>
          </cell>
        </row>
        <row r="22">
          <cell r="B22">
            <v>187.4</v>
          </cell>
          <cell r="O22">
            <v>170.3</v>
          </cell>
          <cell r="AC22">
            <v>155.04034162840352</v>
          </cell>
          <cell r="AD22">
            <v>148.38904308944799</v>
          </cell>
        </row>
        <row r="23">
          <cell r="B23">
            <v>191.3</v>
          </cell>
          <cell r="O23">
            <v>173.3</v>
          </cell>
          <cell r="AC23">
            <v>160.61132840793857</v>
          </cell>
          <cell r="AD23">
            <v>152.7927161349092</v>
          </cell>
        </row>
        <row r="24">
          <cell r="B24">
            <v>195.7</v>
          </cell>
          <cell r="O24">
            <v>176.2</v>
          </cell>
          <cell r="AC24">
            <v>165.77291536760956</v>
          </cell>
          <cell r="AD24">
            <v>156.70248713831717</v>
          </cell>
        </row>
        <row r="25">
          <cell r="B25">
            <v>199.8</v>
          </cell>
          <cell r="O25">
            <v>181.3</v>
          </cell>
          <cell r="AC25">
            <v>168.85868777910045</v>
          </cell>
          <cell r="AD25">
            <v>158.56736058901356</v>
          </cell>
        </row>
        <row r="26">
          <cell r="B26">
            <v>203.7</v>
          </cell>
          <cell r="O26">
            <v>186.7</v>
          </cell>
          <cell r="AC26">
            <v>173.64803582563346</v>
          </cell>
          <cell r="AD26">
            <v>161.89204866825611</v>
          </cell>
        </row>
        <row r="27">
          <cell r="B27">
            <v>207.7</v>
          </cell>
          <cell r="O27">
            <v>192</v>
          </cell>
          <cell r="AC27">
            <v>178.09364548494983</v>
          </cell>
          <cell r="AD27">
            <v>164.37079183914457</v>
          </cell>
        </row>
        <row r="28">
          <cell r="B28">
            <v>212.7</v>
          </cell>
          <cell r="O28">
            <v>198.1</v>
          </cell>
          <cell r="AC28">
            <v>181.9484597119085</v>
          </cell>
          <cell r="AD28">
            <v>166.41564937078149</v>
          </cell>
        </row>
        <row r="29">
          <cell r="B29">
            <v>219</v>
          </cell>
          <cell r="O29">
            <v>206.6</v>
          </cell>
          <cell r="AC29">
            <v>188.04442302968462</v>
          </cell>
          <cell r="AD29">
            <v>170.37470256411029</v>
          </cell>
        </row>
        <row r="30">
          <cell r="B30">
            <v>227.7</v>
          </cell>
          <cell r="O30">
            <v>214.8</v>
          </cell>
          <cell r="AC30">
            <v>187.73847539507082</v>
          </cell>
          <cell r="AD30">
            <v>168.49721285704692</v>
          </cell>
        </row>
        <row r="31">
          <cell r="B31">
            <v>236</v>
          </cell>
          <cell r="O31">
            <v>213.7</v>
          </cell>
          <cell r="AC31">
            <v>191.01540603014442</v>
          </cell>
          <cell r="AD31">
            <v>169.99923211596132</v>
          </cell>
        </row>
        <row r="32">
          <cell r="B32">
            <v>244.3</v>
          </cell>
          <cell r="O32">
            <v>223.6</v>
          </cell>
          <cell r="AC32">
            <v>191.72067595059488</v>
          </cell>
          <cell r="AD32">
            <v>169.03251337264422</v>
          </cell>
        </row>
        <row r="33">
          <cell r="B33">
            <v>258.5</v>
          </cell>
          <cell r="O33">
            <v>235.2</v>
          </cell>
          <cell r="AC33">
            <v>188.40815902348695</v>
          </cell>
          <cell r="AD33">
            <v>164.55284315935842</v>
          </cell>
        </row>
        <row r="34">
          <cell r="B34">
            <v>267</v>
          </cell>
          <cell r="O34">
            <v>242.7</v>
          </cell>
          <cell r="AC34">
            <v>192.76747979769351</v>
          </cell>
          <cell r="AD34">
            <v>167.21250064609811</v>
          </cell>
        </row>
        <row r="35">
          <cell r="B35">
            <v>274.89999999999998</v>
          </cell>
          <cell r="O35">
            <v>250.1</v>
          </cell>
          <cell r="AC35">
            <v>196.44987371590173</v>
          </cell>
          <cell r="AD35">
            <v>169.32356796874043</v>
          </cell>
        </row>
        <row r="36">
          <cell r="B36">
            <v>280.2</v>
          </cell>
          <cell r="O36">
            <v>256</v>
          </cell>
          <cell r="AC36">
            <v>200.50277447108692</v>
          </cell>
          <cell r="AD36">
            <v>171.43344247864206</v>
          </cell>
        </row>
        <row r="37">
          <cell r="B37">
            <v>281.7</v>
          </cell>
          <cell r="O37">
            <v>258.5</v>
          </cell>
          <cell r="AC37">
            <v>211.19220376773802</v>
          </cell>
          <cell r="AD37">
            <v>179.06215804586992</v>
          </cell>
        </row>
        <row r="38">
          <cell r="B38">
            <v>283.39999999999998</v>
          </cell>
          <cell r="O38">
            <v>263.10000000000002</v>
          </cell>
          <cell r="AC38">
            <v>211.94518451334957</v>
          </cell>
          <cell r="AD38">
            <v>178.21354122616535</v>
          </cell>
        </row>
        <row r="39">
          <cell r="B39">
            <v>291.3</v>
          </cell>
          <cell r="O39">
            <v>272.5</v>
          </cell>
          <cell r="AC39">
            <v>214.63887786658606</v>
          </cell>
          <cell r="AD39">
            <v>179.40081557808094</v>
          </cell>
        </row>
        <row r="40">
          <cell r="B40">
            <v>297.5</v>
          </cell>
          <cell r="O40">
            <v>281.60000000000002</v>
          </cell>
          <cell r="AC40">
            <v>219.71055432735611</v>
          </cell>
          <cell r="AD40">
            <v>182.56909027588409</v>
          </cell>
        </row>
        <row r="41">
          <cell r="B41">
            <v>302.89999999999998</v>
          </cell>
          <cell r="O41">
            <v>288.8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igital.nhs.uk/pubs/alcohol20"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enquiries@digital.nhs.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2C74F-0759-4571-8367-FA4687DFDE9F}">
  <dimension ref="B8:D48"/>
  <sheetViews>
    <sheetView tabSelected="1" workbookViewId="0"/>
  </sheetViews>
  <sheetFormatPr defaultColWidth="9.140625" defaultRowHeight="12.75"/>
  <cols>
    <col min="1" max="1" width="5.7109375" style="32" customWidth="1"/>
    <col min="2" max="2" width="18" style="32" customWidth="1"/>
    <col min="3" max="3" width="113" style="32" customWidth="1"/>
    <col min="4" max="16384" width="9.140625" style="32"/>
  </cols>
  <sheetData>
    <row r="8" spans="2:4" ht="38.25" customHeight="1">
      <c r="B8" s="325" t="s">
        <v>17</v>
      </c>
      <c r="C8" s="325"/>
    </row>
    <row r="9" spans="2:4" ht="32.25" customHeight="1">
      <c r="B9" s="326" t="s">
        <v>563</v>
      </c>
      <c r="C9" s="326"/>
    </row>
    <row r="10" spans="2:4" ht="18" customHeight="1">
      <c r="B10" s="323" t="s">
        <v>564</v>
      </c>
      <c r="C10" s="323"/>
    </row>
    <row r="11" spans="2:4" ht="27.75" customHeight="1">
      <c r="B11" s="100" t="s">
        <v>18</v>
      </c>
      <c r="C11" s="114" t="s">
        <v>565</v>
      </c>
    </row>
    <row r="12" spans="2:4" ht="15">
      <c r="B12" s="102"/>
      <c r="C12" s="102"/>
    </row>
    <row r="13" spans="2:4" ht="15" customHeight="1">
      <c r="B13" s="327" t="s">
        <v>19</v>
      </c>
      <c r="C13" s="327"/>
    </row>
    <row r="14" spans="2:4" s="103" customFormat="1" ht="14.25">
      <c r="B14" s="323" t="s">
        <v>20</v>
      </c>
      <c r="C14" s="323"/>
      <c r="D14" s="32"/>
    </row>
    <row r="15" spans="2:4" s="103" customFormat="1" ht="15" thickBot="1">
      <c r="B15" s="318"/>
      <c r="C15" s="318"/>
      <c r="D15" s="32"/>
    </row>
    <row r="16" spans="2:4" s="103" customFormat="1" ht="15">
      <c r="B16" s="328" t="s">
        <v>825</v>
      </c>
      <c r="C16" s="329"/>
      <c r="D16" s="32"/>
    </row>
    <row r="17" spans="2:4" s="103" customFormat="1" ht="73.5" customHeight="1" thickBot="1">
      <c r="B17" s="330" t="s">
        <v>826</v>
      </c>
      <c r="C17" s="331"/>
      <c r="D17" s="32"/>
    </row>
    <row r="18" spans="2:4" s="103" customFormat="1" ht="14.25">
      <c r="B18" s="318"/>
      <c r="C18" s="318"/>
      <c r="D18" s="32"/>
    </row>
    <row r="19" spans="2:4" ht="15.75">
      <c r="B19" s="327" t="s">
        <v>21</v>
      </c>
      <c r="C19" s="327"/>
    </row>
    <row r="20" spans="2:4" ht="18.75" customHeight="1">
      <c r="B20" s="323" t="s">
        <v>22</v>
      </c>
      <c r="C20" s="323"/>
    </row>
    <row r="21" spans="2:4" ht="14.25">
      <c r="B21" s="104"/>
      <c r="C21" s="104"/>
    </row>
    <row r="22" spans="2:4" ht="21" customHeight="1">
      <c r="B22" s="105" t="s">
        <v>23</v>
      </c>
    </row>
    <row r="23" spans="2:4" ht="35.25" customHeight="1">
      <c r="B23" s="106" t="s">
        <v>24</v>
      </c>
      <c r="C23" s="101" t="s">
        <v>566</v>
      </c>
    </row>
    <row r="24" spans="2:4" ht="48.75" customHeight="1">
      <c r="B24" s="106" t="s">
        <v>25</v>
      </c>
      <c r="C24" s="107" t="s">
        <v>567</v>
      </c>
    </row>
    <row r="25" spans="2:4" ht="19.5" customHeight="1">
      <c r="B25" s="106" t="s">
        <v>26</v>
      </c>
      <c r="C25" s="108" t="s">
        <v>568</v>
      </c>
    </row>
    <row r="26" spans="2:4" ht="33.75" customHeight="1">
      <c r="B26" s="109" t="s">
        <v>27</v>
      </c>
      <c r="C26" s="107" t="s">
        <v>822</v>
      </c>
    </row>
    <row r="27" spans="2:4" ht="14.25">
      <c r="B27" s="109" t="s">
        <v>28</v>
      </c>
      <c r="C27" s="110" t="s">
        <v>823</v>
      </c>
    </row>
    <row r="29" spans="2:4" ht="18.75" customHeight="1">
      <c r="B29" s="304" t="s">
        <v>29</v>
      </c>
      <c r="C29" s="304"/>
      <c r="D29" s="304"/>
    </row>
    <row r="30" spans="2:4" ht="14.25" customHeight="1">
      <c r="B30" s="305" t="s">
        <v>30</v>
      </c>
      <c r="C30" s="304"/>
      <c r="D30" s="304"/>
    </row>
    <row r="31" spans="2:4" ht="14.25" customHeight="1">
      <c r="B31" s="305" t="s">
        <v>805</v>
      </c>
      <c r="C31" s="305"/>
      <c r="D31" s="305"/>
    </row>
    <row r="32" spans="2:4" ht="14.25">
      <c r="B32" s="305" t="s">
        <v>31</v>
      </c>
      <c r="C32" s="305" t="s">
        <v>32</v>
      </c>
      <c r="D32" s="305"/>
    </row>
    <row r="33" spans="2:4" ht="14.25">
      <c r="B33" s="305" t="s">
        <v>806</v>
      </c>
      <c r="C33" s="306" t="s">
        <v>807</v>
      </c>
    </row>
    <row r="34" spans="2:4" ht="14.25" customHeight="1">
      <c r="B34" s="305" t="s">
        <v>33</v>
      </c>
      <c r="C34" s="305"/>
      <c r="D34" s="305"/>
    </row>
    <row r="35" spans="2:4" ht="14.25">
      <c r="B35" s="305"/>
      <c r="C35" s="305"/>
      <c r="D35" s="305"/>
    </row>
    <row r="36" spans="2:4" ht="32.25" customHeight="1">
      <c r="B36" s="324" t="s">
        <v>808</v>
      </c>
      <c r="C36" s="324"/>
      <c r="D36" s="324"/>
    </row>
    <row r="37" spans="2:4" ht="15">
      <c r="B37" s="113"/>
      <c r="C37" s="113"/>
    </row>
    <row r="38" spans="2:4" ht="15">
      <c r="B38" s="322"/>
      <c r="C38" s="322"/>
    </row>
    <row r="39" spans="2:4" ht="15">
      <c r="B39" s="113"/>
      <c r="C39" s="113"/>
    </row>
    <row r="40" spans="2:4" ht="28.5" customHeight="1">
      <c r="B40" s="320" t="s">
        <v>34</v>
      </c>
      <c r="C40" s="320"/>
    </row>
    <row r="41" spans="2:4" ht="18" customHeight="1">
      <c r="B41" s="323" t="s">
        <v>35</v>
      </c>
      <c r="C41" s="323"/>
    </row>
    <row r="42" spans="2:4" ht="12.75" customHeight="1">
      <c r="B42" s="319" t="s">
        <v>36</v>
      </c>
      <c r="C42" s="319"/>
    </row>
    <row r="43" spans="2:4" ht="12.75" customHeight="1">
      <c r="B43" s="112"/>
      <c r="C43" s="112"/>
    </row>
    <row r="44" spans="2:4" ht="14.25" customHeight="1">
      <c r="B44" s="320" t="s">
        <v>37</v>
      </c>
      <c r="C44" s="320"/>
    </row>
    <row r="45" spans="2:4" ht="14.25" customHeight="1">
      <c r="B45" s="320" t="s">
        <v>38</v>
      </c>
      <c r="C45" s="320"/>
    </row>
    <row r="46" spans="2:4" ht="14.25" customHeight="1">
      <c r="B46" s="111"/>
      <c r="C46" s="111"/>
    </row>
    <row r="47" spans="2:4" ht="14.25">
      <c r="B47" s="111" t="s">
        <v>39</v>
      </c>
    </row>
    <row r="48" spans="2:4" ht="19.5" customHeight="1">
      <c r="B48" s="321" t="s">
        <v>40</v>
      </c>
      <c r="C48" s="321"/>
    </row>
  </sheetData>
  <mergeCells count="17">
    <mergeCell ref="B36:D36"/>
    <mergeCell ref="B8:C8"/>
    <mergeCell ref="B9:C9"/>
    <mergeCell ref="B10:C10"/>
    <mergeCell ref="B13:C13"/>
    <mergeCell ref="B14:C14"/>
    <mergeCell ref="B19:C19"/>
    <mergeCell ref="B20:C20"/>
    <mergeCell ref="B16:C16"/>
    <mergeCell ref="B17:C17"/>
    <mergeCell ref="B42:C42"/>
    <mergeCell ref="B44:C44"/>
    <mergeCell ref="B45:C45"/>
    <mergeCell ref="B48:C48"/>
    <mergeCell ref="B38:C38"/>
    <mergeCell ref="B40:C40"/>
    <mergeCell ref="B41:C41"/>
  </mergeCells>
  <hyperlinks>
    <hyperlink ref="B42" r:id="rId1" display="http://www.nationalarchives.gov.uk/doc/open-government-licence" xr:uid="{01330B24-259B-4C0C-8AEC-D25BA75C9407}"/>
    <hyperlink ref="B48" r:id="rId2" display="mailto:psi@nationalarchives.gsi.gov.uk" xr:uid="{FD4774F5-D966-4666-A35C-7B356F7DAFFC}"/>
    <hyperlink ref="C23" location="'Table 1'!A1" display="Number of prescription items, net ingredient cost and average net ingredient cost per item of drugs prescribed, for the treatment of alcohol dependence, dispensed in the community, England, 2004 to 2017" xr:uid="{C3DCD884-8EC2-436D-888A-B67423D39890}"/>
    <hyperlink ref="C24" location="'Table 2'!A1" display="Number of prescription items and prescription items per 100,000 population, for the treatment of alcohol dependence, prescribed in primary care and dispensed in the community, by Commissioning Region and Clinical Commissioning Group, England, 2017" xr:uid="{A4856D9A-A822-4B08-9C03-BBD20555FFE6}"/>
    <hyperlink ref="C25" location="'Table 3'!A1" display="Alcohol-specific deaths by individual cause of death and sex, England, 2016" xr:uid="{9C9C27CB-7A02-46D3-A229-E8581A95EFD9}"/>
    <hyperlink ref="C26" location="'Table 4'!A1" display="Indices of alcohol price, retail prices, alcohol price index relative to retail prices index (all items), real household disposable income, real disposable income per adult and affordability of alcohol, United Kingdom, 1980 to 2017" xr:uid="{16C1B33D-EA08-4C71-AC6B-DA30F11C1130}"/>
    <hyperlink ref="C27" location="'Table 5'!A1" display="Household expenditure on off trade alcohol at current prices, United Kingdom, 1985 to 2017" xr:uid="{B161E906-BDCC-4918-AB8B-F0274E5D3F9B}"/>
    <hyperlink ref="C11" r:id="rId3" xr:uid="{B1176C94-F4CA-4A0D-A730-8A55B2C03C9B}"/>
    <hyperlink ref="C33" r:id="rId4" xr:uid="{894C0C80-4D2A-4366-891F-23A4C60CDA62}"/>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AB38-0E9C-4583-8678-447178181DB2}">
  <dimension ref="A7:Z60"/>
  <sheetViews>
    <sheetView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9.140625" defaultRowHeight="15"/>
  <cols>
    <col min="1" max="1" width="4.85546875" style="115" customWidth="1"/>
    <col min="2" max="2" width="43.140625" style="115" customWidth="1"/>
    <col min="3" max="8" width="10.7109375" style="115" customWidth="1"/>
    <col min="9" max="11" width="13.140625" style="115" bestFit="1" customWidth="1"/>
    <col min="12" max="16" width="10.7109375" style="115" customWidth="1"/>
    <col min="17" max="17" width="13.42578125" style="115" bestFit="1" customWidth="1"/>
    <col min="18" max="25" width="9.140625" style="115"/>
    <col min="26" max="26" width="16" style="115" bestFit="1" customWidth="1"/>
    <col min="27" max="16384" width="9.140625" style="115"/>
  </cols>
  <sheetData>
    <row r="7" spans="1:26" ht="33.75" customHeight="1">
      <c r="A7" s="332" t="s">
        <v>41</v>
      </c>
      <c r="B7" s="332"/>
      <c r="C7" s="332"/>
      <c r="D7" s="332"/>
      <c r="E7" s="332"/>
      <c r="F7" s="332"/>
      <c r="G7" s="332"/>
      <c r="H7" s="332"/>
      <c r="I7" s="332"/>
      <c r="J7" s="332"/>
      <c r="K7" s="332"/>
      <c r="L7" s="332"/>
      <c r="M7" s="332"/>
      <c r="N7" s="332"/>
      <c r="O7" s="332"/>
      <c r="P7" s="332"/>
    </row>
    <row r="8" spans="1:26" ht="18">
      <c r="A8" s="116" t="s">
        <v>809</v>
      </c>
      <c r="B8" s="117"/>
      <c r="C8" s="118"/>
      <c r="D8" s="117"/>
      <c r="E8" s="119"/>
      <c r="F8" s="119"/>
      <c r="G8" s="119"/>
      <c r="H8" s="119"/>
      <c r="I8" s="119"/>
      <c r="J8" s="119"/>
      <c r="K8" s="117"/>
      <c r="L8" s="117"/>
      <c r="M8" s="117"/>
      <c r="N8" s="117"/>
      <c r="O8" s="117"/>
      <c r="P8" s="119"/>
    </row>
    <row r="9" spans="1:26">
      <c r="A9" s="119"/>
      <c r="B9" s="117"/>
      <c r="C9" s="117"/>
      <c r="D9" s="117"/>
      <c r="E9" s="119"/>
      <c r="F9" s="119"/>
      <c r="G9" s="119"/>
      <c r="H9" s="119"/>
      <c r="I9" s="119"/>
      <c r="J9" s="119"/>
      <c r="K9" s="117"/>
      <c r="L9" s="117"/>
      <c r="M9" s="117"/>
      <c r="N9" s="117"/>
      <c r="O9" s="117"/>
      <c r="P9" s="119"/>
    </row>
    <row r="10" spans="1:26" ht="15.75">
      <c r="A10" s="120"/>
      <c r="B10" s="121"/>
      <c r="C10" s="121"/>
      <c r="D10" s="121"/>
      <c r="E10" s="122"/>
      <c r="F10" s="122"/>
      <c r="G10" s="119"/>
      <c r="H10" s="119"/>
      <c r="I10" s="119"/>
      <c r="J10" s="119"/>
      <c r="K10" s="123"/>
      <c r="L10" s="123"/>
      <c r="M10" s="120"/>
      <c r="N10" s="120"/>
      <c r="Q10" s="123" t="s">
        <v>42</v>
      </c>
    </row>
    <row r="11" spans="1:26" ht="17.25">
      <c r="A11" s="121"/>
      <c r="B11" s="121"/>
      <c r="C11" s="121">
        <v>2004</v>
      </c>
      <c r="D11" s="121">
        <v>2005</v>
      </c>
      <c r="E11" s="121">
        <v>2006</v>
      </c>
      <c r="F11" s="124" t="s">
        <v>0</v>
      </c>
      <c r="G11" s="124" t="s">
        <v>1</v>
      </c>
      <c r="H11" s="125">
        <v>2009</v>
      </c>
      <c r="I11" s="125">
        <v>2010</v>
      </c>
      <c r="J11" s="125">
        <v>2011</v>
      </c>
      <c r="K11" s="125">
        <v>2012</v>
      </c>
      <c r="L11" s="126" t="s">
        <v>800</v>
      </c>
      <c r="M11" s="126" t="s">
        <v>810</v>
      </c>
      <c r="N11" s="127">
        <v>2015</v>
      </c>
      <c r="O11" s="128">
        <v>2016</v>
      </c>
      <c r="P11" s="125">
        <v>2017</v>
      </c>
      <c r="Q11" s="125">
        <v>2018</v>
      </c>
    </row>
    <row r="12" spans="1:26">
      <c r="A12" s="119"/>
      <c r="B12" s="119"/>
      <c r="C12" s="119"/>
      <c r="D12" s="119"/>
      <c r="E12" s="119"/>
      <c r="F12" s="129"/>
      <c r="G12" s="129"/>
      <c r="H12" s="119"/>
      <c r="I12" s="119"/>
      <c r="J12" s="119"/>
      <c r="K12" s="119"/>
      <c r="L12" s="119"/>
      <c r="M12" s="119"/>
      <c r="N12" s="130"/>
      <c r="O12" s="119"/>
      <c r="P12" s="119"/>
      <c r="Y12" s="131"/>
      <c r="Z12" s="132"/>
    </row>
    <row r="13" spans="1:26" ht="15.75">
      <c r="A13" s="133"/>
      <c r="B13" s="133" t="s">
        <v>43</v>
      </c>
      <c r="C13" s="119"/>
      <c r="D13" s="119"/>
      <c r="E13" s="119"/>
      <c r="F13" s="134"/>
      <c r="G13" s="134"/>
      <c r="H13" s="119"/>
      <c r="I13" s="119"/>
      <c r="J13" s="119"/>
      <c r="K13" s="119"/>
      <c r="L13" s="119"/>
      <c r="M13" s="119"/>
      <c r="N13" s="130"/>
      <c r="O13" s="119"/>
      <c r="P13" s="119"/>
      <c r="Y13" s="131"/>
      <c r="Z13" s="132"/>
    </row>
    <row r="14" spans="1:26">
      <c r="A14" s="135"/>
      <c r="B14" s="135" t="s">
        <v>44</v>
      </c>
      <c r="C14" s="136">
        <v>66863</v>
      </c>
      <c r="D14" s="136">
        <v>66851</v>
      </c>
      <c r="E14" s="136">
        <v>70216</v>
      </c>
      <c r="F14" s="137">
        <v>75842</v>
      </c>
      <c r="G14" s="136">
        <v>83983</v>
      </c>
      <c r="H14" s="136">
        <v>94921</v>
      </c>
      <c r="I14" s="137">
        <v>102679</v>
      </c>
      <c r="J14" s="137">
        <v>107389</v>
      </c>
      <c r="K14" s="137">
        <v>117405</v>
      </c>
      <c r="L14" s="136">
        <v>126558</v>
      </c>
      <c r="M14" s="136">
        <v>137641</v>
      </c>
      <c r="N14" s="136">
        <v>139226</v>
      </c>
      <c r="O14" s="136">
        <v>135348</v>
      </c>
      <c r="P14" s="136">
        <v>134709</v>
      </c>
      <c r="Q14" s="136">
        <v>133100</v>
      </c>
      <c r="Y14" s="131"/>
      <c r="Z14" s="132"/>
    </row>
    <row r="15" spans="1:26">
      <c r="A15" s="135"/>
      <c r="B15" s="135" t="s">
        <v>45</v>
      </c>
      <c r="C15" s="136">
        <v>41218</v>
      </c>
      <c r="D15" s="136">
        <v>42261</v>
      </c>
      <c r="E15" s="136">
        <v>45652</v>
      </c>
      <c r="F15" s="137">
        <v>46936</v>
      </c>
      <c r="G15" s="136">
        <v>50440</v>
      </c>
      <c r="H15" s="136">
        <v>55524</v>
      </c>
      <c r="I15" s="137">
        <v>57502</v>
      </c>
      <c r="J15" s="137">
        <v>60375</v>
      </c>
      <c r="K15" s="137">
        <v>60842</v>
      </c>
      <c r="L15" s="136">
        <v>57037</v>
      </c>
      <c r="M15" s="136">
        <v>55631</v>
      </c>
      <c r="N15" s="136">
        <v>52479</v>
      </c>
      <c r="O15" s="136">
        <v>49688</v>
      </c>
      <c r="P15" s="136">
        <v>35825</v>
      </c>
      <c r="Q15" s="136">
        <v>35491</v>
      </c>
      <c r="Y15" s="131"/>
      <c r="Z15" s="132"/>
    </row>
    <row r="16" spans="1:26" ht="16.5">
      <c r="A16" s="135"/>
      <c r="B16" s="135" t="s">
        <v>46</v>
      </c>
      <c r="C16" s="138" t="s">
        <v>47</v>
      </c>
      <c r="D16" s="138" t="s">
        <v>47</v>
      </c>
      <c r="E16" s="138" t="s">
        <v>47</v>
      </c>
      <c r="F16" s="138" t="s">
        <v>47</v>
      </c>
      <c r="G16" s="138" t="s">
        <v>47</v>
      </c>
      <c r="H16" s="138" t="s">
        <v>47</v>
      </c>
      <c r="I16" s="138" t="s">
        <v>47</v>
      </c>
      <c r="J16" s="138" t="s">
        <v>47</v>
      </c>
      <c r="K16" s="138" t="s">
        <v>47</v>
      </c>
      <c r="L16" s="139">
        <v>215</v>
      </c>
      <c r="M16" s="136">
        <v>1490</v>
      </c>
      <c r="N16" s="136">
        <v>4359</v>
      </c>
      <c r="O16" s="136">
        <v>3364</v>
      </c>
      <c r="P16" s="136">
        <v>2497</v>
      </c>
      <c r="Q16" s="136">
        <v>1620</v>
      </c>
    </row>
    <row r="17" spans="1:17" ht="15.75">
      <c r="A17" s="140"/>
      <c r="B17" s="140" t="s">
        <v>48</v>
      </c>
      <c r="C17" s="141">
        <v>108081</v>
      </c>
      <c r="D17" s="141">
        <v>109112</v>
      </c>
      <c r="E17" s="141">
        <v>115868</v>
      </c>
      <c r="F17" s="142">
        <v>122778</v>
      </c>
      <c r="G17" s="141">
        <v>134423</v>
      </c>
      <c r="H17" s="141">
        <v>150445</v>
      </c>
      <c r="I17" s="142">
        <v>160181</v>
      </c>
      <c r="J17" s="142">
        <v>167764</v>
      </c>
      <c r="K17" s="142">
        <v>178247</v>
      </c>
      <c r="L17" s="141">
        <v>183810</v>
      </c>
      <c r="M17" s="141">
        <v>194762</v>
      </c>
      <c r="N17" s="141">
        <v>196064</v>
      </c>
      <c r="O17" s="141">
        <v>188400</v>
      </c>
      <c r="P17" s="141">
        <v>173031</v>
      </c>
      <c r="Q17" s="141">
        <v>170211</v>
      </c>
    </row>
    <row r="18" spans="1:17" ht="15.75">
      <c r="A18" s="133"/>
      <c r="B18" s="133"/>
      <c r="C18" s="119"/>
      <c r="D18" s="119"/>
      <c r="E18" s="119"/>
      <c r="F18" s="119"/>
      <c r="G18" s="119"/>
      <c r="H18" s="119"/>
      <c r="I18" s="143"/>
      <c r="J18" s="143"/>
      <c r="K18" s="119"/>
      <c r="L18" s="136"/>
      <c r="M18" s="144"/>
      <c r="N18" s="136"/>
      <c r="O18" s="136"/>
      <c r="P18" s="119"/>
      <c r="Q18" s="119"/>
    </row>
    <row r="19" spans="1:17" ht="15.75">
      <c r="A19" s="145"/>
      <c r="B19" s="145" t="s">
        <v>49</v>
      </c>
      <c r="C19" s="119"/>
      <c r="D19" s="119"/>
      <c r="E19" s="119"/>
      <c r="F19" s="119"/>
      <c r="G19" s="119"/>
      <c r="H19" s="119"/>
      <c r="I19" s="143"/>
      <c r="J19" s="143"/>
      <c r="K19" s="119"/>
      <c r="L19" s="136"/>
      <c r="M19" s="119"/>
      <c r="N19" s="130"/>
      <c r="O19" s="136"/>
      <c r="P19" s="119"/>
      <c r="Q19" s="119"/>
    </row>
    <row r="20" spans="1:17">
      <c r="A20" s="146"/>
      <c r="B20" s="146" t="s">
        <v>44</v>
      </c>
      <c r="C20" s="136">
        <v>61310</v>
      </c>
      <c r="D20" s="136">
        <v>60912</v>
      </c>
      <c r="E20" s="136">
        <v>64322</v>
      </c>
      <c r="F20" s="136">
        <v>70615</v>
      </c>
      <c r="G20" s="147">
        <v>79708</v>
      </c>
      <c r="H20" s="147">
        <v>90051</v>
      </c>
      <c r="I20" s="143">
        <v>98242</v>
      </c>
      <c r="J20" s="143">
        <v>102536</v>
      </c>
      <c r="K20" s="143">
        <v>112169</v>
      </c>
      <c r="L20" s="136">
        <v>121539</v>
      </c>
      <c r="M20" s="148">
        <v>132787</v>
      </c>
      <c r="N20" s="136">
        <v>135325</v>
      </c>
      <c r="O20" s="136">
        <v>132362</v>
      </c>
      <c r="P20" s="136">
        <v>131384</v>
      </c>
      <c r="Q20" s="136">
        <v>130228</v>
      </c>
    </row>
    <row r="21" spans="1:17">
      <c r="A21" s="146"/>
      <c r="B21" s="146" t="s">
        <v>45</v>
      </c>
      <c r="C21" s="136">
        <v>36651</v>
      </c>
      <c r="D21" s="136">
        <v>36851</v>
      </c>
      <c r="E21" s="136">
        <v>39015</v>
      </c>
      <c r="F21" s="136">
        <v>41652</v>
      </c>
      <c r="G21" s="147">
        <v>45343</v>
      </c>
      <c r="H21" s="147">
        <v>49533</v>
      </c>
      <c r="I21" s="143">
        <v>52214</v>
      </c>
      <c r="J21" s="143">
        <v>55052</v>
      </c>
      <c r="K21" s="143">
        <v>55299</v>
      </c>
      <c r="L21" s="136">
        <v>52544</v>
      </c>
      <c r="M21" s="148">
        <v>51190</v>
      </c>
      <c r="N21" s="136">
        <v>49730</v>
      </c>
      <c r="O21" s="136">
        <v>48017</v>
      </c>
      <c r="P21" s="136">
        <v>34736</v>
      </c>
      <c r="Q21" s="136">
        <v>34852</v>
      </c>
    </row>
    <row r="22" spans="1:17" ht="16.5">
      <c r="A22" s="135"/>
      <c r="B22" s="135" t="s">
        <v>50</v>
      </c>
      <c r="C22" s="138" t="s">
        <v>47</v>
      </c>
      <c r="D22" s="138" t="s">
        <v>47</v>
      </c>
      <c r="E22" s="138" t="s">
        <v>47</v>
      </c>
      <c r="F22" s="138" t="s">
        <v>47</v>
      </c>
      <c r="G22" s="138" t="s">
        <v>47</v>
      </c>
      <c r="H22" s="138" t="s">
        <v>47</v>
      </c>
      <c r="I22" s="138" t="s">
        <v>47</v>
      </c>
      <c r="J22" s="138" t="s">
        <v>47</v>
      </c>
      <c r="K22" s="138" t="s">
        <v>47</v>
      </c>
      <c r="L22" s="139">
        <v>177</v>
      </c>
      <c r="M22" s="148">
        <v>1328</v>
      </c>
      <c r="N22" s="136">
        <v>3996</v>
      </c>
      <c r="O22" s="136">
        <v>3113</v>
      </c>
      <c r="P22" s="136">
        <v>2337</v>
      </c>
      <c r="Q22" s="136">
        <v>1538</v>
      </c>
    </row>
    <row r="23" spans="1:17" ht="15.75">
      <c r="A23" s="145"/>
      <c r="B23" s="145" t="s">
        <v>48</v>
      </c>
      <c r="C23" s="141">
        <v>97961</v>
      </c>
      <c r="D23" s="141">
        <v>97763</v>
      </c>
      <c r="E23" s="141">
        <v>103337</v>
      </c>
      <c r="F23" s="141">
        <v>112267</v>
      </c>
      <c r="G23" s="141">
        <v>125051</v>
      </c>
      <c r="H23" s="141">
        <v>139584</v>
      </c>
      <c r="I23" s="149">
        <v>150456</v>
      </c>
      <c r="J23" s="149">
        <v>157588</v>
      </c>
      <c r="K23" s="149">
        <v>167468</v>
      </c>
      <c r="L23" s="141">
        <v>174260</v>
      </c>
      <c r="M23" s="150">
        <v>185305</v>
      </c>
      <c r="N23" s="141">
        <v>189051</v>
      </c>
      <c r="O23" s="141">
        <v>183492</v>
      </c>
      <c r="P23" s="141">
        <v>168457</v>
      </c>
      <c r="Q23" s="141">
        <v>166618</v>
      </c>
    </row>
    <row r="24" spans="1:17" ht="15.75">
      <c r="A24" s="133"/>
      <c r="B24" s="133"/>
      <c r="C24" s="141"/>
      <c r="D24" s="141"/>
      <c r="E24" s="141"/>
      <c r="F24" s="141"/>
      <c r="G24" s="141"/>
      <c r="H24" s="141"/>
      <c r="I24" s="143"/>
      <c r="J24" s="119"/>
      <c r="K24" s="119"/>
      <c r="L24" s="136"/>
      <c r="M24" s="119"/>
      <c r="N24" s="130"/>
      <c r="O24" s="136"/>
    </row>
    <row r="25" spans="1:17" ht="15.75">
      <c r="A25" s="145"/>
      <c r="B25" s="145" t="s">
        <v>51</v>
      </c>
      <c r="C25" s="141"/>
      <c r="D25" s="141"/>
      <c r="E25" s="141"/>
      <c r="F25" s="141"/>
      <c r="G25" s="141"/>
      <c r="H25" s="141"/>
      <c r="I25" s="143"/>
      <c r="J25" s="119"/>
      <c r="K25" s="119"/>
      <c r="L25" s="136"/>
      <c r="M25" s="119"/>
      <c r="N25" s="130"/>
      <c r="O25" s="136"/>
    </row>
    <row r="26" spans="1:17">
      <c r="A26" s="146"/>
      <c r="B26" s="146" t="s">
        <v>44</v>
      </c>
      <c r="C26" s="136">
        <v>5553</v>
      </c>
      <c r="D26" s="136">
        <v>5939</v>
      </c>
      <c r="E26" s="136">
        <v>5894</v>
      </c>
      <c r="F26" s="143">
        <v>5227</v>
      </c>
      <c r="G26" s="143">
        <v>4275</v>
      </c>
      <c r="H26" s="143">
        <v>4870</v>
      </c>
      <c r="I26" s="143">
        <v>4437</v>
      </c>
      <c r="J26" s="136">
        <v>4853</v>
      </c>
      <c r="K26" s="136">
        <v>5236</v>
      </c>
      <c r="L26" s="136">
        <v>5019</v>
      </c>
      <c r="M26" s="148">
        <v>4854</v>
      </c>
      <c r="N26" s="136">
        <v>3901</v>
      </c>
      <c r="O26" s="136">
        <v>2986</v>
      </c>
      <c r="P26" s="136">
        <v>3325</v>
      </c>
      <c r="Q26" s="136">
        <v>2872</v>
      </c>
    </row>
    <row r="27" spans="1:17">
      <c r="A27" s="146"/>
      <c r="B27" s="146" t="s">
        <v>45</v>
      </c>
      <c r="C27" s="136">
        <v>4567</v>
      </c>
      <c r="D27" s="136">
        <v>5410</v>
      </c>
      <c r="E27" s="136">
        <v>6637</v>
      </c>
      <c r="F27" s="143">
        <v>5284</v>
      </c>
      <c r="G27" s="143">
        <v>5097</v>
      </c>
      <c r="H27" s="143">
        <v>5991</v>
      </c>
      <c r="I27" s="143">
        <v>5288</v>
      </c>
      <c r="J27" s="136">
        <v>5323</v>
      </c>
      <c r="K27" s="136">
        <v>5543</v>
      </c>
      <c r="L27" s="136">
        <v>4493</v>
      </c>
      <c r="M27" s="148">
        <v>4441</v>
      </c>
      <c r="N27" s="136">
        <v>2749</v>
      </c>
      <c r="O27" s="136">
        <v>1671</v>
      </c>
      <c r="P27" s="136">
        <v>1089</v>
      </c>
      <c r="Q27" s="136">
        <v>639</v>
      </c>
    </row>
    <row r="28" spans="1:17" ht="16.5">
      <c r="A28" s="135"/>
      <c r="B28" s="135" t="s">
        <v>50</v>
      </c>
      <c r="C28" s="138" t="s">
        <v>47</v>
      </c>
      <c r="D28" s="138" t="s">
        <v>47</v>
      </c>
      <c r="E28" s="138" t="s">
        <v>47</v>
      </c>
      <c r="F28" s="138" t="s">
        <v>47</v>
      </c>
      <c r="G28" s="138" t="s">
        <v>47</v>
      </c>
      <c r="H28" s="138" t="s">
        <v>47</v>
      </c>
      <c r="I28" s="138" t="s">
        <v>47</v>
      </c>
      <c r="J28" s="138" t="s">
        <v>47</v>
      </c>
      <c r="K28" s="138" t="s">
        <v>47</v>
      </c>
      <c r="L28" s="139">
        <v>38</v>
      </c>
      <c r="M28" s="151">
        <v>162</v>
      </c>
      <c r="N28" s="136">
        <v>363</v>
      </c>
      <c r="O28" s="136">
        <v>251</v>
      </c>
      <c r="P28" s="136">
        <v>160</v>
      </c>
      <c r="Q28" s="136">
        <v>82</v>
      </c>
    </row>
    <row r="29" spans="1:17" ht="15.75">
      <c r="A29" s="145"/>
      <c r="B29" s="145" t="s">
        <v>48</v>
      </c>
      <c r="C29" s="141">
        <v>10120</v>
      </c>
      <c r="D29" s="141">
        <v>11349</v>
      </c>
      <c r="E29" s="141">
        <v>12531</v>
      </c>
      <c r="F29" s="149">
        <v>10511</v>
      </c>
      <c r="G29" s="149">
        <v>9372</v>
      </c>
      <c r="H29" s="149">
        <v>10861</v>
      </c>
      <c r="I29" s="149">
        <v>9725</v>
      </c>
      <c r="J29" s="141">
        <v>10176</v>
      </c>
      <c r="K29" s="141">
        <v>10779</v>
      </c>
      <c r="L29" s="141">
        <v>9550</v>
      </c>
      <c r="M29" s="150">
        <v>9457</v>
      </c>
      <c r="N29" s="141">
        <v>7013</v>
      </c>
      <c r="O29" s="141">
        <v>4908</v>
      </c>
      <c r="P29" s="141">
        <v>4574</v>
      </c>
      <c r="Q29" s="141">
        <v>3593</v>
      </c>
    </row>
    <row r="30" spans="1:17" ht="15.75">
      <c r="A30" s="145"/>
      <c r="B30" s="145"/>
      <c r="C30" s="141"/>
      <c r="D30" s="141"/>
      <c r="E30" s="141"/>
      <c r="F30" s="141"/>
      <c r="G30" s="141"/>
      <c r="H30" s="141"/>
      <c r="I30" s="119"/>
      <c r="J30" s="152"/>
      <c r="K30" s="119"/>
      <c r="L30" s="119"/>
      <c r="M30" s="119"/>
      <c r="N30" s="136"/>
      <c r="O30" s="136"/>
    </row>
    <row r="31" spans="1:17" ht="15.75">
      <c r="A31" s="133"/>
      <c r="B31" s="133" t="s">
        <v>52</v>
      </c>
      <c r="C31" s="136"/>
      <c r="D31" s="136"/>
      <c r="E31" s="136"/>
      <c r="F31" s="136"/>
      <c r="G31" s="119"/>
      <c r="H31" s="119"/>
      <c r="I31" s="119"/>
      <c r="J31" s="152"/>
      <c r="K31" s="117"/>
      <c r="L31" s="119"/>
      <c r="M31" s="119"/>
      <c r="N31" s="144"/>
      <c r="O31" s="136"/>
    </row>
    <row r="32" spans="1:17">
      <c r="A32" s="130"/>
      <c r="B32" s="130" t="s">
        <v>44</v>
      </c>
      <c r="C32" s="153">
        <v>1369.78683</v>
      </c>
      <c r="D32" s="153">
        <v>1361.54639</v>
      </c>
      <c r="E32" s="153">
        <v>1456.42671</v>
      </c>
      <c r="F32" s="153">
        <v>1532.29648</v>
      </c>
      <c r="G32" s="153">
        <v>1633.7538</v>
      </c>
      <c r="H32" s="153">
        <v>1589.06936</v>
      </c>
      <c r="I32" s="154">
        <v>1623.6266699999999</v>
      </c>
      <c r="J32" s="154">
        <v>1707.0453500000001</v>
      </c>
      <c r="K32" s="154">
        <v>2164.77972</v>
      </c>
      <c r="L32" s="155">
        <v>2384.6333899999995</v>
      </c>
      <c r="M32" s="153">
        <v>2491.61085</v>
      </c>
      <c r="N32" s="155">
        <v>2501.1637099999998</v>
      </c>
      <c r="O32" s="153">
        <v>2502.4335899999996</v>
      </c>
      <c r="P32" s="153">
        <v>2716.94328</v>
      </c>
      <c r="Q32" s="153">
        <v>2613.0754699999998</v>
      </c>
    </row>
    <row r="33" spans="1:17">
      <c r="A33" s="130"/>
      <c r="B33" s="130" t="s">
        <v>45</v>
      </c>
      <c r="C33" s="153">
        <v>455.80840999999998</v>
      </c>
      <c r="D33" s="153">
        <v>598.68982999999992</v>
      </c>
      <c r="E33" s="153">
        <v>686.1848</v>
      </c>
      <c r="F33" s="153">
        <v>714.93673000000001</v>
      </c>
      <c r="G33" s="153">
        <v>766.69607000000008</v>
      </c>
      <c r="H33" s="153">
        <v>791.12791000000004</v>
      </c>
      <c r="I33" s="154">
        <v>790.36416000000008</v>
      </c>
      <c r="J33" s="154">
        <v>786.33014000000003</v>
      </c>
      <c r="K33" s="154">
        <v>767.85427000000004</v>
      </c>
      <c r="L33" s="155">
        <v>733.44256999999993</v>
      </c>
      <c r="M33" s="153">
        <v>841.61626000000001</v>
      </c>
      <c r="N33" s="155">
        <v>1151.8682800000001</v>
      </c>
      <c r="O33" s="153">
        <v>2157.2581300000002</v>
      </c>
      <c r="P33" s="153">
        <v>1569.4827</v>
      </c>
      <c r="Q33" s="153">
        <v>1614.52243</v>
      </c>
    </row>
    <row r="34" spans="1:17" ht="16.5">
      <c r="A34" s="135"/>
      <c r="B34" s="135" t="s">
        <v>46</v>
      </c>
      <c r="C34" s="156" t="s">
        <v>47</v>
      </c>
      <c r="D34" s="156" t="s">
        <v>47</v>
      </c>
      <c r="E34" s="156" t="s">
        <v>47</v>
      </c>
      <c r="F34" s="156" t="s">
        <v>47</v>
      </c>
      <c r="G34" s="156" t="s">
        <v>47</v>
      </c>
      <c r="H34" s="156" t="s">
        <v>47</v>
      </c>
      <c r="I34" s="156" t="s">
        <v>47</v>
      </c>
      <c r="J34" s="156" t="s">
        <v>47</v>
      </c>
      <c r="K34" s="156" t="s">
        <v>47</v>
      </c>
      <c r="L34" s="157">
        <v>13.468356999999999</v>
      </c>
      <c r="M34" s="153">
        <v>92.611950000000007</v>
      </c>
      <c r="N34" s="155">
        <v>273.45128000000005</v>
      </c>
      <c r="O34" s="153">
        <v>208.63003</v>
      </c>
      <c r="P34" s="153">
        <v>138.31950000000001</v>
      </c>
      <c r="Q34" s="153">
        <v>97.184219999999996</v>
      </c>
    </row>
    <row r="35" spans="1:17" ht="15.75">
      <c r="A35" s="158"/>
      <c r="B35" s="158" t="s">
        <v>48</v>
      </c>
      <c r="C35" s="159">
        <v>1515.7300700000001</v>
      </c>
      <c r="D35" s="159">
        <v>1960.23622</v>
      </c>
      <c r="E35" s="159">
        <v>2141.6115099999997</v>
      </c>
      <c r="F35" s="159">
        <v>2247.2332099999999</v>
      </c>
      <c r="G35" s="159">
        <v>2400.4498699999999</v>
      </c>
      <c r="H35" s="159">
        <v>2380.1972699999997</v>
      </c>
      <c r="I35" s="160">
        <v>2413.9908299999997</v>
      </c>
      <c r="J35" s="160">
        <v>2493.3754900000004</v>
      </c>
      <c r="K35" s="160">
        <v>2932.6339900000003</v>
      </c>
      <c r="L35" s="159">
        <v>3129.26575</v>
      </c>
      <c r="M35" s="159">
        <v>3425.8390600000007</v>
      </c>
      <c r="N35" s="161">
        <v>3926.4832700000006</v>
      </c>
      <c r="O35" s="159">
        <v>4868.321750000001</v>
      </c>
      <c r="P35" s="159">
        <v>4424.7454799999996</v>
      </c>
      <c r="Q35" s="159">
        <v>4324.7821199999989</v>
      </c>
    </row>
    <row r="36" spans="1:17" ht="15.75">
      <c r="A36" s="158"/>
      <c r="B36" s="158"/>
      <c r="C36" s="159"/>
      <c r="D36" s="159"/>
      <c r="E36" s="159"/>
      <c r="F36" s="159"/>
      <c r="G36" s="159"/>
      <c r="H36" s="159"/>
      <c r="I36" s="160"/>
      <c r="J36" s="160"/>
      <c r="K36" s="162"/>
      <c r="L36" s="163"/>
      <c r="M36" s="163"/>
      <c r="N36" s="164"/>
      <c r="O36" s="153"/>
      <c r="P36" s="165"/>
      <c r="Q36" s="165"/>
    </row>
    <row r="37" spans="1:17" ht="17.25">
      <c r="A37" s="158"/>
      <c r="B37" s="158" t="s">
        <v>53</v>
      </c>
      <c r="C37" s="166"/>
      <c r="D37" s="166"/>
      <c r="E37" s="166"/>
      <c r="F37" s="166"/>
      <c r="G37" s="163"/>
      <c r="H37" s="163"/>
      <c r="I37" s="163"/>
      <c r="J37" s="163"/>
      <c r="K37" s="166"/>
      <c r="L37" s="163"/>
      <c r="M37" s="163"/>
      <c r="N37" s="164"/>
      <c r="O37" s="153"/>
      <c r="P37" s="165"/>
      <c r="Q37" s="165"/>
    </row>
    <row r="38" spans="1:17">
      <c r="A38" s="117"/>
      <c r="B38" s="117" t="s">
        <v>44</v>
      </c>
      <c r="C38" s="167">
        <v>20.486469796449455</v>
      </c>
      <c r="D38" s="167">
        <v>20.366881422865777</v>
      </c>
      <c r="E38" s="167">
        <v>20.742091688504043</v>
      </c>
      <c r="F38" s="167">
        <v>20.202868633061271</v>
      </c>
      <c r="G38" s="167">
        <v>19.453386994987081</v>
      </c>
      <c r="H38" s="167">
        <v>16.740967330727656</v>
      </c>
      <c r="I38" s="168">
        <v>15.812645915912698</v>
      </c>
      <c r="J38" s="157">
        <v>15.89590507407649</v>
      </c>
      <c r="K38" s="157">
        <v>18.438564967420469</v>
      </c>
      <c r="L38" s="153">
        <v>18.842217718358377</v>
      </c>
      <c r="M38" s="153">
        <v>18.10224315429269</v>
      </c>
      <c r="N38" s="157">
        <v>17.965739947998216</v>
      </c>
      <c r="O38" s="153">
        <v>18.488884874545619</v>
      </c>
      <c r="P38" s="153">
        <v>20.168981137117786</v>
      </c>
      <c r="Q38" s="153">
        <v>19.632422764838466</v>
      </c>
    </row>
    <row r="39" spans="1:17">
      <c r="A39" s="169"/>
      <c r="B39" s="169" t="s">
        <v>45</v>
      </c>
      <c r="C39" s="167">
        <v>11.058479547770391</v>
      </c>
      <c r="D39" s="167">
        <v>14.166485175457275</v>
      </c>
      <c r="E39" s="167">
        <v>15.030771926750198</v>
      </c>
      <c r="F39" s="167">
        <v>15.239157914918092</v>
      </c>
      <c r="G39" s="167">
        <v>15.200159992069787</v>
      </c>
      <c r="H39" s="167">
        <v>14.24839546862618</v>
      </c>
      <c r="I39" s="168">
        <v>13.744985565719453</v>
      </c>
      <c r="J39" s="157">
        <v>13.024101697722568</v>
      </c>
      <c r="K39" s="157">
        <v>12.620463988692023</v>
      </c>
      <c r="L39" s="153">
        <v>12.859066395497658</v>
      </c>
      <c r="M39" s="153">
        <v>15.12854811166436</v>
      </c>
      <c r="N39" s="157">
        <v>21.950781836544142</v>
      </c>
      <c r="O39" s="153">
        <v>43.416078932539058</v>
      </c>
      <c r="P39" s="153">
        <v>43.812266015352407</v>
      </c>
      <c r="Q39" s="153">
        <v>45.491038009636242</v>
      </c>
    </row>
    <row r="40" spans="1:17" ht="16.5">
      <c r="A40" s="135"/>
      <c r="B40" s="135" t="s">
        <v>46</v>
      </c>
      <c r="C40" s="156" t="s">
        <v>47</v>
      </c>
      <c r="D40" s="156" t="s">
        <v>47</v>
      </c>
      <c r="E40" s="156" t="s">
        <v>47</v>
      </c>
      <c r="F40" s="156" t="s">
        <v>47</v>
      </c>
      <c r="G40" s="156" t="s">
        <v>47</v>
      </c>
      <c r="H40" s="156" t="s">
        <v>47</v>
      </c>
      <c r="I40" s="156" t="s">
        <v>47</v>
      </c>
      <c r="J40" s="156" t="s">
        <v>47</v>
      </c>
      <c r="K40" s="156" t="s">
        <v>47</v>
      </c>
      <c r="L40" s="153">
        <v>52.045534883720933</v>
      </c>
      <c r="M40" s="153">
        <v>62.155671140939603</v>
      </c>
      <c r="N40" s="157">
        <v>62.732571690754767</v>
      </c>
      <c r="O40" s="153">
        <v>62.018439357907255</v>
      </c>
      <c r="P40" s="153">
        <v>55.394273127753301</v>
      </c>
      <c r="Q40" s="153">
        <v>59.990259259259261</v>
      </c>
    </row>
    <row r="41" spans="1:17" ht="15.75">
      <c r="A41" s="158"/>
      <c r="B41" s="158" t="s">
        <v>48</v>
      </c>
      <c r="C41" s="170">
        <v>14.024019670432361</v>
      </c>
      <c r="D41" s="170">
        <v>17.965358713981963</v>
      </c>
      <c r="E41" s="170">
        <v>18.483200797459176</v>
      </c>
      <c r="F41" s="170">
        <v>18.305133812223094</v>
      </c>
      <c r="G41" s="170">
        <v>17.857434144454448</v>
      </c>
      <c r="H41" s="170">
        <v>15.821046030110669</v>
      </c>
      <c r="I41" s="160">
        <v>15.070394303943662</v>
      </c>
      <c r="J41" s="171">
        <v>14.862398905605495</v>
      </c>
      <c r="K41" s="171">
        <v>16.452641503082802</v>
      </c>
      <c r="L41" s="159">
        <v>17.024458680158855</v>
      </c>
      <c r="M41" s="159">
        <v>17.589874102751047</v>
      </c>
      <c r="N41" s="171">
        <v>20.027666833278932</v>
      </c>
      <c r="O41" s="159">
        <v>25.840348991507437</v>
      </c>
      <c r="P41" s="159">
        <v>25.572511341898274</v>
      </c>
      <c r="Q41" s="159">
        <v>25.408358566720132</v>
      </c>
    </row>
    <row r="42" spans="1:17">
      <c r="A42" s="120"/>
      <c r="B42" s="120"/>
      <c r="C42" s="120"/>
      <c r="D42" s="120"/>
      <c r="E42" s="120"/>
      <c r="F42" s="120"/>
      <c r="G42" s="120"/>
      <c r="H42" s="120"/>
      <c r="I42" s="120"/>
      <c r="J42" s="120"/>
      <c r="K42" s="120"/>
      <c r="L42" s="120"/>
      <c r="M42" s="120"/>
      <c r="N42" s="120"/>
      <c r="O42" s="120"/>
      <c r="P42" s="172"/>
      <c r="Q42" s="172"/>
    </row>
    <row r="43" spans="1:17">
      <c r="B43" s="173"/>
      <c r="C43" s="173"/>
      <c r="D43" s="173"/>
      <c r="E43" s="173"/>
      <c r="F43" s="173"/>
      <c r="G43" s="173"/>
      <c r="H43" s="173"/>
      <c r="I43" s="173"/>
      <c r="J43" s="173"/>
      <c r="K43" s="173"/>
      <c r="L43" s="173"/>
      <c r="M43" s="173"/>
      <c r="N43" s="173"/>
      <c r="O43" s="173"/>
      <c r="P43" s="174"/>
    </row>
    <row r="44" spans="1:17">
      <c r="A44" s="175" t="s">
        <v>54</v>
      </c>
      <c r="B44" s="176"/>
      <c r="C44" s="176"/>
      <c r="D44" s="176"/>
      <c r="E44" s="176"/>
      <c r="F44" s="176"/>
      <c r="G44" s="176"/>
      <c r="H44" s="176"/>
      <c r="I44" s="176"/>
      <c r="J44" s="176"/>
      <c r="K44" s="176"/>
      <c r="L44" s="176"/>
      <c r="M44" s="176"/>
      <c r="N44" s="176"/>
      <c r="O44" s="176"/>
      <c r="P44" s="177"/>
    </row>
    <row r="45" spans="1:17">
      <c r="A45" s="178">
        <v>1</v>
      </c>
      <c r="B45" s="307" t="s">
        <v>811</v>
      </c>
      <c r="C45" s="307"/>
      <c r="D45" s="307"/>
      <c r="E45" s="308"/>
      <c r="F45" s="307"/>
      <c r="G45" s="307"/>
      <c r="H45" s="307"/>
      <c r="I45" s="307"/>
      <c r="J45" s="307"/>
      <c r="K45" s="307"/>
      <c r="L45" s="307"/>
      <c r="M45" s="307"/>
      <c r="N45" s="307"/>
      <c r="O45" s="307"/>
      <c r="P45" s="177"/>
    </row>
    <row r="46" spans="1:17" ht="42.75" customHeight="1">
      <c r="A46" s="178">
        <v>2</v>
      </c>
      <c r="B46" s="333" t="s">
        <v>55</v>
      </c>
      <c r="C46" s="333"/>
      <c r="D46" s="333"/>
      <c r="E46" s="333"/>
      <c r="F46" s="333"/>
      <c r="G46" s="333"/>
      <c r="H46" s="333"/>
      <c r="I46" s="333"/>
      <c r="J46" s="333"/>
      <c r="K46" s="333"/>
      <c r="L46" s="333"/>
      <c r="M46" s="333"/>
      <c r="N46" s="333"/>
      <c r="O46" s="333"/>
      <c r="P46" s="177"/>
    </row>
    <row r="47" spans="1:17" ht="42" customHeight="1">
      <c r="A47" s="178">
        <v>3</v>
      </c>
      <c r="B47" s="333" t="s">
        <v>812</v>
      </c>
      <c r="C47" s="333"/>
      <c r="D47" s="333"/>
      <c r="E47" s="333"/>
      <c r="F47" s="333"/>
      <c r="G47" s="333"/>
      <c r="H47" s="333"/>
      <c r="I47" s="333"/>
      <c r="J47" s="333"/>
      <c r="K47" s="333"/>
      <c r="L47" s="333"/>
      <c r="M47" s="333"/>
      <c r="N47" s="333"/>
      <c r="O47" s="333"/>
      <c r="P47" s="177"/>
    </row>
    <row r="48" spans="1:17">
      <c r="A48" s="178">
        <v>4</v>
      </c>
      <c r="B48" s="308" t="s">
        <v>56</v>
      </c>
      <c r="C48" s="308"/>
      <c r="D48" s="308"/>
      <c r="E48" s="308"/>
      <c r="F48" s="308"/>
      <c r="G48" s="308"/>
      <c r="H48" s="308"/>
      <c r="I48" s="308"/>
      <c r="J48" s="308"/>
      <c r="K48" s="308"/>
      <c r="L48" s="308"/>
      <c r="M48" s="308"/>
      <c r="N48" s="308"/>
      <c r="O48" s="308"/>
      <c r="P48" s="177"/>
    </row>
    <row r="49" spans="1:16">
      <c r="A49" s="178">
        <v>5</v>
      </c>
      <c r="B49" s="308" t="s">
        <v>813</v>
      </c>
      <c r="C49" s="308"/>
      <c r="D49" s="308"/>
      <c r="E49" s="308"/>
      <c r="F49" s="308"/>
      <c r="G49" s="308"/>
      <c r="H49" s="308"/>
      <c r="I49" s="308"/>
      <c r="J49" s="308"/>
      <c r="K49" s="308"/>
      <c r="L49" s="308"/>
      <c r="M49" s="308"/>
      <c r="N49" s="308"/>
      <c r="O49" s="308"/>
      <c r="P49" s="177"/>
    </row>
    <row r="50" spans="1:16" ht="16.5" customHeight="1">
      <c r="A50" s="178">
        <v>6</v>
      </c>
      <c r="B50" s="308" t="s">
        <v>57</v>
      </c>
      <c r="C50" s="308"/>
      <c r="D50" s="308"/>
      <c r="E50" s="308"/>
      <c r="F50" s="308"/>
      <c r="G50" s="308"/>
      <c r="H50" s="308"/>
      <c r="I50" s="308"/>
      <c r="J50" s="308"/>
      <c r="K50" s="308"/>
      <c r="L50" s="308"/>
      <c r="M50" s="308"/>
      <c r="N50" s="308"/>
      <c r="O50" s="308"/>
      <c r="P50" s="177"/>
    </row>
    <row r="51" spans="1:16" ht="31.5" customHeight="1">
      <c r="A51" s="178">
        <v>7</v>
      </c>
      <c r="B51" s="333" t="s">
        <v>58</v>
      </c>
      <c r="C51" s="333"/>
      <c r="D51" s="333"/>
      <c r="E51" s="333"/>
      <c r="F51" s="333"/>
      <c r="G51" s="333"/>
      <c r="H51" s="333"/>
      <c r="I51" s="333"/>
      <c r="J51" s="333"/>
      <c r="K51" s="333"/>
      <c r="L51" s="333"/>
      <c r="M51" s="333"/>
      <c r="N51" s="333"/>
      <c r="O51" s="333"/>
      <c r="P51" s="333"/>
    </row>
    <row r="52" spans="1:16">
      <c r="A52" s="180" t="s">
        <v>814</v>
      </c>
      <c r="B52" s="179"/>
      <c r="C52" s="179"/>
      <c r="D52" s="179"/>
      <c r="E52" s="179"/>
      <c r="F52" s="179"/>
      <c r="G52" s="179"/>
      <c r="H52" s="179"/>
      <c r="I52" s="179"/>
      <c r="J52" s="179"/>
      <c r="K52" s="179"/>
      <c r="L52" s="179"/>
      <c r="M52" s="179"/>
      <c r="N52" s="179"/>
      <c r="O52" s="179"/>
      <c r="P52" s="179"/>
    </row>
    <row r="53" spans="1:16">
      <c r="A53" s="180"/>
      <c r="B53" s="179"/>
      <c r="C53" s="179"/>
      <c r="D53" s="179"/>
      <c r="E53" s="179"/>
      <c r="F53" s="179"/>
      <c r="G53" s="179"/>
      <c r="H53" s="179"/>
      <c r="I53" s="179"/>
      <c r="J53" s="179"/>
      <c r="K53" s="179"/>
      <c r="L53" s="179"/>
      <c r="M53" s="179"/>
      <c r="N53" s="179"/>
      <c r="O53" s="179"/>
      <c r="P53" s="179"/>
    </row>
    <row r="54" spans="1:16">
      <c r="A54" s="181" t="s">
        <v>815</v>
      </c>
      <c r="B54" s="182"/>
      <c r="C54" s="182"/>
      <c r="D54" s="182"/>
      <c r="E54" s="183"/>
      <c r="F54" s="184"/>
      <c r="G54" s="184"/>
      <c r="H54" s="184"/>
      <c r="I54" s="184"/>
      <c r="J54" s="184"/>
      <c r="K54" s="184"/>
      <c r="L54" s="182"/>
      <c r="M54" s="182"/>
      <c r="N54" s="182"/>
      <c r="O54" s="182"/>
      <c r="P54" s="177"/>
    </row>
    <row r="55" spans="1:16" ht="19.5" customHeight="1">
      <c r="A55" s="310" t="s">
        <v>808</v>
      </c>
      <c r="B55" s="310"/>
      <c r="C55" s="310"/>
      <c r="D55" s="185"/>
      <c r="E55" s="183"/>
      <c r="F55" s="184"/>
      <c r="G55" s="184"/>
      <c r="H55" s="184"/>
      <c r="I55" s="185"/>
      <c r="J55" s="185"/>
      <c r="K55" s="185"/>
      <c r="L55" s="185"/>
      <c r="M55" s="185"/>
      <c r="N55" s="185"/>
      <c r="O55" s="185"/>
      <c r="P55" s="177"/>
    </row>
    <row r="56" spans="1:16">
      <c r="A56" s="186"/>
      <c r="B56" s="184"/>
      <c r="C56" s="184"/>
      <c r="D56" s="184"/>
      <c r="E56" s="183"/>
      <c r="F56" s="184"/>
      <c r="G56" s="184"/>
      <c r="H56" s="184"/>
      <c r="I56" s="184"/>
      <c r="J56" s="184"/>
      <c r="K56" s="184"/>
      <c r="L56" s="184"/>
      <c r="M56" s="184"/>
      <c r="N56" s="184"/>
      <c r="O56" s="184"/>
      <c r="P56" s="177"/>
    </row>
    <row r="57" spans="1:16">
      <c r="B57" s="187"/>
      <c r="C57" s="187"/>
      <c r="D57" s="187"/>
      <c r="E57" s="183"/>
      <c r="F57" s="184"/>
      <c r="G57" s="184"/>
      <c r="H57" s="184"/>
      <c r="I57" s="187"/>
      <c r="J57" s="187"/>
      <c r="K57" s="187"/>
      <c r="L57" s="187"/>
      <c r="M57" s="187"/>
      <c r="N57" s="187"/>
      <c r="O57" s="187"/>
      <c r="P57" s="177"/>
    </row>
    <row r="58" spans="1:16">
      <c r="A58" s="188"/>
      <c r="B58" s="189"/>
      <c r="C58" s="189"/>
      <c r="D58" s="189"/>
      <c r="E58" s="183"/>
      <c r="F58" s="184"/>
      <c r="G58" s="184"/>
      <c r="H58" s="184"/>
      <c r="I58" s="189"/>
      <c r="J58" s="189"/>
      <c r="K58" s="189"/>
      <c r="L58" s="189"/>
      <c r="M58" s="189"/>
      <c r="N58" s="189"/>
      <c r="O58" s="189"/>
      <c r="P58" s="177"/>
    </row>
    <row r="59" spans="1:16">
      <c r="A59" s="190"/>
      <c r="B59" s="190"/>
      <c r="C59" s="190"/>
      <c r="D59" s="190"/>
      <c r="E59" s="190"/>
      <c r="F59" s="190"/>
      <c r="G59" s="190"/>
      <c r="H59" s="190"/>
      <c r="I59" s="190"/>
      <c r="J59" s="190"/>
      <c r="K59" s="190"/>
      <c r="L59" s="190"/>
      <c r="M59" s="190"/>
      <c r="N59" s="190"/>
      <c r="O59" s="190"/>
    </row>
    <row r="60" spans="1:16">
      <c r="A60" s="190"/>
      <c r="B60" s="190"/>
      <c r="C60" s="190"/>
      <c r="D60" s="190"/>
      <c r="E60" s="190"/>
      <c r="F60" s="190"/>
      <c r="G60" s="190"/>
      <c r="H60" s="190"/>
      <c r="I60" s="190"/>
      <c r="J60" s="190"/>
      <c r="K60" s="190"/>
      <c r="L60" s="190"/>
      <c r="M60" s="190"/>
      <c r="N60" s="190"/>
      <c r="O60" s="190"/>
    </row>
  </sheetData>
  <mergeCells count="4">
    <mergeCell ref="A7:P7"/>
    <mergeCell ref="B46:O46"/>
    <mergeCell ref="B47:O47"/>
    <mergeCell ref="B51:P5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1C908-0135-404A-BBDD-CE72D3804E87}">
  <dimension ref="A7:AF287"/>
  <sheetViews>
    <sheetView zoomScale="80" zoomScaleNormal="80" workbookViewId="0">
      <pane xSplit="5" ySplit="14" topLeftCell="F15" activePane="bottomRight" state="frozen"/>
      <selection pane="topRight" activeCell="F1" sqref="F1"/>
      <selection pane="bottomLeft" activeCell="A15" sqref="A15"/>
      <selection pane="bottomRight"/>
    </sheetView>
  </sheetViews>
  <sheetFormatPr defaultColWidth="9.140625" defaultRowHeight="15"/>
  <cols>
    <col min="1" max="2" width="9.140625" style="115"/>
    <col min="3" max="3" width="25" style="115" customWidth="1"/>
    <col min="4" max="4" width="53.42578125" style="115" bestFit="1" customWidth="1"/>
    <col min="5" max="5" width="9.140625" style="115"/>
    <col min="6" max="9" width="14.5703125" style="115" customWidth="1"/>
    <col min="10" max="10" width="5.7109375" style="115" customWidth="1"/>
    <col min="11" max="14" width="14.5703125" style="115" customWidth="1"/>
    <col min="15" max="16384" width="9.140625" style="115"/>
  </cols>
  <sheetData>
    <row r="7" spans="1:32" ht="38.25" customHeight="1">
      <c r="A7" s="332" t="s">
        <v>59</v>
      </c>
      <c r="B7" s="332"/>
      <c r="C7" s="332"/>
      <c r="D7" s="332"/>
      <c r="E7" s="332"/>
      <c r="F7" s="332"/>
      <c r="G7" s="332"/>
      <c r="H7" s="332"/>
      <c r="I7" s="332"/>
      <c r="J7" s="332"/>
      <c r="K7" s="332"/>
      <c r="L7" s="332"/>
      <c r="M7" s="332"/>
      <c r="N7" s="332"/>
      <c r="O7" s="191"/>
      <c r="P7" s="191"/>
      <c r="Q7" s="191"/>
      <c r="R7" s="191"/>
      <c r="S7" s="191"/>
      <c r="T7" s="191"/>
      <c r="U7" s="191"/>
      <c r="V7" s="191"/>
      <c r="W7" s="119"/>
      <c r="X7" s="119"/>
      <c r="Y7" s="119"/>
      <c r="Z7" s="119"/>
      <c r="AA7" s="119"/>
      <c r="AB7" s="119"/>
      <c r="AC7" s="119"/>
      <c r="AD7" s="119"/>
      <c r="AE7" s="119"/>
      <c r="AF7" s="119"/>
    </row>
    <row r="8" spans="1:32" ht="15.75">
      <c r="A8" s="192" t="s">
        <v>569</v>
      </c>
      <c r="B8" s="193"/>
      <c r="C8" s="193"/>
      <c r="D8" s="193"/>
      <c r="E8" s="193"/>
      <c r="F8" s="193"/>
      <c r="G8" s="193"/>
      <c r="H8" s="193"/>
      <c r="I8" s="193"/>
      <c r="J8" s="193"/>
      <c r="K8" s="193"/>
      <c r="L8" s="193"/>
      <c r="M8" s="193"/>
      <c r="N8" s="193"/>
      <c r="O8" s="191"/>
      <c r="P8" s="191"/>
      <c r="Q8" s="191"/>
      <c r="R8" s="191"/>
      <c r="S8" s="191"/>
      <c r="T8" s="191"/>
      <c r="U8" s="191"/>
      <c r="V8" s="191"/>
      <c r="W8" s="119"/>
      <c r="X8" s="119"/>
      <c r="Y8" s="119"/>
      <c r="Z8" s="119"/>
      <c r="AA8" s="119"/>
      <c r="AB8" s="119"/>
      <c r="AC8" s="119"/>
      <c r="AD8" s="119"/>
      <c r="AE8" s="119"/>
      <c r="AF8" s="119"/>
    </row>
    <row r="9" spans="1:32" ht="15.75">
      <c r="A9" s="116"/>
      <c r="B9" s="193"/>
      <c r="C9" s="193"/>
      <c r="D9" s="193"/>
      <c r="E9" s="193"/>
      <c r="F9" s="193"/>
      <c r="G9" s="193"/>
      <c r="H9" s="193"/>
      <c r="I9" s="193"/>
      <c r="J9" s="193"/>
      <c r="K9" s="193"/>
      <c r="L9" s="193"/>
      <c r="M9" s="193"/>
      <c r="N9" s="193"/>
      <c r="O9" s="191"/>
      <c r="P9" s="191"/>
      <c r="Q9" s="191"/>
      <c r="R9" s="191"/>
      <c r="S9" s="191"/>
      <c r="T9" s="191"/>
      <c r="U9" s="191"/>
      <c r="V9" s="191"/>
      <c r="W9" s="119"/>
      <c r="X9" s="119"/>
      <c r="Y9" s="119"/>
      <c r="Z9" s="119"/>
      <c r="AA9" s="119"/>
      <c r="AB9" s="119"/>
      <c r="AC9" s="119"/>
      <c r="AD9" s="119"/>
      <c r="AE9" s="119"/>
      <c r="AF9" s="119"/>
    </row>
    <row r="10" spans="1:32" ht="15.75">
      <c r="A10" s="120"/>
      <c r="B10" s="120"/>
      <c r="C10" s="120"/>
      <c r="D10" s="121"/>
      <c r="E10" s="121"/>
      <c r="F10" s="120"/>
      <c r="G10" s="120"/>
      <c r="H10" s="120"/>
      <c r="I10" s="194"/>
      <c r="J10" s="194"/>
      <c r="K10" s="120"/>
      <c r="L10" s="120"/>
      <c r="M10" s="120"/>
      <c r="N10" s="195" t="s">
        <v>60</v>
      </c>
      <c r="O10" s="191"/>
      <c r="P10" s="191"/>
      <c r="Q10" s="191"/>
      <c r="R10" s="191"/>
      <c r="S10" s="191"/>
      <c r="T10" s="191"/>
      <c r="U10" s="191"/>
      <c r="V10" s="191"/>
      <c r="W10" s="119"/>
      <c r="X10" s="119"/>
      <c r="Y10" s="119"/>
      <c r="Z10" s="119"/>
      <c r="AA10" s="119"/>
      <c r="AB10" s="119"/>
      <c r="AC10" s="119"/>
      <c r="AD10" s="119"/>
      <c r="AE10" s="119"/>
      <c r="AF10" s="119"/>
    </row>
    <row r="11" spans="1:32" ht="15" customHeight="1">
      <c r="A11" s="196"/>
      <c r="B11" s="196"/>
      <c r="C11" s="196"/>
      <c r="D11" s="196"/>
      <c r="E11" s="196"/>
      <c r="F11" s="335" t="s">
        <v>570</v>
      </c>
      <c r="G11" s="335"/>
      <c r="H11" s="335"/>
      <c r="I11" s="335"/>
      <c r="J11" s="335"/>
      <c r="K11" s="335"/>
      <c r="L11" s="335"/>
      <c r="M11" s="335"/>
      <c r="N11" s="335"/>
      <c r="O11" s="191"/>
      <c r="P11" s="191"/>
      <c r="Q11" s="191"/>
      <c r="R11" s="191"/>
      <c r="S11" s="191"/>
      <c r="T11" s="191"/>
      <c r="U11" s="191"/>
      <c r="V11" s="191"/>
      <c r="W11" s="197"/>
      <c r="X11" s="197"/>
      <c r="Y11" s="197"/>
      <c r="Z11" s="197"/>
      <c r="AA11" s="197"/>
      <c r="AB11" s="197"/>
      <c r="AC11" s="197"/>
      <c r="AD11" s="197"/>
      <c r="AE11" s="197"/>
      <c r="AF11" s="197"/>
    </row>
    <row r="12" spans="1:32" ht="17.25" customHeight="1">
      <c r="A12" s="198"/>
      <c r="B12" s="199"/>
      <c r="C12" s="336" t="s">
        <v>61</v>
      </c>
      <c r="D12" s="200"/>
      <c r="E12" s="200"/>
      <c r="F12" s="338" t="s">
        <v>43</v>
      </c>
      <c r="G12" s="338"/>
      <c r="H12" s="338"/>
      <c r="I12" s="338"/>
      <c r="J12" s="201"/>
      <c r="K12" s="339" t="s">
        <v>817</v>
      </c>
      <c r="L12" s="339"/>
      <c r="M12" s="339"/>
      <c r="N12" s="339"/>
      <c r="O12" s="191"/>
      <c r="P12" s="191"/>
      <c r="Q12" s="191"/>
      <c r="R12" s="191"/>
      <c r="S12" s="191"/>
      <c r="T12" s="191"/>
      <c r="U12" s="191"/>
      <c r="V12" s="191"/>
      <c r="W12" s="197"/>
      <c r="X12" s="197"/>
      <c r="Y12" s="197"/>
      <c r="Z12" s="197"/>
      <c r="AA12" s="197"/>
      <c r="AB12" s="197"/>
      <c r="AC12" s="197"/>
      <c r="AD12" s="197"/>
      <c r="AE12" s="197"/>
      <c r="AF12" s="197"/>
    </row>
    <row r="13" spans="1:32" ht="47.25" customHeight="1">
      <c r="A13" s="202" t="s">
        <v>62</v>
      </c>
      <c r="B13" s="202"/>
      <c r="C13" s="337"/>
      <c r="D13" s="203" t="s">
        <v>63</v>
      </c>
      <c r="E13" s="203"/>
      <c r="F13" s="127" t="s">
        <v>48</v>
      </c>
      <c r="G13" s="204" t="s">
        <v>44</v>
      </c>
      <c r="H13" s="128" t="s">
        <v>45</v>
      </c>
      <c r="I13" s="128" t="s">
        <v>64</v>
      </c>
      <c r="J13" s="127"/>
      <c r="K13" s="127" t="s">
        <v>48</v>
      </c>
      <c r="L13" s="204" t="s">
        <v>44</v>
      </c>
      <c r="M13" s="128" t="s">
        <v>45</v>
      </c>
      <c r="N13" s="128" t="s">
        <v>64</v>
      </c>
      <c r="O13" s="205"/>
      <c r="P13" s="206"/>
      <c r="Q13" s="206"/>
      <c r="R13" s="206"/>
      <c r="S13" s="206"/>
      <c r="T13" s="206"/>
      <c r="U13" s="206"/>
      <c r="V13" s="206"/>
      <c r="W13" s="206"/>
      <c r="X13" s="206"/>
      <c r="Y13" s="206"/>
      <c r="Z13" s="206"/>
      <c r="AA13" s="206"/>
      <c r="AB13" s="206"/>
      <c r="AC13" s="206"/>
      <c r="AD13" s="206"/>
      <c r="AE13" s="206"/>
      <c r="AF13" s="206"/>
    </row>
    <row r="14" spans="1:32" ht="15.75">
      <c r="A14" s="207"/>
      <c r="B14" s="208"/>
      <c r="C14" s="208"/>
      <c r="D14" s="209"/>
      <c r="E14" s="209"/>
      <c r="F14" s="210"/>
      <c r="G14" s="210"/>
      <c r="H14" s="210"/>
      <c r="I14" s="210"/>
      <c r="J14" s="210"/>
      <c r="K14" s="211"/>
      <c r="L14" s="211"/>
      <c r="M14" s="211"/>
      <c r="N14" s="211"/>
      <c r="Q14" s="212"/>
      <c r="R14" s="212"/>
      <c r="S14" s="212"/>
      <c r="T14" s="212"/>
      <c r="U14" s="212"/>
      <c r="V14" s="212"/>
      <c r="W14" s="212"/>
      <c r="X14" s="212"/>
      <c r="Y14" s="212"/>
      <c r="Z14" s="212"/>
      <c r="AA14" s="212"/>
      <c r="AB14" s="212"/>
      <c r="AC14" s="212"/>
      <c r="AD14" s="212"/>
      <c r="AE14" s="212"/>
      <c r="AF14" s="212"/>
    </row>
    <row r="15" spans="1:32" ht="15.75">
      <c r="A15" s="133" t="s">
        <v>65</v>
      </c>
      <c r="B15" s="140"/>
      <c r="C15" s="140"/>
      <c r="D15" s="286" t="s">
        <v>571</v>
      </c>
      <c r="E15" s="213"/>
      <c r="F15" s="214">
        <v>147436</v>
      </c>
      <c r="G15" s="214">
        <v>117309</v>
      </c>
      <c r="H15" s="214">
        <v>29070</v>
      </c>
      <c r="I15" s="214">
        <v>1057</v>
      </c>
      <c r="J15" s="214"/>
      <c r="K15" s="215">
        <v>265.08002688988364</v>
      </c>
      <c r="L15" s="215">
        <v>210.91370407787352</v>
      </c>
      <c r="M15" s="215">
        <v>52.265907795171579</v>
      </c>
      <c r="N15" s="215">
        <v>1.9004150168385401</v>
      </c>
      <c r="O15" s="216"/>
      <c r="P15" s="216"/>
      <c r="Q15" s="133"/>
      <c r="R15" s="133"/>
      <c r="S15" s="133"/>
      <c r="T15" s="133"/>
      <c r="U15" s="133"/>
      <c r="V15" s="133"/>
      <c r="W15" s="133"/>
      <c r="X15" s="133"/>
      <c r="Y15" s="119"/>
      <c r="Z15" s="119"/>
      <c r="AA15" s="119"/>
      <c r="AB15" s="119"/>
      <c r="AC15" s="119"/>
      <c r="AD15" s="119"/>
      <c r="AE15" s="119"/>
      <c r="AF15" s="119"/>
    </row>
    <row r="16" spans="1:32" s="293" customFormat="1" ht="16.5">
      <c r="A16" s="130"/>
      <c r="B16" s="135"/>
      <c r="C16" s="135"/>
      <c r="D16" s="290" t="s">
        <v>828</v>
      </c>
      <c r="E16" s="221"/>
      <c r="F16" s="291">
        <v>18444</v>
      </c>
      <c r="G16" s="217">
        <v>12362</v>
      </c>
      <c r="H16" s="217">
        <v>5612</v>
      </c>
      <c r="I16" s="217">
        <v>470</v>
      </c>
      <c r="J16" s="217"/>
      <c r="K16" s="294" t="s">
        <v>818</v>
      </c>
      <c r="L16" s="294" t="s">
        <v>818</v>
      </c>
      <c r="M16" s="294" t="s">
        <v>818</v>
      </c>
      <c r="N16" s="294" t="s">
        <v>818</v>
      </c>
      <c r="Q16" s="241"/>
      <c r="R16" s="241"/>
      <c r="S16" s="241"/>
      <c r="T16" s="241"/>
      <c r="U16" s="241"/>
      <c r="V16" s="241"/>
      <c r="W16" s="241"/>
      <c r="X16" s="241"/>
      <c r="Y16" s="241"/>
      <c r="Z16" s="241"/>
      <c r="AA16" s="241"/>
      <c r="AB16" s="241"/>
      <c r="AC16" s="241"/>
      <c r="AD16" s="241"/>
      <c r="AE16" s="241"/>
      <c r="AF16" s="241"/>
    </row>
    <row r="17" spans="1:32" s="293" customFormat="1" ht="16.5">
      <c r="A17" s="130"/>
      <c r="B17" s="130"/>
      <c r="C17" s="130"/>
      <c r="D17" s="290" t="s">
        <v>829</v>
      </c>
      <c r="E17" s="221"/>
      <c r="F17" s="291">
        <v>738</v>
      </c>
      <c r="G17" s="291">
        <v>557</v>
      </c>
      <c r="H17" s="291">
        <v>170</v>
      </c>
      <c r="I17" s="291">
        <v>11</v>
      </c>
      <c r="J17" s="291"/>
      <c r="K17" s="294" t="s">
        <v>818</v>
      </c>
      <c r="L17" s="294" t="s">
        <v>818</v>
      </c>
      <c r="M17" s="294" t="s">
        <v>818</v>
      </c>
      <c r="N17" s="294" t="s">
        <v>818</v>
      </c>
      <c r="O17" s="295"/>
      <c r="P17" s="295"/>
      <c r="Q17" s="241"/>
      <c r="R17" s="241"/>
      <c r="S17" s="241"/>
      <c r="T17" s="241"/>
      <c r="U17" s="241"/>
      <c r="V17" s="241"/>
      <c r="W17" s="241"/>
      <c r="X17" s="241"/>
      <c r="Y17" s="241"/>
      <c r="Z17" s="241"/>
      <c r="AA17" s="241"/>
      <c r="AB17" s="241"/>
      <c r="AC17" s="241"/>
      <c r="AD17" s="241"/>
      <c r="AE17" s="241"/>
      <c r="AF17" s="241"/>
    </row>
    <row r="18" spans="1:32" s="297" customFormat="1" ht="17.25">
      <c r="A18" s="133" t="s">
        <v>65</v>
      </c>
      <c r="B18" s="133"/>
      <c r="C18" s="133"/>
      <c r="D18" s="286" t="s">
        <v>827</v>
      </c>
      <c r="E18" s="213"/>
      <c r="F18" s="214">
        <v>166618</v>
      </c>
      <c r="G18" s="222">
        <v>130228</v>
      </c>
      <c r="H18" s="222">
        <v>34852</v>
      </c>
      <c r="I18" s="222">
        <v>1538</v>
      </c>
      <c r="J18" s="222"/>
      <c r="K18" s="215">
        <v>299.56797471674918</v>
      </c>
      <c r="L18" s="223">
        <v>234.14119849843843</v>
      </c>
      <c r="M18" s="223">
        <v>62.661555503175784</v>
      </c>
      <c r="N18" s="223">
        <v>2.7652207151349808</v>
      </c>
      <c r="Q18" s="298"/>
      <c r="R18" s="298"/>
      <c r="S18" s="298"/>
      <c r="T18" s="298"/>
      <c r="U18" s="298"/>
      <c r="V18" s="298"/>
      <c r="W18" s="298"/>
      <c r="X18" s="298"/>
      <c r="Y18" s="298"/>
      <c r="Z18" s="298"/>
      <c r="AA18" s="298"/>
      <c r="AB18" s="298"/>
      <c r="AC18" s="298"/>
      <c r="AD18" s="298"/>
      <c r="AE18" s="298"/>
      <c r="AF18" s="298"/>
    </row>
    <row r="19" spans="1:32" ht="15.75">
      <c r="A19" s="130"/>
      <c r="B19" s="130"/>
      <c r="C19" s="130"/>
      <c r="D19" s="286"/>
      <c r="E19" s="219"/>
      <c r="F19" s="214"/>
      <c r="G19" s="214"/>
      <c r="H19" s="214"/>
      <c r="I19" s="214"/>
      <c r="J19" s="214"/>
      <c r="K19" s="215"/>
      <c r="L19" s="215"/>
      <c r="M19" s="215"/>
      <c r="N19" s="215"/>
      <c r="Q19" s="133"/>
      <c r="R19" s="133"/>
      <c r="S19" s="133"/>
      <c r="T19" s="133"/>
      <c r="U19" s="133"/>
      <c r="V19" s="133"/>
      <c r="W19" s="133"/>
      <c r="X19" s="133"/>
      <c r="Y19" s="133"/>
      <c r="Z19" s="133"/>
      <c r="AA19" s="133"/>
      <c r="AB19" s="133"/>
      <c r="AC19" s="133"/>
      <c r="AD19" s="133"/>
      <c r="AE19" s="133"/>
      <c r="AF19" s="133"/>
    </row>
    <row r="20" spans="1:32" s="297" customFormat="1" ht="15.75">
      <c r="A20" s="133" t="s">
        <v>67</v>
      </c>
      <c r="B20" s="133"/>
      <c r="C20" s="133" t="s">
        <v>68</v>
      </c>
      <c r="D20" s="133" t="s">
        <v>69</v>
      </c>
      <c r="E20" s="296"/>
      <c r="F20" s="214">
        <v>67715</v>
      </c>
      <c r="G20" s="222">
        <v>54960</v>
      </c>
      <c r="H20" s="222">
        <v>12507</v>
      </c>
      <c r="I20" s="222">
        <v>248</v>
      </c>
      <c r="J20" s="222"/>
      <c r="K20" s="215">
        <v>436.78299119364476</v>
      </c>
      <c r="L20" s="223">
        <v>354.50924013885719</v>
      </c>
      <c r="M20" s="223">
        <v>80.674073260856744</v>
      </c>
      <c r="N20" s="223">
        <v>1.5996777939307967</v>
      </c>
      <c r="Q20" s="298"/>
      <c r="R20" s="298"/>
      <c r="S20" s="298"/>
      <c r="T20" s="298"/>
      <c r="U20" s="298"/>
      <c r="V20" s="298"/>
      <c r="W20" s="298"/>
      <c r="X20" s="298"/>
      <c r="Y20" s="298"/>
      <c r="Z20" s="298"/>
      <c r="AA20" s="298"/>
      <c r="AB20" s="298"/>
      <c r="AC20" s="298"/>
      <c r="AD20" s="298"/>
      <c r="AE20" s="298"/>
      <c r="AF20" s="298"/>
    </row>
    <row r="21" spans="1:32" ht="15.75">
      <c r="A21" s="133"/>
      <c r="B21" s="133"/>
      <c r="C21" s="133"/>
      <c r="D21" s="286"/>
      <c r="E21" s="220"/>
      <c r="F21" s="214"/>
      <c r="G21" s="214"/>
      <c r="H21" s="214"/>
      <c r="I21" s="214"/>
      <c r="J21" s="214"/>
      <c r="K21" s="215"/>
      <c r="L21" s="215"/>
      <c r="M21" s="215"/>
      <c r="N21" s="215"/>
      <c r="Q21" s="119"/>
      <c r="R21" s="119"/>
      <c r="S21" s="119"/>
      <c r="T21" s="119"/>
      <c r="U21" s="119"/>
      <c r="V21" s="119"/>
      <c r="W21" s="119"/>
      <c r="X21" s="119"/>
      <c r="Y21" s="119"/>
      <c r="Z21" s="119"/>
      <c r="AA21" s="119"/>
      <c r="AB21" s="119"/>
      <c r="AC21" s="119"/>
      <c r="AD21" s="119"/>
      <c r="AE21" s="119"/>
      <c r="AF21" s="119"/>
    </row>
    <row r="22" spans="1:32" s="297" customFormat="1" ht="15.75">
      <c r="A22" s="133" t="s">
        <v>70</v>
      </c>
      <c r="B22" s="133"/>
      <c r="C22" s="133" t="s">
        <v>71</v>
      </c>
      <c r="D22" s="140" t="s">
        <v>72</v>
      </c>
      <c r="E22" s="296"/>
      <c r="F22" s="222">
        <v>20032</v>
      </c>
      <c r="G22" s="222">
        <v>15093</v>
      </c>
      <c r="H22" s="222">
        <v>4882</v>
      </c>
      <c r="I22" s="222">
        <v>57</v>
      </c>
      <c r="J22" s="222"/>
      <c r="K22" s="223">
        <v>360.26612789807234</v>
      </c>
      <c r="L22" s="223">
        <v>271.44052857256418</v>
      </c>
      <c r="M22" s="223">
        <v>87.800481050239071</v>
      </c>
      <c r="N22" s="223">
        <v>1.0251182752690755</v>
      </c>
      <c r="O22" s="299"/>
      <c r="P22" s="299"/>
      <c r="Q22" s="298"/>
      <c r="R22" s="298"/>
      <c r="S22" s="298"/>
      <c r="T22" s="298"/>
      <c r="U22" s="298"/>
      <c r="V22" s="298"/>
      <c r="W22" s="298"/>
      <c r="X22" s="298"/>
      <c r="Y22" s="298"/>
      <c r="Z22" s="298"/>
      <c r="AA22" s="298"/>
      <c r="AB22" s="298"/>
      <c r="AC22" s="298"/>
      <c r="AD22" s="298"/>
      <c r="AE22" s="298"/>
      <c r="AF22" s="298"/>
    </row>
    <row r="23" spans="1:32" s="293" customFormat="1">
      <c r="A23" s="130" t="s">
        <v>73</v>
      </c>
      <c r="B23" s="130"/>
      <c r="C23" s="130" t="s">
        <v>74</v>
      </c>
      <c r="D23" s="130" t="s">
        <v>572</v>
      </c>
      <c r="E23" s="220"/>
      <c r="F23" s="217">
        <v>249</v>
      </c>
      <c r="G23" s="217">
        <v>127</v>
      </c>
      <c r="H23" s="217">
        <v>122</v>
      </c>
      <c r="I23" s="217">
        <v>0</v>
      </c>
      <c r="J23" s="217"/>
      <c r="K23" s="218">
        <v>155.79832563727146</v>
      </c>
      <c r="L23" s="218">
        <v>79.463403035877406</v>
      </c>
      <c r="M23" s="218">
        <v>76.334922601394055</v>
      </c>
      <c r="N23" s="218">
        <v>0</v>
      </c>
      <c r="O23" s="295"/>
      <c r="P23" s="295"/>
    </row>
    <row r="24" spans="1:32" s="293" customFormat="1">
      <c r="A24" s="130" t="s">
        <v>75</v>
      </c>
      <c r="B24" s="130"/>
      <c r="C24" s="130" t="s">
        <v>76</v>
      </c>
      <c r="D24" s="130" t="s">
        <v>573</v>
      </c>
      <c r="E24" s="220"/>
      <c r="F24" s="217">
        <v>1738</v>
      </c>
      <c r="G24" s="217">
        <v>1362</v>
      </c>
      <c r="H24" s="217">
        <v>350</v>
      </c>
      <c r="I24" s="217">
        <v>26</v>
      </c>
      <c r="J24" s="217"/>
      <c r="K24" s="218">
        <v>714.22407239223969</v>
      </c>
      <c r="L24" s="218">
        <v>559.70839274926959</v>
      </c>
      <c r="M24" s="218">
        <v>143.83108477404136</v>
      </c>
      <c r="N24" s="218">
        <v>10.684594868928787</v>
      </c>
      <c r="O24" s="295"/>
      <c r="P24" s="295"/>
    </row>
    <row r="25" spans="1:32" s="293" customFormat="1">
      <c r="A25" s="130" t="s">
        <v>77</v>
      </c>
      <c r="B25" s="130"/>
      <c r="C25" s="130" t="s">
        <v>78</v>
      </c>
      <c r="D25" s="130" t="s">
        <v>574</v>
      </c>
      <c r="E25" s="220"/>
      <c r="F25" s="217">
        <v>83</v>
      </c>
      <c r="G25" s="217">
        <v>62</v>
      </c>
      <c r="H25" s="217">
        <v>21</v>
      </c>
      <c r="I25" s="217">
        <v>0</v>
      </c>
      <c r="J25" s="217"/>
      <c r="K25" s="218">
        <v>71.364699408446825</v>
      </c>
      <c r="L25" s="218">
        <v>53.308570642454256</v>
      </c>
      <c r="M25" s="218">
        <v>18.056128765992572</v>
      </c>
      <c r="N25" s="218">
        <v>0</v>
      </c>
      <c r="O25" s="295"/>
      <c r="P25" s="295"/>
    </row>
    <row r="26" spans="1:32" s="293" customFormat="1">
      <c r="A26" s="130" t="s">
        <v>79</v>
      </c>
      <c r="B26" s="130"/>
      <c r="C26" s="130" t="s">
        <v>80</v>
      </c>
      <c r="D26" s="130" t="s">
        <v>575</v>
      </c>
      <c r="E26" s="220"/>
      <c r="F26" s="217">
        <v>63</v>
      </c>
      <c r="G26" s="217">
        <v>58</v>
      </c>
      <c r="H26" s="217">
        <v>5</v>
      </c>
      <c r="I26" s="217">
        <v>0</v>
      </c>
      <c r="J26" s="217"/>
      <c r="K26" s="218">
        <v>74.15428800112997</v>
      </c>
      <c r="L26" s="218">
        <v>68.269027048659339</v>
      </c>
      <c r="M26" s="218">
        <v>5.8852609524706327</v>
      </c>
      <c r="N26" s="218">
        <v>0</v>
      </c>
      <c r="O26" s="295"/>
      <c r="P26" s="295"/>
    </row>
    <row r="27" spans="1:32" s="293" customFormat="1">
      <c r="A27" s="130" t="s">
        <v>81</v>
      </c>
      <c r="B27" s="130"/>
      <c r="C27" s="130" t="s">
        <v>82</v>
      </c>
      <c r="D27" s="130" t="s">
        <v>576</v>
      </c>
      <c r="E27" s="220"/>
      <c r="F27" s="217">
        <v>350</v>
      </c>
      <c r="G27" s="217">
        <v>259</v>
      </c>
      <c r="H27" s="217">
        <v>91</v>
      </c>
      <c r="I27" s="217">
        <v>0</v>
      </c>
      <c r="J27" s="217"/>
      <c r="K27" s="218">
        <v>102.78277008375328</v>
      </c>
      <c r="L27" s="218">
        <v>76.05924986197742</v>
      </c>
      <c r="M27" s="218">
        <v>26.72352022177585</v>
      </c>
      <c r="N27" s="218">
        <v>0</v>
      </c>
      <c r="O27" s="295"/>
      <c r="P27" s="295"/>
    </row>
    <row r="28" spans="1:32" s="293" customFormat="1">
      <c r="A28" s="130" t="s">
        <v>83</v>
      </c>
      <c r="B28" s="130"/>
      <c r="C28" s="130" t="s">
        <v>84</v>
      </c>
      <c r="D28" s="130" t="s">
        <v>577</v>
      </c>
      <c r="E28" s="220"/>
      <c r="F28" s="217">
        <v>350</v>
      </c>
      <c r="G28" s="217">
        <v>341</v>
      </c>
      <c r="H28" s="217">
        <v>9</v>
      </c>
      <c r="I28" s="217">
        <v>0</v>
      </c>
      <c r="J28" s="217"/>
      <c r="K28" s="218">
        <v>167.10112960363614</v>
      </c>
      <c r="L28" s="218">
        <v>162.80424341382835</v>
      </c>
      <c r="M28" s="218">
        <v>4.2968861898077861</v>
      </c>
      <c r="N28" s="218">
        <v>0</v>
      </c>
      <c r="O28" s="295"/>
      <c r="P28" s="295"/>
    </row>
    <row r="29" spans="1:32" s="293" customFormat="1">
      <c r="A29" s="130" t="s">
        <v>85</v>
      </c>
      <c r="B29" s="130"/>
      <c r="C29" s="130" t="s">
        <v>86</v>
      </c>
      <c r="D29" s="130" t="s">
        <v>578</v>
      </c>
      <c r="E29" s="221"/>
      <c r="F29" s="217">
        <v>224</v>
      </c>
      <c r="G29" s="217">
        <v>77</v>
      </c>
      <c r="H29" s="217">
        <v>147</v>
      </c>
      <c r="I29" s="217">
        <v>0</v>
      </c>
      <c r="J29" s="217"/>
      <c r="K29" s="218">
        <v>72.505988217776917</v>
      </c>
      <c r="L29" s="218">
        <v>24.923933449860812</v>
      </c>
      <c r="M29" s="218">
        <v>47.582054767916098</v>
      </c>
      <c r="N29" s="218">
        <v>0</v>
      </c>
      <c r="O29" s="295"/>
      <c r="P29" s="295"/>
    </row>
    <row r="30" spans="1:32" s="293" customFormat="1">
      <c r="A30" s="130" t="s">
        <v>87</v>
      </c>
      <c r="B30" s="130"/>
      <c r="C30" s="130" t="s">
        <v>88</v>
      </c>
      <c r="D30" s="130" t="s">
        <v>579</v>
      </c>
      <c r="E30" s="300"/>
      <c r="F30" s="217">
        <v>1460</v>
      </c>
      <c r="G30" s="217">
        <v>1390</v>
      </c>
      <c r="H30" s="217">
        <v>68</v>
      </c>
      <c r="I30" s="217">
        <v>2</v>
      </c>
      <c r="J30" s="217"/>
      <c r="K30" s="218">
        <v>461.87476866717492</v>
      </c>
      <c r="L30" s="218">
        <v>439.73008797765283</v>
      </c>
      <c r="M30" s="218">
        <v>21.511975526964314</v>
      </c>
      <c r="N30" s="218">
        <v>0.63270516255777398</v>
      </c>
      <c r="O30" s="295"/>
      <c r="P30" s="295"/>
    </row>
    <row r="31" spans="1:32" s="293" customFormat="1">
      <c r="A31" s="130" t="s">
        <v>89</v>
      </c>
      <c r="B31" s="130"/>
      <c r="C31" s="130" t="s">
        <v>90</v>
      </c>
      <c r="D31" s="130" t="s">
        <v>580</v>
      </c>
      <c r="E31" s="220"/>
      <c r="F31" s="217">
        <v>341</v>
      </c>
      <c r="G31" s="217">
        <v>336</v>
      </c>
      <c r="H31" s="217">
        <v>3</v>
      </c>
      <c r="I31" s="217">
        <v>2</v>
      </c>
      <c r="J31" s="217"/>
      <c r="K31" s="218">
        <v>139.15924960109044</v>
      </c>
      <c r="L31" s="218">
        <v>137.11879139579585</v>
      </c>
      <c r="M31" s="218">
        <v>1.2242749231767485</v>
      </c>
      <c r="N31" s="218">
        <v>0.81618328211783231</v>
      </c>
      <c r="O31" s="295"/>
      <c r="P31" s="295"/>
    </row>
    <row r="32" spans="1:32" s="293" customFormat="1">
      <c r="A32" s="130" t="s">
        <v>91</v>
      </c>
      <c r="B32" s="130"/>
      <c r="C32" s="130" t="s">
        <v>92</v>
      </c>
      <c r="D32" s="130" t="s">
        <v>581</v>
      </c>
      <c r="E32" s="220"/>
      <c r="F32" s="217">
        <v>345</v>
      </c>
      <c r="G32" s="217">
        <v>222</v>
      </c>
      <c r="H32" s="217">
        <v>123</v>
      </c>
      <c r="I32" s="217">
        <v>0</v>
      </c>
      <c r="J32" s="217"/>
      <c r="K32" s="218">
        <v>225.24875297067194</v>
      </c>
      <c r="L32" s="218">
        <v>144.94267582460631</v>
      </c>
      <c r="M32" s="218">
        <v>80.306077146065647</v>
      </c>
      <c r="N32" s="218">
        <v>0</v>
      </c>
      <c r="O32" s="295"/>
      <c r="P32" s="295"/>
    </row>
    <row r="33" spans="1:16" s="293" customFormat="1">
      <c r="A33" s="130" t="s">
        <v>93</v>
      </c>
      <c r="B33" s="130"/>
      <c r="C33" s="130" t="s">
        <v>94</v>
      </c>
      <c r="D33" s="130" t="s">
        <v>582</v>
      </c>
      <c r="E33" s="220"/>
      <c r="F33" s="217">
        <v>235</v>
      </c>
      <c r="G33" s="217">
        <v>130</v>
      </c>
      <c r="H33" s="217">
        <v>105</v>
      </c>
      <c r="I33" s="217">
        <v>0</v>
      </c>
      <c r="J33" s="217"/>
      <c r="K33" s="218">
        <v>146.83462047936817</v>
      </c>
      <c r="L33" s="218">
        <v>81.227662392841964</v>
      </c>
      <c r="M33" s="218">
        <v>65.606958086526205</v>
      </c>
      <c r="N33" s="218">
        <v>0</v>
      </c>
      <c r="O33" s="295"/>
      <c r="P33" s="295"/>
    </row>
    <row r="34" spans="1:16" s="293" customFormat="1">
      <c r="A34" s="130" t="s">
        <v>95</v>
      </c>
      <c r="B34" s="130"/>
      <c r="C34" s="130" t="s">
        <v>96</v>
      </c>
      <c r="D34" s="130" t="s">
        <v>583</v>
      </c>
      <c r="E34" s="220"/>
      <c r="F34" s="217">
        <v>601</v>
      </c>
      <c r="G34" s="217">
        <v>597</v>
      </c>
      <c r="H34" s="217">
        <v>4</v>
      </c>
      <c r="I34" s="217">
        <v>0</v>
      </c>
      <c r="J34" s="217"/>
      <c r="K34" s="218">
        <v>230.55705807659405</v>
      </c>
      <c r="L34" s="218">
        <v>229.02256850536881</v>
      </c>
      <c r="M34" s="218">
        <v>1.5344895712252515</v>
      </c>
      <c r="N34" s="218">
        <v>0</v>
      </c>
      <c r="O34" s="295"/>
      <c r="P34" s="295"/>
    </row>
    <row r="35" spans="1:16" s="293" customFormat="1">
      <c r="A35" s="130" t="s">
        <v>97</v>
      </c>
      <c r="B35" s="130"/>
      <c r="C35" s="130" t="s">
        <v>98</v>
      </c>
      <c r="D35" s="130" t="s">
        <v>584</v>
      </c>
      <c r="E35" s="220"/>
      <c r="F35" s="217">
        <v>137</v>
      </c>
      <c r="G35" s="217">
        <v>136</v>
      </c>
      <c r="H35" s="217">
        <v>1</v>
      </c>
      <c r="I35" s="217">
        <v>0</v>
      </c>
      <c r="J35" s="217"/>
      <c r="K35" s="218">
        <v>85.718218562686914</v>
      </c>
      <c r="L35" s="218">
        <v>85.092538135222057</v>
      </c>
      <c r="M35" s="218">
        <v>0.62568042746486807</v>
      </c>
      <c r="N35" s="218">
        <v>0</v>
      </c>
      <c r="O35" s="295"/>
      <c r="P35" s="295"/>
    </row>
    <row r="36" spans="1:16" s="293" customFormat="1">
      <c r="A36" s="130" t="s">
        <v>99</v>
      </c>
      <c r="B36" s="130"/>
      <c r="C36" s="130" t="s">
        <v>100</v>
      </c>
      <c r="D36" s="130" t="s">
        <v>585</v>
      </c>
      <c r="E36" s="220"/>
      <c r="F36" s="217">
        <v>755</v>
      </c>
      <c r="G36" s="217">
        <v>639</v>
      </c>
      <c r="H36" s="217">
        <v>109</v>
      </c>
      <c r="I36" s="217">
        <v>7</v>
      </c>
      <c r="J36" s="217"/>
      <c r="K36" s="218">
        <v>393.02037459266438</v>
      </c>
      <c r="L36" s="218">
        <v>332.63578723802982</v>
      </c>
      <c r="M36" s="218">
        <v>56.740689841854845</v>
      </c>
      <c r="N36" s="218">
        <v>3.6438975127796693</v>
      </c>
      <c r="O36" s="295"/>
      <c r="P36" s="295"/>
    </row>
    <row r="37" spans="1:16" s="293" customFormat="1">
      <c r="A37" s="130" t="s">
        <v>101</v>
      </c>
      <c r="B37" s="130"/>
      <c r="C37" s="130" t="s">
        <v>102</v>
      </c>
      <c r="D37" s="130" t="s">
        <v>586</v>
      </c>
      <c r="E37" s="220"/>
      <c r="F37" s="217">
        <v>502</v>
      </c>
      <c r="G37" s="217">
        <v>214</v>
      </c>
      <c r="H37" s="217">
        <v>286</v>
      </c>
      <c r="I37" s="217">
        <v>2</v>
      </c>
      <c r="J37" s="217"/>
      <c r="K37" s="218">
        <v>293.06338809298632</v>
      </c>
      <c r="L37" s="218">
        <v>124.93140448585473</v>
      </c>
      <c r="M37" s="218">
        <v>166.96440038763762</v>
      </c>
      <c r="N37" s="218">
        <v>1.1675832194939695</v>
      </c>
      <c r="O37" s="295"/>
      <c r="P37" s="295"/>
    </row>
    <row r="38" spans="1:16" s="293" customFormat="1">
      <c r="A38" s="130" t="s">
        <v>103</v>
      </c>
      <c r="B38" s="130"/>
      <c r="C38" s="130" t="s">
        <v>104</v>
      </c>
      <c r="D38" s="130" t="s">
        <v>587</v>
      </c>
      <c r="E38" s="220"/>
      <c r="F38" s="217">
        <v>2371</v>
      </c>
      <c r="G38" s="217">
        <v>1448</v>
      </c>
      <c r="H38" s="217">
        <v>923</v>
      </c>
      <c r="I38" s="217">
        <v>0</v>
      </c>
      <c r="J38" s="217"/>
      <c r="K38" s="218">
        <v>900.23730422401513</v>
      </c>
      <c r="L38" s="218">
        <v>549.78642619838638</v>
      </c>
      <c r="M38" s="218">
        <v>350.45087802562887</v>
      </c>
      <c r="N38" s="218">
        <v>0</v>
      </c>
      <c r="O38" s="295"/>
      <c r="P38" s="295"/>
    </row>
    <row r="39" spans="1:16" s="293" customFormat="1">
      <c r="A39" s="130" t="s">
        <v>105</v>
      </c>
      <c r="B39" s="130"/>
      <c r="C39" s="130" t="s">
        <v>106</v>
      </c>
      <c r="D39" s="130" t="s">
        <v>588</v>
      </c>
      <c r="E39" s="221"/>
      <c r="F39" s="217">
        <v>299</v>
      </c>
      <c r="G39" s="217">
        <v>155</v>
      </c>
      <c r="H39" s="217">
        <v>144</v>
      </c>
      <c r="I39" s="217">
        <v>0</v>
      </c>
      <c r="J39" s="217"/>
      <c r="K39" s="218">
        <v>266.1563111981485</v>
      </c>
      <c r="L39" s="218">
        <v>137.97400747730106</v>
      </c>
      <c r="M39" s="218">
        <v>128.18230372084741</v>
      </c>
      <c r="N39" s="218">
        <v>0</v>
      </c>
      <c r="O39" s="295"/>
      <c r="P39" s="295"/>
    </row>
    <row r="40" spans="1:16" s="293" customFormat="1">
      <c r="A40" s="130" t="s">
        <v>107</v>
      </c>
      <c r="B40" s="130"/>
      <c r="C40" s="130" t="s">
        <v>108</v>
      </c>
      <c r="D40" s="130" t="s">
        <v>589</v>
      </c>
      <c r="E40" s="221"/>
      <c r="F40" s="217">
        <v>5501</v>
      </c>
      <c r="G40" s="217">
        <v>4678</v>
      </c>
      <c r="H40" s="217">
        <v>809</v>
      </c>
      <c r="I40" s="217">
        <v>14</v>
      </c>
      <c r="J40" s="217"/>
      <c r="K40" s="218">
        <v>952.07766156849652</v>
      </c>
      <c r="L40" s="218">
        <v>809.63812049035209</v>
      </c>
      <c r="M40" s="218">
        <v>140.01651121776288</v>
      </c>
      <c r="N40" s="218">
        <v>2.4230298603815581</v>
      </c>
      <c r="O40" s="295"/>
      <c r="P40" s="295"/>
    </row>
    <row r="41" spans="1:16" s="293" customFormat="1">
      <c r="A41" s="130" t="s">
        <v>109</v>
      </c>
      <c r="B41" s="130"/>
      <c r="C41" s="130" t="s">
        <v>110</v>
      </c>
      <c r="D41" s="130" t="s">
        <v>590</v>
      </c>
      <c r="E41" s="220"/>
      <c r="F41" s="217">
        <v>555</v>
      </c>
      <c r="G41" s="217">
        <v>363</v>
      </c>
      <c r="H41" s="217">
        <v>192</v>
      </c>
      <c r="I41" s="217">
        <v>0</v>
      </c>
      <c r="J41" s="217"/>
      <c r="K41" s="218">
        <v>154.33729512071679</v>
      </c>
      <c r="L41" s="218">
        <v>100.9449335654418</v>
      </c>
      <c r="M41" s="218">
        <v>53.392361555275002</v>
      </c>
      <c r="N41" s="218">
        <v>0</v>
      </c>
      <c r="O41" s="295"/>
      <c r="P41" s="295"/>
    </row>
    <row r="42" spans="1:16" s="293" customFormat="1">
      <c r="A42" s="130" t="s">
        <v>111</v>
      </c>
      <c r="B42" s="130"/>
      <c r="C42" s="130" t="s">
        <v>112</v>
      </c>
      <c r="D42" s="130" t="s">
        <v>591</v>
      </c>
      <c r="E42" s="221"/>
      <c r="F42" s="217">
        <v>1192</v>
      </c>
      <c r="G42" s="217">
        <v>844</v>
      </c>
      <c r="H42" s="217">
        <v>348</v>
      </c>
      <c r="I42" s="217">
        <v>0</v>
      </c>
      <c r="J42" s="217"/>
      <c r="K42" s="218">
        <v>349.77552158220607</v>
      </c>
      <c r="L42" s="218">
        <v>247.65984917397813</v>
      </c>
      <c r="M42" s="218">
        <v>102.11567240822794</v>
      </c>
      <c r="N42" s="218">
        <v>0</v>
      </c>
      <c r="O42" s="295"/>
      <c r="P42" s="295"/>
    </row>
    <row r="43" spans="1:16" s="293" customFormat="1">
      <c r="A43" s="130" t="s">
        <v>592</v>
      </c>
      <c r="B43" s="130"/>
      <c r="C43" s="130" t="s">
        <v>593</v>
      </c>
      <c r="D43" s="130" t="s">
        <v>594</v>
      </c>
      <c r="E43" s="300"/>
      <c r="F43" s="217">
        <v>2681</v>
      </c>
      <c r="G43" s="217">
        <v>1655</v>
      </c>
      <c r="H43" s="217">
        <v>1022</v>
      </c>
      <c r="I43" s="217">
        <v>4</v>
      </c>
      <c r="J43" s="217"/>
      <c r="K43" s="218">
        <v>341.59567609441854</v>
      </c>
      <c r="L43" s="218">
        <v>210.86939348611065</v>
      </c>
      <c r="M43" s="218">
        <v>130.21662848507859</v>
      </c>
      <c r="N43" s="218">
        <v>0.50965412322927051</v>
      </c>
      <c r="O43" s="295"/>
      <c r="P43" s="295"/>
    </row>
    <row r="44" spans="1:16" ht="15.75">
      <c r="A44" s="133"/>
      <c r="B44" s="133"/>
      <c r="C44" s="133"/>
      <c r="D44" s="286"/>
      <c r="E44" s="220"/>
      <c r="F44" s="217"/>
      <c r="G44" s="217"/>
      <c r="H44" s="217"/>
      <c r="I44" s="217"/>
      <c r="J44" s="217"/>
      <c r="K44" s="218"/>
      <c r="L44" s="218"/>
      <c r="M44" s="218"/>
      <c r="N44" s="218"/>
      <c r="O44" s="216"/>
      <c r="P44" s="216"/>
    </row>
    <row r="45" spans="1:16" s="297" customFormat="1" ht="15.75">
      <c r="A45" s="133" t="s">
        <v>113</v>
      </c>
      <c r="B45" s="133"/>
      <c r="C45" s="133" t="s">
        <v>114</v>
      </c>
      <c r="D45" s="133" t="s">
        <v>595</v>
      </c>
      <c r="E45" s="296"/>
      <c r="F45" s="222">
        <v>18968</v>
      </c>
      <c r="G45" s="222">
        <v>14767</v>
      </c>
      <c r="H45" s="222">
        <v>4131</v>
      </c>
      <c r="I45" s="222">
        <v>70</v>
      </c>
      <c r="J45" s="222"/>
      <c r="K45" s="223">
        <v>669.74255799427499</v>
      </c>
      <c r="L45" s="223">
        <v>521.40912873795128</v>
      </c>
      <c r="M45" s="223">
        <v>145.86179391998891</v>
      </c>
      <c r="N45" s="223">
        <v>2.47163533633484</v>
      </c>
      <c r="O45" s="299"/>
      <c r="P45" s="299"/>
    </row>
    <row r="46" spans="1:16" s="293" customFormat="1">
      <c r="A46" s="130" t="s">
        <v>115</v>
      </c>
      <c r="B46" s="130"/>
      <c r="C46" s="130" t="s">
        <v>116</v>
      </c>
      <c r="D46" s="130" t="s">
        <v>596</v>
      </c>
      <c r="E46" s="220"/>
      <c r="F46" s="217">
        <v>918</v>
      </c>
      <c r="G46" s="217">
        <v>769</v>
      </c>
      <c r="H46" s="217">
        <v>147</v>
      </c>
      <c r="I46" s="217">
        <v>2</v>
      </c>
      <c r="J46" s="217"/>
      <c r="K46" s="218">
        <v>322.31674818214054</v>
      </c>
      <c r="L46" s="218">
        <v>270.00172042708726</v>
      </c>
      <c r="M46" s="218">
        <v>51.612812617401595</v>
      </c>
      <c r="N46" s="218">
        <v>0.70221513765172239</v>
      </c>
      <c r="O46" s="295"/>
      <c r="P46" s="295"/>
    </row>
    <row r="47" spans="1:16" s="293" customFormat="1">
      <c r="A47" s="130" t="s">
        <v>117</v>
      </c>
      <c r="B47" s="130"/>
      <c r="C47" s="130" t="s">
        <v>118</v>
      </c>
      <c r="D47" s="130" t="s">
        <v>597</v>
      </c>
      <c r="E47" s="220"/>
      <c r="F47" s="291">
        <v>744</v>
      </c>
      <c r="G47" s="217">
        <v>617</v>
      </c>
      <c r="H47" s="217">
        <v>126</v>
      </c>
      <c r="I47" s="217">
        <v>1</v>
      </c>
      <c r="J47" s="217"/>
      <c r="K47" s="292">
        <v>392.34712173307736</v>
      </c>
      <c r="L47" s="218">
        <v>325.37388993186659</v>
      </c>
      <c r="M47" s="218">
        <v>66.445883519311494</v>
      </c>
      <c r="N47" s="218">
        <v>0.52734828189929761</v>
      </c>
      <c r="O47" s="295"/>
      <c r="P47" s="295"/>
    </row>
    <row r="48" spans="1:16" s="293" customFormat="1">
      <c r="A48" s="130" t="s">
        <v>119</v>
      </c>
      <c r="B48" s="130"/>
      <c r="C48" s="130" t="s">
        <v>120</v>
      </c>
      <c r="D48" s="130" t="s">
        <v>598</v>
      </c>
      <c r="E48" s="220"/>
      <c r="F48" s="291">
        <v>1292</v>
      </c>
      <c r="G48" s="291">
        <v>1001</v>
      </c>
      <c r="H48" s="291">
        <v>291</v>
      </c>
      <c r="I48" s="291">
        <v>0</v>
      </c>
      <c r="J48" s="291"/>
      <c r="K48" s="292">
        <v>591.41532278368027</v>
      </c>
      <c r="L48" s="292">
        <v>458.20954961800612</v>
      </c>
      <c r="M48" s="292">
        <v>133.20577316567412</v>
      </c>
      <c r="N48" s="292">
        <v>0</v>
      </c>
      <c r="O48" s="295"/>
      <c r="P48" s="295"/>
    </row>
    <row r="49" spans="1:16" s="293" customFormat="1">
      <c r="A49" s="130" t="s">
        <v>124</v>
      </c>
      <c r="B49" s="130"/>
      <c r="C49" s="130" t="s">
        <v>125</v>
      </c>
      <c r="D49" s="130" t="s">
        <v>126</v>
      </c>
      <c r="E49" s="220"/>
      <c r="F49" s="217">
        <v>980</v>
      </c>
      <c r="G49" s="217">
        <v>808</v>
      </c>
      <c r="H49" s="217">
        <v>165</v>
      </c>
      <c r="I49" s="217">
        <v>7</v>
      </c>
      <c r="J49" s="217"/>
      <c r="K49" s="218">
        <v>419.23519522242992</v>
      </c>
      <c r="L49" s="218">
        <v>345.65514055073817</v>
      </c>
      <c r="M49" s="218">
        <v>70.585517562960135</v>
      </c>
      <c r="N49" s="218">
        <v>2.9945371087316426</v>
      </c>
      <c r="O49" s="295"/>
      <c r="P49" s="295"/>
    </row>
    <row r="50" spans="1:16" s="293" customFormat="1">
      <c r="A50" s="130" t="s">
        <v>127</v>
      </c>
      <c r="B50" s="130"/>
      <c r="C50" s="130" t="s">
        <v>128</v>
      </c>
      <c r="D50" s="130" t="s">
        <v>599</v>
      </c>
      <c r="E50" s="220"/>
      <c r="F50" s="217">
        <v>3336</v>
      </c>
      <c r="G50" s="217">
        <v>2310</v>
      </c>
      <c r="H50" s="217">
        <v>1017</v>
      </c>
      <c r="I50" s="217">
        <v>9</v>
      </c>
      <c r="J50" s="217"/>
      <c r="K50" s="218">
        <v>1327.3279964349945</v>
      </c>
      <c r="L50" s="218">
        <v>919.10301911415979</v>
      </c>
      <c r="M50" s="218">
        <v>404.64405646714306</v>
      </c>
      <c r="N50" s="218">
        <v>3.580920853691532</v>
      </c>
      <c r="O50" s="295"/>
      <c r="P50" s="295"/>
    </row>
    <row r="51" spans="1:16" s="293" customFormat="1">
      <c r="A51" s="130" t="s">
        <v>129</v>
      </c>
      <c r="B51" s="130"/>
      <c r="C51" s="130" t="s">
        <v>130</v>
      </c>
      <c r="D51" s="130" t="s">
        <v>131</v>
      </c>
      <c r="E51" s="220"/>
      <c r="F51" s="217">
        <v>1903</v>
      </c>
      <c r="G51" s="217">
        <v>1535</v>
      </c>
      <c r="H51" s="217">
        <v>340</v>
      </c>
      <c r="I51" s="217">
        <v>28</v>
      </c>
      <c r="J51" s="217"/>
      <c r="K51" s="218">
        <v>653.85077908914434</v>
      </c>
      <c r="L51" s="218">
        <v>527.4098507103713</v>
      </c>
      <c r="M51" s="218">
        <v>116.82042295864899</v>
      </c>
      <c r="N51" s="218">
        <v>9.6205054201240365</v>
      </c>
      <c r="O51" s="295"/>
      <c r="P51" s="295"/>
    </row>
    <row r="52" spans="1:16" s="293" customFormat="1">
      <c r="A52" s="130" t="s">
        <v>132</v>
      </c>
      <c r="B52" s="130"/>
      <c r="C52" s="130" t="s">
        <v>133</v>
      </c>
      <c r="D52" s="130" t="s">
        <v>134</v>
      </c>
      <c r="E52" s="220"/>
      <c r="F52" s="217">
        <v>1104</v>
      </c>
      <c r="G52" s="217">
        <v>870</v>
      </c>
      <c r="H52" s="217">
        <v>232</v>
      </c>
      <c r="I52" s="217">
        <v>2</v>
      </c>
      <c r="J52" s="217"/>
      <c r="K52" s="218">
        <v>428.81613343017949</v>
      </c>
      <c r="L52" s="218">
        <v>337.9257573226958</v>
      </c>
      <c r="M52" s="218">
        <v>90.113535286052212</v>
      </c>
      <c r="N52" s="218">
        <v>0.77684082143148447</v>
      </c>
      <c r="O52" s="295"/>
      <c r="P52" s="295"/>
    </row>
    <row r="53" spans="1:16" s="293" customFormat="1">
      <c r="A53" s="130" t="s">
        <v>135</v>
      </c>
      <c r="B53" s="130"/>
      <c r="C53" s="130" t="s">
        <v>136</v>
      </c>
      <c r="D53" s="130" t="s">
        <v>137</v>
      </c>
      <c r="E53" s="220"/>
      <c r="F53" s="217">
        <v>1660</v>
      </c>
      <c r="G53" s="217">
        <v>1305</v>
      </c>
      <c r="H53" s="217">
        <v>354</v>
      </c>
      <c r="I53" s="217">
        <v>1</v>
      </c>
      <c r="J53" s="217"/>
      <c r="K53" s="218">
        <v>704.90417974207298</v>
      </c>
      <c r="L53" s="218">
        <v>554.15659913458148</v>
      </c>
      <c r="M53" s="218">
        <v>150.32293953535773</v>
      </c>
      <c r="N53" s="218">
        <v>0.42464107213377889</v>
      </c>
      <c r="O53" s="295"/>
      <c r="P53" s="295"/>
    </row>
    <row r="54" spans="1:16" s="293" customFormat="1">
      <c r="A54" s="130" t="s">
        <v>138</v>
      </c>
      <c r="B54" s="130"/>
      <c r="C54" s="130" t="s">
        <v>139</v>
      </c>
      <c r="D54" s="130" t="s">
        <v>140</v>
      </c>
      <c r="E54" s="220"/>
      <c r="F54" s="217">
        <v>1897</v>
      </c>
      <c r="G54" s="217">
        <v>1551</v>
      </c>
      <c r="H54" s="217">
        <v>346</v>
      </c>
      <c r="I54" s="217">
        <v>0</v>
      </c>
      <c r="J54" s="217"/>
      <c r="K54" s="218">
        <v>584.32157708301247</v>
      </c>
      <c r="L54" s="218">
        <v>477.74526413060221</v>
      </c>
      <c r="M54" s="218">
        <v>106.57631295241031</v>
      </c>
      <c r="N54" s="218">
        <v>0</v>
      </c>
      <c r="O54" s="295"/>
      <c r="P54" s="295"/>
    </row>
    <row r="55" spans="1:16" s="293" customFormat="1">
      <c r="A55" s="130" t="s">
        <v>121</v>
      </c>
      <c r="B55" s="130"/>
      <c r="C55" s="130" t="s">
        <v>122</v>
      </c>
      <c r="D55" s="130" t="s">
        <v>123</v>
      </c>
      <c r="E55" s="220"/>
      <c r="F55" s="217">
        <v>5134</v>
      </c>
      <c r="G55" s="217">
        <v>4001</v>
      </c>
      <c r="H55" s="217">
        <v>1113</v>
      </c>
      <c r="I55" s="217">
        <v>20</v>
      </c>
      <c r="J55" s="217"/>
      <c r="K55" s="218">
        <v>941.15317845430161</v>
      </c>
      <c r="L55" s="218">
        <v>733.45420081723046</v>
      </c>
      <c r="M55" s="218">
        <v>204.03262322158895</v>
      </c>
      <c r="N55" s="218">
        <v>3.6663544154822816</v>
      </c>
      <c r="O55" s="295"/>
      <c r="P55" s="295"/>
    </row>
    <row r="56" spans="1:16">
      <c r="A56" s="130"/>
      <c r="B56" s="130"/>
      <c r="C56" s="130"/>
      <c r="D56" s="130"/>
      <c r="E56" s="220"/>
      <c r="F56" s="217"/>
      <c r="G56" s="217"/>
      <c r="H56" s="217"/>
      <c r="I56" s="217"/>
      <c r="J56" s="217"/>
      <c r="K56" s="218"/>
      <c r="L56" s="218"/>
      <c r="M56" s="218"/>
      <c r="N56" s="218"/>
      <c r="O56" s="216"/>
      <c r="P56" s="216"/>
    </row>
    <row r="57" spans="1:16" s="297" customFormat="1" ht="15.75">
      <c r="A57" s="133" t="s">
        <v>600</v>
      </c>
      <c r="B57" s="133"/>
      <c r="C57" s="133" t="s">
        <v>158</v>
      </c>
      <c r="D57" s="133" t="s">
        <v>159</v>
      </c>
      <c r="E57" s="296"/>
      <c r="F57" s="222">
        <v>14918</v>
      </c>
      <c r="G57" s="222">
        <v>12697</v>
      </c>
      <c r="H57" s="222">
        <v>2130</v>
      </c>
      <c r="I57" s="222">
        <v>91</v>
      </c>
      <c r="J57" s="222"/>
      <c r="K57" s="223">
        <v>503.4731479862761</v>
      </c>
      <c r="L57" s="223">
        <v>428.51579031919476</v>
      </c>
      <c r="M57" s="223">
        <v>71.886164714490434</v>
      </c>
      <c r="N57" s="223">
        <v>3.0711929525909056</v>
      </c>
      <c r="O57" s="299"/>
      <c r="P57" s="299"/>
    </row>
    <row r="58" spans="1:16" s="293" customFormat="1">
      <c r="A58" s="130" t="s">
        <v>160</v>
      </c>
      <c r="B58" s="130"/>
      <c r="C58" s="130" t="s">
        <v>161</v>
      </c>
      <c r="D58" s="130" t="s">
        <v>601</v>
      </c>
      <c r="E58" s="220"/>
      <c r="F58" s="217">
        <v>628</v>
      </c>
      <c r="G58" s="217">
        <v>477</v>
      </c>
      <c r="H58" s="217">
        <v>151</v>
      </c>
      <c r="I58" s="217">
        <v>0</v>
      </c>
      <c r="J58" s="217"/>
      <c r="K58" s="218">
        <v>590.51971376719609</v>
      </c>
      <c r="L58" s="218">
        <v>448.53169341871421</v>
      </c>
      <c r="M58" s="218">
        <v>141.98802034848185</v>
      </c>
      <c r="N58" s="218">
        <v>0</v>
      </c>
      <c r="O58" s="295"/>
      <c r="P58" s="295"/>
    </row>
    <row r="59" spans="1:16" s="293" customFormat="1">
      <c r="A59" s="130" t="s">
        <v>162</v>
      </c>
      <c r="B59" s="130"/>
      <c r="C59" s="130" t="s">
        <v>163</v>
      </c>
      <c r="D59" s="130" t="s">
        <v>602</v>
      </c>
      <c r="E59" s="220"/>
      <c r="F59" s="217">
        <v>1138</v>
      </c>
      <c r="G59" s="217">
        <v>974</v>
      </c>
      <c r="H59" s="217">
        <v>163</v>
      </c>
      <c r="I59" s="217">
        <v>1</v>
      </c>
      <c r="J59" s="217"/>
      <c r="K59" s="218">
        <v>414.4798423665415</v>
      </c>
      <c r="L59" s="218">
        <v>354.74812518893799</v>
      </c>
      <c r="M59" s="218">
        <v>59.367499389935205</v>
      </c>
      <c r="N59" s="218">
        <v>0.36421778766831414</v>
      </c>
      <c r="O59" s="295"/>
      <c r="P59" s="295"/>
    </row>
    <row r="60" spans="1:16" s="293" customFormat="1">
      <c r="A60" s="130" t="s">
        <v>164</v>
      </c>
      <c r="B60" s="130"/>
      <c r="C60" s="130" t="s">
        <v>165</v>
      </c>
      <c r="D60" s="130" t="s">
        <v>603</v>
      </c>
      <c r="E60" s="220"/>
      <c r="F60" s="217">
        <v>467</v>
      </c>
      <c r="G60" s="217">
        <v>409</v>
      </c>
      <c r="H60" s="217">
        <v>58</v>
      </c>
      <c r="I60" s="217">
        <v>0</v>
      </c>
      <c r="J60" s="217"/>
      <c r="K60" s="218">
        <v>161.30926474753545</v>
      </c>
      <c r="L60" s="218">
        <v>141.2751376482698</v>
      </c>
      <c r="M60" s="218">
        <v>20.034127099265646</v>
      </c>
      <c r="N60" s="218">
        <v>0</v>
      </c>
      <c r="O60" s="295"/>
      <c r="P60" s="295"/>
    </row>
    <row r="61" spans="1:16" s="293" customFormat="1">
      <c r="A61" s="130" t="s">
        <v>171</v>
      </c>
      <c r="B61" s="130"/>
      <c r="C61" s="130" t="s">
        <v>172</v>
      </c>
      <c r="D61" s="130" t="s">
        <v>604</v>
      </c>
      <c r="E61" s="220"/>
      <c r="F61" s="291">
        <v>1144</v>
      </c>
      <c r="G61" s="291">
        <v>927</v>
      </c>
      <c r="H61" s="291">
        <v>210</v>
      </c>
      <c r="I61" s="291">
        <v>7</v>
      </c>
      <c r="J61" s="291"/>
      <c r="K61" s="292">
        <v>459.25146827993461</v>
      </c>
      <c r="L61" s="292">
        <v>372.13820899956244</v>
      </c>
      <c r="M61" s="292">
        <v>84.303154142295696</v>
      </c>
      <c r="N61" s="292">
        <v>2.8101051380765232</v>
      </c>
      <c r="O61" s="295"/>
      <c r="P61" s="295"/>
    </row>
    <row r="62" spans="1:16" s="293" customFormat="1">
      <c r="A62" s="130" t="s">
        <v>173</v>
      </c>
      <c r="B62" s="130"/>
      <c r="C62" s="130" t="s">
        <v>174</v>
      </c>
      <c r="D62" s="130" t="s">
        <v>605</v>
      </c>
      <c r="E62" s="220"/>
      <c r="F62" s="217">
        <v>1655</v>
      </c>
      <c r="G62" s="217">
        <v>1580</v>
      </c>
      <c r="H62" s="217">
        <v>63</v>
      </c>
      <c r="I62" s="217">
        <v>12</v>
      </c>
      <c r="J62" s="217"/>
      <c r="K62" s="218">
        <v>809.39781780479586</v>
      </c>
      <c r="L62" s="218">
        <v>772.71815838765997</v>
      </c>
      <c r="M62" s="218">
        <v>30.810913910394039</v>
      </c>
      <c r="N62" s="218">
        <v>5.868745506741722</v>
      </c>
      <c r="O62" s="295"/>
      <c r="P62" s="295"/>
    </row>
    <row r="63" spans="1:16" s="293" customFormat="1">
      <c r="A63" s="130" t="s">
        <v>175</v>
      </c>
      <c r="B63" s="130"/>
      <c r="C63" s="130" t="s">
        <v>176</v>
      </c>
      <c r="D63" s="130" t="s">
        <v>606</v>
      </c>
      <c r="E63" s="220"/>
      <c r="F63" s="217">
        <v>1979</v>
      </c>
      <c r="G63" s="217">
        <v>1696</v>
      </c>
      <c r="H63" s="217">
        <v>235</v>
      </c>
      <c r="I63" s="217">
        <v>48</v>
      </c>
      <c r="J63" s="217"/>
      <c r="K63" s="218">
        <v>620.31783844779488</v>
      </c>
      <c r="L63" s="218">
        <v>531.61144719932292</v>
      </c>
      <c r="M63" s="218">
        <v>73.660784252264676</v>
      </c>
      <c r="N63" s="218">
        <v>15.045606996207253</v>
      </c>
      <c r="O63" s="295"/>
      <c r="P63" s="295"/>
    </row>
    <row r="64" spans="1:16" s="293" customFormat="1">
      <c r="A64" s="130" t="s">
        <v>177</v>
      </c>
      <c r="B64" s="130"/>
      <c r="C64" s="130" t="s">
        <v>178</v>
      </c>
      <c r="D64" s="130" t="s">
        <v>607</v>
      </c>
      <c r="E64" s="220"/>
      <c r="F64" s="217">
        <v>400</v>
      </c>
      <c r="G64" s="217">
        <v>335</v>
      </c>
      <c r="H64" s="217">
        <v>65</v>
      </c>
      <c r="I64" s="217">
        <v>0</v>
      </c>
      <c r="J64" s="217"/>
      <c r="K64" s="218">
        <v>144.59015919376526</v>
      </c>
      <c r="L64" s="218">
        <v>121.09425832477841</v>
      </c>
      <c r="M64" s="218">
        <v>23.495900868986858</v>
      </c>
      <c r="N64" s="218">
        <v>0</v>
      </c>
      <c r="O64" s="295"/>
      <c r="P64" s="295"/>
    </row>
    <row r="65" spans="1:16" s="293" customFormat="1">
      <c r="A65" s="130" t="s">
        <v>179</v>
      </c>
      <c r="B65" s="130"/>
      <c r="C65" s="130" t="s">
        <v>180</v>
      </c>
      <c r="D65" s="130" t="s">
        <v>608</v>
      </c>
      <c r="E65" s="220"/>
      <c r="F65" s="217">
        <v>1063</v>
      </c>
      <c r="G65" s="217">
        <v>1056</v>
      </c>
      <c r="H65" s="217">
        <v>6</v>
      </c>
      <c r="I65" s="217">
        <v>1</v>
      </c>
      <c r="J65" s="217"/>
      <c r="K65" s="218">
        <v>710.77530005683536</v>
      </c>
      <c r="L65" s="218">
        <v>706.09474775166325</v>
      </c>
      <c r="M65" s="218">
        <v>4.0119019758617238</v>
      </c>
      <c r="N65" s="218">
        <v>0.66865032931028712</v>
      </c>
      <c r="O65" s="295"/>
      <c r="P65" s="295"/>
    </row>
    <row r="66" spans="1:16" s="293" customFormat="1">
      <c r="A66" s="130" t="s">
        <v>181</v>
      </c>
      <c r="B66" s="130"/>
      <c r="C66" s="130" t="s">
        <v>182</v>
      </c>
      <c r="D66" s="130" t="s">
        <v>609</v>
      </c>
      <c r="E66" s="220"/>
      <c r="F66" s="217">
        <v>1174</v>
      </c>
      <c r="G66" s="217">
        <v>1005</v>
      </c>
      <c r="H66" s="217">
        <v>167</v>
      </c>
      <c r="I66" s="217">
        <v>2</v>
      </c>
      <c r="J66" s="217"/>
      <c r="K66" s="218">
        <v>423.44607194254979</v>
      </c>
      <c r="L66" s="218">
        <v>362.49003603259166</v>
      </c>
      <c r="M66" s="218">
        <v>60.234662703923185</v>
      </c>
      <c r="N66" s="218">
        <v>0.72137320603500821</v>
      </c>
      <c r="O66" s="295"/>
      <c r="P66" s="295"/>
    </row>
    <row r="67" spans="1:16" s="293" customFormat="1">
      <c r="A67" s="130" t="s">
        <v>166</v>
      </c>
      <c r="B67" s="130"/>
      <c r="C67" s="130" t="s">
        <v>167</v>
      </c>
      <c r="D67" s="130" t="s">
        <v>168</v>
      </c>
      <c r="E67" s="220"/>
      <c r="F67" s="217">
        <v>1646</v>
      </c>
      <c r="G67" s="217">
        <v>1503</v>
      </c>
      <c r="H67" s="217">
        <v>125</v>
      </c>
      <c r="I67" s="217">
        <v>18</v>
      </c>
      <c r="J67" s="217"/>
      <c r="K67" s="218">
        <v>330.34895366083236</v>
      </c>
      <c r="L67" s="218">
        <v>301.64913569394355</v>
      </c>
      <c r="M67" s="218">
        <v>25.087253467560171</v>
      </c>
      <c r="N67" s="218">
        <v>3.612564499328665</v>
      </c>
      <c r="O67" s="295"/>
      <c r="P67" s="295"/>
    </row>
    <row r="68" spans="1:16" s="293" customFormat="1">
      <c r="A68" s="130" t="s">
        <v>169</v>
      </c>
      <c r="B68" s="130"/>
      <c r="C68" s="130" t="s">
        <v>170</v>
      </c>
      <c r="D68" s="130" t="s">
        <v>610</v>
      </c>
      <c r="E68" s="220"/>
      <c r="F68" s="217">
        <v>3624</v>
      </c>
      <c r="G68" s="217">
        <v>2735</v>
      </c>
      <c r="H68" s="217">
        <v>887</v>
      </c>
      <c r="I68" s="217">
        <v>2</v>
      </c>
      <c r="J68" s="217"/>
      <c r="K68" s="218">
        <v>1138.5807327257132</v>
      </c>
      <c r="L68" s="218">
        <v>859.27657395276651</v>
      </c>
      <c r="M68" s="218">
        <v>278.67580296018423</v>
      </c>
      <c r="N68" s="218">
        <v>0.62835581276253494</v>
      </c>
      <c r="O68" s="295"/>
      <c r="P68" s="295"/>
    </row>
    <row r="69" spans="1:16" ht="15.75">
      <c r="A69" s="133"/>
      <c r="B69" s="133"/>
      <c r="C69" s="133"/>
      <c r="D69" s="287"/>
      <c r="E69" s="220"/>
      <c r="F69" s="217"/>
      <c r="G69" s="217"/>
      <c r="H69" s="217"/>
      <c r="I69" s="217"/>
      <c r="J69" s="217"/>
      <c r="K69" s="218"/>
      <c r="L69" s="218"/>
      <c r="M69" s="218"/>
      <c r="N69" s="218"/>
      <c r="O69" s="216"/>
      <c r="P69" s="216"/>
    </row>
    <row r="70" spans="1:16" s="297" customFormat="1" ht="15.75">
      <c r="A70" s="133" t="s">
        <v>611</v>
      </c>
      <c r="B70" s="133"/>
      <c r="C70" s="133" t="s">
        <v>141</v>
      </c>
      <c r="D70" s="133" t="s">
        <v>612</v>
      </c>
      <c r="E70" s="296"/>
      <c r="F70" s="222">
        <v>5317</v>
      </c>
      <c r="G70" s="222">
        <v>4469</v>
      </c>
      <c r="H70" s="222">
        <v>831</v>
      </c>
      <c r="I70" s="222">
        <v>17</v>
      </c>
      <c r="J70" s="222"/>
      <c r="K70" s="223">
        <v>317.1145853027499</v>
      </c>
      <c r="L70" s="223">
        <v>266.53847690765269</v>
      </c>
      <c r="M70" s="223">
        <v>49.562200561704941</v>
      </c>
      <c r="N70" s="223">
        <v>1.0139078333922791</v>
      </c>
      <c r="O70" s="299"/>
      <c r="P70" s="299"/>
    </row>
    <row r="71" spans="1:16" s="293" customFormat="1">
      <c r="A71" s="130" t="s">
        <v>142</v>
      </c>
      <c r="B71" s="130"/>
      <c r="C71" s="130" t="s">
        <v>143</v>
      </c>
      <c r="D71" s="130" t="s">
        <v>613</v>
      </c>
      <c r="E71" s="220"/>
      <c r="F71" s="291">
        <v>481</v>
      </c>
      <c r="G71" s="217">
        <v>323</v>
      </c>
      <c r="H71" s="217">
        <v>158</v>
      </c>
      <c r="I71" s="217">
        <v>0</v>
      </c>
      <c r="J71" s="217"/>
      <c r="K71" s="292">
        <v>323.31352673890245</v>
      </c>
      <c r="L71" s="218">
        <v>217.1107466458742</v>
      </c>
      <c r="M71" s="218">
        <v>106.20278009302825</v>
      </c>
      <c r="N71" s="218">
        <v>0</v>
      </c>
      <c r="O71" s="295"/>
      <c r="P71" s="295"/>
    </row>
    <row r="72" spans="1:16" s="293" customFormat="1">
      <c r="A72" s="130" t="s">
        <v>144</v>
      </c>
      <c r="B72" s="130"/>
      <c r="C72" s="130" t="s">
        <v>145</v>
      </c>
      <c r="D72" s="130" t="s">
        <v>146</v>
      </c>
      <c r="E72" s="220"/>
      <c r="F72" s="291">
        <v>1222</v>
      </c>
      <c r="G72" s="291">
        <v>1109</v>
      </c>
      <c r="H72" s="291">
        <v>108</v>
      </c>
      <c r="I72" s="291">
        <v>5</v>
      </c>
      <c r="J72" s="291"/>
      <c r="K72" s="292">
        <v>873.66840637735038</v>
      </c>
      <c r="L72" s="292">
        <v>792.87910202330727</v>
      </c>
      <c r="M72" s="292">
        <v>77.21455637377565</v>
      </c>
      <c r="N72" s="292">
        <v>3.5747479802673912</v>
      </c>
      <c r="O72" s="295"/>
      <c r="P72" s="295"/>
    </row>
    <row r="73" spans="1:16" s="293" customFormat="1">
      <c r="A73" s="130" t="s">
        <v>147</v>
      </c>
      <c r="B73" s="130"/>
      <c r="C73" s="130" t="s">
        <v>148</v>
      </c>
      <c r="D73" s="130" t="s">
        <v>149</v>
      </c>
      <c r="E73" s="220"/>
      <c r="F73" s="217">
        <v>302</v>
      </c>
      <c r="G73" s="217">
        <v>227</v>
      </c>
      <c r="H73" s="217">
        <v>74</v>
      </c>
      <c r="I73" s="217">
        <v>1</v>
      </c>
      <c r="J73" s="217"/>
      <c r="K73" s="218">
        <v>171.90248234015061</v>
      </c>
      <c r="L73" s="218">
        <v>129.21146851395429</v>
      </c>
      <c r="M73" s="218">
        <v>42.121800308513727</v>
      </c>
      <c r="N73" s="218">
        <v>0.56921351768261796</v>
      </c>
      <c r="O73" s="295"/>
      <c r="P73" s="295"/>
    </row>
    <row r="74" spans="1:16" s="293" customFormat="1">
      <c r="A74" s="130" t="s">
        <v>150</v>
      </c>
      <c r="B74" s="130"/>
      <c r="C74" s="130" t="s">
        <v>151</v>
      </c>
      <c r="D74" s="130" t="s">
        <v>614</v>
      </c>
      <c r="E74" s="220"/>
      <c r="F74" s="217">
        <v>1109</v>
      </c>
      <c r="G74" s="217">
        <v>1022</v>
      </c>
      <c r="H74" s="217">
        <v>82</v>
      </c>
      <c r="I74" s="217">
        <v>5</v>
      </c>
      <c r="J74" s="217"/>
      <c r="K74" s="218">
        <v>294.07787097167676</v>
      </c>
      <c r="L74" s="218">
        <v>271.00774042655877</v>
      </c>
      <c r="M74" s="218">
        <v>21.744260973559509</v>
      </c>
      <c r="N74" s="218">
        <v>1.3258695715585067</v>
      </c>
      <c r="O74" s="295"/>
      <c r="P74" s="295"/>
    </row>
    <row r="75" spans="1:16" s="293" customFormat="1">
      <c r="A75" s="130" t="s">
        <v>155</v>
      </c>
      <c r="B75" s="130"/>
      <c r="C75" s="130" t="s">
        <v>156</v>
      </c>
      <c r="D75" s="130" t="s">
        <v>157</v>
      </c>
      <c r="E75" s="220"/>
      <c r="F75" s="217">
        <v>118</v>
      </c>
      <c r="G75" s="217">
        <v>88</v>
      </c>
      <c r="H75" s="217">
        <v>27</v>
      </c>
      <c r="I75" s="217">
        <v>3</v>
      </c>
      <c r="J75" s="217"/>
      <c r="K75" s="218">
        <v>103.61693346563519</v>
      </c>
      <c r="L75" s="218">
        <v>77.273645296405888</v>
      </c>
      <c r="M75" s="218">
        <v>23.708959352306355</v>
      </c>
      <c r="N75" s="218">
        <v>2.6343288169229284</v>
      </c>
      <c r="O75" s="295"/>
      <c r="P75" s="295"/>
    </row>
    <row r="76" spans="1:16" s="293" customFormat="1">
      <c r="A76" s="130" t="s">
        <v>615</v>
      </c>
      <c r="B76" s="130"/>
      <c r="C76" s="130" t="s">
        <v>152</v>
      </c>
      <c r="D76" s="130" t="s">
        <v>616</v>
      </c>
      <c r="E76" s="220"/>
      <c r="F76" s="217">
        <v>452</v>
      </c>
      <c r="G76" s="217">
        <v>392</v>
      </c>
      <c r="H76" s="217">
        <v>60</v>
      </c>
      <c r="I76" s="217">
        <v>0</v>
      </c>
      <c r="J76" s="217"/>
      <c r="K76" s="218">
        <v>237.00782859929424</v>
      </c>
      <c r="L76" s="218">
        <v>205.54661241354719</v>
      </c>
      <c r="M76" s="218">
        <v>31.461216185747023</v>
      </c>
      <c r="N76" s="218">
        <v>0</v>
      </c>
      <c r="O76" s="295"/>
      <c r="P76" s="295"/>
    </row>
    <row r="77" spans="1:16" s="293" customFormat="1">
      <c r="A77" s="130" t="s">
        <v>617</v>
      </c>
      <c r="B77" s="130"/>
      <c r="C77" s="130" t="s">
        <v>153</v>
      </c>
      <c r="D77" s="130" t="s">
        <v>618</v>
      </c>
      <c r="E77" s="220"/>
      <c r="F77" s="217">
        <v>388</v>
      </c>
      <c r="G77" s="217">
        <v>280</v>
      </c>
      <c r="H77" s="217">
        <v>105</v>
      </c>
      <c r="I77" s="217">
        <v>3</v>
      </c>
      <c r="J77" s="217"/>
      <c r="K77" s="218">
        <v>192.09442332065908</v>
      </c>
      <c r="L77" s="218">
        <v>138.62484157160964</v>
      </c>
      <c r="M77" s="218">
        <v>51.984315589353614</v>
      </c>
      <c r="N77" s="218">
        <v>1.4852661596958174</v>
      </c>
      <c r="O77" s="295"/>
      <c r="P77" s="295"/>
    </row>
    <row r="78" spans="1:16" s="293" customFormat="1">
      <c r="A78" s="130" t="s">
        <v>619</v>
      </c>
      <c r="B78" s="130"/>
      <c r="C78" s="130" t="s">
        <v>154</v>
      </c>
      <c r="D78" s="130" t="s">
        <v>620</v>
      </c>
      <c r="E78" s="220"/>
      <c r="F78" s="217">
        <v>1245</v>
      </c>
      <c r="G78" s="217">
        <v>1028</v>
      </c>
      <c r="H78" s="217">
        <v>217</v>
      </c>
      <c r="I78" s="217">
        <v>0</v>
      </c>
      <c r="J78" s="217"/>
      <c r="K78" s="218">
        <v>378.79825113867668</v>
      </c>
      <c r="L78" s="218">
        <v>312.77478085988724</v>
      </c>
      <c r="M78" s="218">
        <v>66.023470278789432</v>
      </c>
      <c r="N78" s="218">
        <v>0</v>
      </c>
      <c r="O78" s="295"/>
      <c r="P78" s="295"/>
    </row>
    <row r="79" spans="1:16" ht="15.75">
      <c r="A79" s="133"/>
      <c r="B79" s="133"/>
      <c r="C79" s="133"/>
      <c r="D79" s="287"/>
      <c r="E79" s="220"/>
      <c r="F79" s="217"/>
      <c r="G79" s="217"/>
      <c r="H79" s="217"/>
      <c r="I79" s="217"/>
      <c r="J79" s="217"/>
      <c r="K79" s="218"/>
      <c r="L79" s="218"/>
      <c r="M79" s="218"/>
      <c r="N79" s="218"/>
      <c r="O79" s="216"/>
      <c r="P79" s="216"/>
    </row>
    <row r="80" spans="1:16" s="297" customFormat="1" ht="15.75">
      <c r="A80" s="133" t="s">
        <v>183</v>
      </c>
      <c r="B80" s="133"/>
      <c r="C80" s="133" t="s">
        <v>184</v>
      </c>
      <c r="D80" s="133" t="s">
        <v>185</v>
      </c>
      <c r="E80" s="296"/>
      <c r="F80" s="222">
        <v>8480</v>
      </c>
      <c r="G80" s="222">
        <v>7934</v>
      </c>
      <c r="H80" s="222">
        <v>533</v>
      </c>
      <c r="I80" s="222">
        <v>13</v>
      </c>
      <c r="J80" s="222"/>
      <c r="K80" s="223">
        <v>343.1870094004102</v>
      </c>
      <c r="L80" s="223">
        <v>321.09029865363851</v>
      </c>
      <c r="M80" s="223">
        <v>21.570598586134274</v>
      </c>
      <c r="N80" s="223">
        <v>0.52611216063742139</v>
      </c>
      <c r="O80" s="299"/>
      <c r="P80" s="299"/>
    </row>
    <row r="81" spans="1:16" s="293" customFormat="1">
      <c r="A81" s="130" t="s">
        <v>186</v>
      </c>
      <c r="B81" s="130"/>
      <c r="C81" s="130" t="s">
        <v>187</v>
      </c>
      <c r="D81" s="130" t="s">
        <v>621</v>
      </c>
      <c r="E81" s="220"/>
      <c r="F81" s="217">
        <v>428</v>
      </c>
      <c r="G81" s="217">
        <v>381</v>
      </c>
      <c r="H81" s="217">
        <v>46</v>
      </c>
      <c r="I81" s="217">
        <v>1</v>
      </c>
      <c r="J81" s="217"/>
      <c r="K81" s="218">
        <v>217.05504982630526</v>
      </c>
      <c r="L81" s="218">
        <v>193.21956538276237</v>
      </c>
      <c r="M81" s="218">
        <v>23.328346476658975</v>
      </c>
      <c r="N81" s="218">
        <v>0.50713796688389079</v>
      </c>
      <c r="O81" s="295"/>
      <c r="P81" s="295"/>
    </row>
    <row r="82" spans="1:16" s="293" customFormat="1">
      <c r="A82" s="130" t="s">
        <v>188</v>
      </c>
      <c r="B82" s="130"/>
      <c r="C82" s="130" t="s">
        <v>189</v>
      </c>
      <c r="D82" s="130" t="s">
        <v>622</v>
      </c>
      <c r="E82" s="220"/>
      <c r="F82" s="217">
        <v>233</v>
      </c>
      <c r="G82" s="217">
        <v>208</v>
      </c>
      <c r="H82" s="217">
        <v>23</v>
      </c>
      <c r="I82" s="217">
        <v>2</v>
      </c>
      <c r="J82" s="217"/>
      <c r="K82" s="218">
        <v>182.6090364042478</v>
      </c>
      <c r="L82" s="218">
        <v>163.01579215486501</v>
      </c>
      <c r="M82" s="218">
        <v>18.025784709432187</v>
      </c>
      <c r="N82" s="218">
        <v>1.567459539950625</v>
      </c>
      <c r="O82" s="295"/>
      <c r="P82" s="295"/>
    </row>
    <row r="83" spans="1:16" s="293" customFormat="1">
      <c r="A83" s="130" t="s">
        <v>190</v>
      </c>
      <c r="B83" s="130"/>
      <c r="C83" s="130" t="s">
        <v>191</v>
      </c>
      <c r="D83" s="130" t="s">
        <v>623</v>
      </c>
      <c r="E83" s="220"/>
      <c r="F83" s="217">
        <v>587</v>
      </c>
      <c r="G83" s="217">
        <v>530</v>
      </c>
      <c r="H83" s="217">
        <v>57</v>
      </c>
      <c r="I83" s="217">
        <v>0</v>
      </c>
      <c r="J83" s="217"/>
      <c r="K83" s="218">
        <v>395.12654819601505</v>
      </c>
      <c r="L83" s="218">
        <v>356.75821217016693</v>
      </c>
      <c r="M83" s="218">
        <v>38.368336025848144</v>
      </c>
      <c r="N83" s="218">
        <v>0</v>
      </c>
      <c r="O83" s="295"/>
      <c r="P83" s="295"/>
    </row>
    <row r="84" spans="1:16" s="293" customFormat="1">
      <c r="A84" s="130" t="s">
        <v>192</v>
      </c>
      <c r="B84" s="130"/>
      <c r="C84" s="130" t="s">
        <v>193</v>
      </c>
      <c r="D84" s="130" t="s">
        <v>624</v>
      </c>
      <c r="E84" s="220"/>
      <c r="F84" s="217">
        <v>2894</v>
      </c>
      <c r="G84" s="217">
        <v>2780</v>
      </c>
      <c r="H84" s="217">
        <v>114</v>
      </c>
      <c r="I84" s="217">
        <v>0</v>
      </c>
      <c r="J84" s="217"/>
      <c r="K84" s="218">
        <v>588.75107059520008</v>
      </c>
      <c r="L84" s="218">
        <v>565.55907956276997</v>
      </c>
      <c r="M84" s="218">
        <v>23.191991032430135</v>
      </c>
      <c r="N84" s="218">
        <v>0</v>
      </c>
      <c r="O84" s="295"/>
      <c r="P84" s="295"/>
    </row>
    <row r="85" spans="1:16" s="293" customFormat="1">
      <c r="A85" s="130" t="s">
        <v>194</v>
      </c>
      <c r="B85" s="130"/>
      <c r="C85" s="130" t="s">
        <v>195</v>
      </c>
      <c r="D85" s="130" t="s">
        <v>625</v>
      </c>
      <c r="E85" s="220"/>
      <c r="F85" s="291">
        <v>504</v>
      </c>
      <c r="G85" s="217">
        <v>489</v>
      </c>
      <c r="H85" s="217">
        <v>15</v>
      </c>
      <c r="I85" s="217">
        <v>0</v>
      </c>
      <c r="J85" s="217"/>
      <c r="K85" s="292">
        <v>277.43984674751323</v>
      </c>
      <c r="L85" s="218">
        <v>269.18270845145628</v>
      </c>
      <c r="M85" s="218">
        <v>8.2571382960569419</v>
      </c>
      <c r="N85" s="218">
        <v>0</v>
      </c>
      <c r="O85" s="295"/>
      <c r="P85" s="295"/>
    </row>
    <row r="86" spans="1:16" s="293" customFormat="1">
      <c r="A86" s="130" t="s">
        <v>196</v>
      </c>
      <c r="B86" s="130"/>
      <c r="C86" s="130" t="s">
        <v>197</v>
      </c>
      <c r="D86" s="130" t="s">
        <v>626</v>
      </c>
      <c r="E86" s="220"/>
      <c r="F86" s="291">
        <v>148</v>
      </c>
      <c r="G86" s="291">
        <v>128</v>
      </c>
      <c r="H86" s="291">
        <v>12</v>
      </c>
      <c r="I86" s="291">
        <v>8</v>
      </c>
      <c r="J86" s="291"/>
      <c r="K86" s="292">
        <v>93.264183402756345</v>
      </c>
      <c r="L86" s="292">
        <v>80.660915375356822</v>
      </c>
      <c r="M86" s="292">
        <v>7.5619608164397025</v>
      </c>
      <c r="N86" s="292">
        <v>5.0413072109598014</v>
      </c>
      <c r="O86" s="295"/>
      <c r="P86" s="295"/>
    </row>
    <row r="87" spans="1:16" s="293" customFormat="1">
      <c r="A87" s="130" t="s">
        <v>198</v>
      </c>
      <c r="B87" s="130"/>
      <c r="C87" s="130" t="s">
        <v>199</v>
      </c>
      <c r="D87" s="130" t="s">
        <v>627</v>
      </c>
      <c r="E87" s="220"/>
      <c r="F87" s="217">
        <v>29</v>
      </c>
      <c r="G87" s="217">
        <v>19</v>
      </c>
      <c r="H87" s="217">
        <v>10</v>
      </c>
      <c r="I87" s="217">
        <v>0</v>
      </c>
      <c r="J87" s="217"/>
      <c r="K87" s="218">
        <v>25.021570319240727</v>
      </c>
      <c r="L87" s="218">
        <v>16.393442622950818</v>
      </c>
      <c r="M87" s="218">
        <v>8.6281276962899049</v>
      </c>
      <c r="N87" s="218">
        <v>0</v>
      </c>
      <c r="O87" s="295"/>
      <c r="P87" s="295"/>
    </row>
    <row r="88" spans="1:16" s="293" customFormat="1">
      <c r="A88" s="130" t="s">
        <v>200</v>
      </c>
      <c r="B88" s="130"/>
      <c r="C88" s="130" t="s">
        <v>201</v>
      </c>
      <c r="D88" s="130" t="s">
        <v>628</v>
      </c>
      <c r="E88" s="220"/>
      <c r="F88" s="217">
        <v>1222</v>
      </c>
      <c r="G88" s="217">
        <v>1099</v>
      </c>
      <c r="H88" s="217">
        <v>123</v>
      </c>
      <c r="I88" s="217">
        <v>0</v>
      </c>
      <c r="J88" s="217"/>
      <c r="K88" s="218">
        <v>681.42150548427207</v>
      </c>
      <c r="L88" s="218">
        <v>612.8332524772627</v>
      </c>
      <c r="M88" s="218">
        <v>68.588253007009385</v>
      </c>
      <c r="N88" s="218">
        <v>0</v>
      </c>
      <c r="O88" s="295"/>
      <c r="P88" s="295"/>
    </row>
    <row r="89" spans="1:16" s="293" customFormat="1">
      <c r="A89" s="130" t="s">
        <v>202</v>
      </c>
      <c r="B89" s="130"/>
      <c r="C89" s="130" t="s">
        <v>203</v>
      </c>
      <c r="D89" s="130" t="s">
        <v>629</v>
      </c>
      <c r="E89" s="220"/>
      <c r="F89" s="217">
        <v>253</v>
      </c>
      <c r="G89" s="217">
        <v>243</v>
      </c>
      <c r="H89" s="217">
        <v>10</v>
      </c>
      <c r="I89" s="217">
        <v>0</v>
      </c>
      <c r="J89" s="217"/>
      <c r="K89" s="218">
        <v>241.33391838525668</v>
      </c>
      <c r="L89" s="218">
        <v>231.79502833050344</v>
      </c>
      <c r="M89" s="218">
        <v>9.538890054753228</v>
      </c>
      <c r="N89" s="218">
        <v>0</v>
      </c>
      <c r="O89" s="295"/>
      <c r="P89" s="295"/>
    </row>
    <row r="90" spans="1:16" s="293" customFormat="1">
      <c r="A90" s="130" t="s">
        <v>204</v>
      </c>
      <c r="B90" s="130"/>
      <c r="C90" s="130" t="s">
        <v>205</v>
      </c>
      <c r="D90" s="130" t="s">
        <v>206</v>
      </c>
      <c r="E90" s="220"/>
      <c r="F90" s="217">
        <v>339</v>
      </c>
      <c r="G90" s="217">
        <v>314</v>
      </c>
      <c r="H90" s="217">
        <v>23</v>
      </c>
      <c r="I90" s="217">
        <v>2</v>
      </c>
      <c r="J90" s="217"/>
      <c r="K90" s="218">
        <v>161.65643001564109</v>
      </c>
      <c r="L90" s="218">
        <v>149.73486438026933</v>
      </c>
      <c r="M90" s="218">
        <v>10.967840384542022</v>
      </c>
      <c r="N90" s="218">
        <v>0.95372525082974102</v>
      </c>
      <c r="O90" s="295"/>
      <c r="P90" s="295"/>
    </row>
    <row r="91" spans="1:16" s="293" customFormat="1">
      <c r="A91" s="130" t="s">
        <v>207</v>
      </c>
      <c r="B91" s="130"/>
      <c r="C91" s="130" t="s">
        <v>208</v>
      </c>
      <c r="D91" s="130" t="s">
        <v>630</v>
      </c>
      <c r="E91" s="220"/>
      <c r="F91" s="217">
        <v>751</v>
      </c>
      <c r="G91" s="217">
        <v>715</v>
      </c>
      <c r="H91" s="217">
        <v>36</v>
      </c>
      <c r="I91" s="217">
        <v>0</v>
      </c>
      <c r="J91" s="217"/>
      <c r="K91" s="218">
        <v>322.10746637386768</v>
      </c>
      <c r="L91" s="218">
        <v>306.66689541586601</v>
      </c>
      <c r="M91" s="218">
        <v>15.440570958001647</v>
      </c>
      <c r="N91" s="218">
        <v>0</v>
      </c>
      <c r="O91" s="295"/>
      <c r="P91" s="295"/>
    </row>
    <row r="92" spans="1:16" s="293" customFormat="1">
      <c r="A92" s="130" t="s">
        <v>209</v>
      </c>
      <c r="B92" s="130"/>
      <c r="C92" s="130" t="s">
        <v>210</v>
      </c>
      <c r="D92" s="130" t="s">
        <v>211</v>
      </c>
      <c r="E92" s="220"/>
      <c r="F92" s="217">
        <v>1092</v>
      </c>
      <c r="G92" s="217">
        <v>1028</v>
      </c>
      <c r="H92" s="217">
        <v>64</v>
      </c>
      <c r="I92" s="217">
        <v>0</v>
      </c>
      <c r="J92" s="217"/>
      <c r="K92" s="218">
        <v>338.29415482224067</v>
      </c>
      <c r="L92" s="218">
        <v>318.46739116965512</v>
      </c>
      <c r="M92" s="218">
        <v>19.826763652585534</v>
      </c>
      <c r="N92" s="218">
        <v>0</v>
      </c>
      <c r="O92" s="295"/>
      <c r="P92" s="295"/>
    </row>
    <row r="93" spans="1:16" ht="15.75">
      <c r="A93" s="133"/>
      <c r="B93" s="133"/>
      <c r="C93" s="133"/>
      <c r="D93" s="130"/>
      <c r="E93" s="220"/>
      <c r="F93" s="217"/>
      <c r="G93" s="217"/>
      <c r="H93" s="217"/>
      <c r="I93" s="217"/>
      <c r="J93" s="217"/>
      <c r="K93" s="218"/>
      <c r="L93" s="218"/>
      <c r="M93" s="218"/>
      <c r="N93" s="218"/>
      <c r="O93" s="216"/>
      <c r="P93" s="216"/>
    </row>
    <row r="94" spans="1:16" s="297" customFormat="1" ht="15.75">
      <c r="A94" s="133" t="s">
        <v>212</v>
      </c>
      <c r="B94" s="133"/>
      <c r="C94" s="133" t="s">
        <v>213</v>
      </c>
      <c r="D94" s="133" t="s">
        <v>214</v>
      </c>
      <c r="E94" s="296"/>
      <c r="F94" s="222">
        <v>39542</v>
      </c>
      <c r="G94" s="222">
        <v>30068</v>
      </c>
      <c r="H94" s="222">
        <v>9164</v>
      </c>
      <c r="I94" s="222">
        <v>310</v>
      </c>
      <c r="J94" s="222"/>
      <c r="K94" s="223">
        <v>233.63079280082508</v>
      </c>
      <c r="L94" s="223">
        <v>177.65440994221859</v>
      </c>
      <c r="M94" s="223">
        <v>54.144772273197127</v>
      </c>
      <c r="N94" s="223">
        <v>1.8316105854093307</v>
      </c>
      <c r="O94" s="299"/>
      <c r="P94" s="299"/>
    </row>
    <row r="95" spans="1:16" ht="15.75">
      <c r="A95" s="133"/>
      <c r="B95" s="133"/>
      <c r="C95" s="133"/>
      <c r="D95" s="133"/>
      <c r="E95" s="220"/>
      <c r="F95" s="217"/>
      <c r="G95" s="217"/>
      <c r="H95" s="217"/>
      <c r="I95" s="217"/>
      <c r="J95" s="217"/>
      <c r="K95" s="218"/>
      <c r="L95" s="218"/>
      <c r="M95" s="218"/>
      <c r="N95" s="218"/>
      <c r="O95" s="216"/>
      <c r="P95" s="216"/>
    </row>
    <row r="96" spans="1:16" s="297" customFormat="1" ht="15.75">
      <c r="A96" s="133" t="s">
        <v>282</v>
      </c>
      <c r="B96" s="133"/>
      <c r="C96" s="133" t="s">
        <v>283</v>
      </c>
      <c r="D96" s="133" t="s">
        <v>284</v>
      </c>
      <c r="E96" s="296"/>
      <c r="F96" s="222">
        <v>6818</v>
      </c>
      <c r="G96" s="222">
        <v>5228</v>
      </c>
      <c r="H96" s="222">
        <v>1547</v>
      </c>
      <c r="I96" s="222">
        <v>43</v>
      </c>
      <c r="J96" s="222"/>
      <c r="K96" s="223">
        <v>146.35452096585396</v>
      </c>
      <c r="L96" s="223">
        <v>112.223736522365</v>
      </c>
      <c r="M96" s="223">
        <v>33.207750650363167</v>
      </c>
      <c r="N96" s="223">
        <v>0.92303379312580236</v>
      </c>
      <c r="O96" s="299"/>
      <c r="P96" s="299"/>
    </row>
    <row r="97" spans="1:16" s="293" customFormat="1">
      <c r="A97" s="130" t="s">
        <v>285</v>
      </c>
      <c r="B97" s="130"/>
      <c r="C97" s="130" t="s">
        <v>286</v>
      </c>
      <c r="D97" s="130" t="s">
        <v>631</v>
      </c>
      <c r="E97" s="220"/>
      <c r="F97" s="217">
        <v>525</v>
      </c>
      <c r="G97" s="217">
        <v>424</v>
      </c>
      <c r="H97" s="217">
        <v>101</v>
      </c>
      <c r="I97" s="217">
        <v>0</v>
      </c>
      <c r="J97" s="217"/>
      <c r="K97" s="218">
        <v>116.68170564206052</v>
      </c>
      <c r="L97" s="218">
        <v>94.234367985206987</v>
      </c>
      <c r="M97" s="218">
        <v>22.447337656853552</v>
      </c>
      <c r="N97" s="218">
        <v>0</v>
      </c>
      <c r="O97" s="295"/>
      <c r="P97" s="295"/>
    </row>
    <row r="98" spans="1:16" s="293" customFormat="1">
      <c r="A98" s="130" t="s">
        <v>287</v>
      </c>
      <c r="B98" s="130"/>
      <c r="C98" s="130" t="s">
        <v>288</v>
      </c>
      <c r="D98" s="130" t="s">
        <v>632</v>
      </c>
      <c r="E98" s="220"/>
      <c r="F98" s="217">
        <v>61</v>
      </c>
      <c r="G98" s="217">
        <v>48</v>
      </c>
      <c r="H98" s="217">
        <v>13</v>
      </c>
      <c r="I98" s="217">
        <v>0</v>
      </c>
      <c r="J98" s="217"/>
      <c r="K98" s="218">
        <v>87.719298245614041</v>
      </c>
      <c r="L98" s="218">
        <v>69.02502157031924</v>
      </c>
      <c r="M98" s="218">
        <v>18.694276675294795</v>
      </c>
      <c r="N98" s="218">
        <v>0</v>
      </c>
      <c r="O98" s="295"/>
      <c r="P98" s="295"/>
    </row>
    <row r="99" spans="1:16" s="293" customFormat="1">
      <c r="A99" s="130" t="s">
        <v>289</v>
      </c>
      <c r="B99" s="130"/>
      <c r="C99" s="130" t="s">
        <v>290</v>
      </c>
      <c r="D99" s="130" t="s">
        <v>633</v>
      </c>
      <c r="E99" s="220"/>
      <c r="F99" s="217">
        <v>547</v>
      </c>
      <c r="G99" s="217">
        <v>435</v>
      </c>
      <c r="H99" s="217">
        <v>103</v>
      </c>
      <c r="I99" s="217">
        <v>9</v>
      </c>
      <c r="J99" s="217"/>
      <c r="K99" s="218">
        <v>96.374079424926876</v>
      </c>
      <c r="L99" s="218">
        <v>76.641178336093589</v>
      </c>
      <c r="M99" s="218">
        <v>18.147221537052044</v>
      </c>
      <c r="N99" s="218">
        <v>1.5856795517812468</v>
      </c>
      <c r="O99" s="295"/>
      <c r="P99" s="295"/>
    </row>
    <row r="100" spans="1:16" s="293" customFormat="1">
      <c r="A100" s="130" t="s">
        <v>291</v>
      </c>
      <c r="B100" s="130"/>
      <c r="C100" s="130" t="s">
        <v>292</v>
      </c>
      <c r="D100" s="130" t="s">
        <v>634</v>
      </c>
      <c r="E100" s="220"/>
      <c r="F100" s="291">
        <v>331</v>
      </c>
      <c r="G100" s="217">
        <v>258</v>
      </c>
      <c r="H100" s="217">
        <v>62</v>
      </c>
      <c r="I100" s="217">
        <v>11</v>
      </c>
      <c r="J100" s="217"/>
      <c r="K100" s="292">
        <v>99.5051796805012</v>
      </c>
      <c r="L100" s="218">
        <v>77.559928572716942</v>
      </c>
      <c r="M100" s="218">
        <v>18.638432447707174</v>
      </c>
      <c r="N100" s="218">
        <v>3.3068186600770786</v>
      </c>
      <c r="O100" s="295"/>
      <c r="P100" s="295"/>
    </row>
    <row r="101" spans="1:16" s="293" customFormat="1">
      <c r="A101" s="130" t="s">
        <v>293</v>
      </c>
      <c r="B101" s="130"/>
      <c r="C101" s="130" t="s">
        <v>294</v>
      </c>
      <c r="D101" s="130" t="s">
        <v>635</v>
      </c>
      <c r="E101" s="220"/>
      <c r="F101" s="291">
        <v>1079</v>
      </c>
      <c r="G101" s="291">
        <v>815</v>
      </c>
      <c r="H101" s="291">
        <v>263</v>
      </c>
      <c r="I101" s="291">
        <v>1</v>
      </c>
      <c r="J101" s="291"/>
      <c r="K101" s="292">
        <v>181.72386729947218</v>
      </c>
      <c r="L101" s="292">
        <v>137.26130847921209</v>
      </c>
      <c r="M101" s="292">
        <v>44.294140036850031</v>
      </c>
      <c r="N101" s="292">
        <v>0.16841878341007616</v>
      </c>
      <c r="O101" s="295"/>
      <c r="P101" s="295"/>
    </row>
    <row r="102" spans="1:16" s="293" customFormat="1">
      <c r="A102" s="130" t="s">
        <v>295</v>
      </c>
      <c r="B102" s="130"/>
      <c r="C102" s="130" t="s">
        <v>296</v>
      </c>
      <c r="D102" s="130" t="s">
        <v>636</v>
      </c>
      <c r="E102" s="220"/>
      <c r="F102" s="291">
        <v>303</v>
      </c>
      <c r="G102" s="217">
        <v>274</v>
      </c>
      <c r="H102" s="217">
        <v>28</v>
      </c>
      <c r="I102" s="217">
        <v>1</v>
      </c>
      <c r="J102" s="217"/>
      <c r="K102" s="292">
        <v>85.704587882559252</v>
      </c>
      <c r="L102" s="218">
        <v>77.501838547264811</v>
      </c>
      <c r="M102" s="218">
        <v>7.9198959099394699</v>
      </c>
      <c r="N102" s="218">
        <v>0.28285342535498104</v>
      </c>
      <c r="O102" s="295"/>
      <c r="P102" s="295"/>
    </row>
    <row r="103" spans="1:16" s="293" customFormat="1">
      <c r="A103" s="130" t="s">
        <v>297</v>
      </c>
      <c r="B103" s="130"/>
      <c r="C103" s="130" t="s">
        <v>298</v>
      </c>
      <c r="D103" s="130" t="s">
        <v>299</v>
      </c>
      <c r="E103" s="220"/>
      <c r="F103" s="217">
        <v>204</v>
      </c>
      <c r="G103" s="217">
        <v>126</v>
      </c>
      <c r="H103" s="217">
        <v>78</v>
      </c>
      <c r="I103" s="217">
        <v>0</v>
      </c>
      <c r="J103" s="217"/>
      <c r="K103" s="218">
        <v>86.568329570722938</v>
      </c>
      <c r="L103" s="218">
        <v>53.46867414662298</v>
      </c>
      <c r="M103" s="218">
        <v>33.099655424099943</v>
      </c>
      <c r="N103" s="218">
        <v>0</v>
      </c>
      <c r="O103" s="295"/>
      <c r="P103" s="295"/>
    </row>
    <row r="104" spans="1:16" s="293" customFormat="1">
      <c r="A104" s="130" t="s">
        <v>300</v>
      </c>
      <c r="B104" s="130"/>
      <c r="C104" s="130" t="s">
        <v>301</v>
      </c>
      <c r="D104" s="130" t="s">
        <v>302</v>
      </c>
      <c r="E104" s="220"/>
      <c r="F104" s="217">
        <v>284</v>
      </c>
      <c r="G104" s="217">
        <v>195</v>
      </c>
      <c r="H104" s="217">
        <v>89</v>
      </c>
      <c r="I104" s="217">
        <v>0</v>
      </c>
      <c r="J104" s="217"/>
      <c r="K104" s="218">
        <v>118.55463531926262</v>
      </c>
      <c r="L104" s="218">
        <v>81.401950307240185</v>
      </c>
      <c r="M104" s="218">
        <v>37.152685012022445</v>
      </c>
      <c r="N104" s="218">
        <v>0</v>
      </c>
      <c r="O104" s="295"/>
      <c r="P104" s="295"/>
    </row>
    <row r="105" spans="1:16" s="293" customFormat="1">
      <c r="A105" s="130" t="s">
        <v>303</v>
      </c>
      <c r="B105" s="130"/>
      <c r="C105" s="130" t="s">
        <v>304</v>
      </c>
      <c r="D105" s="130" t="s">
        <v>637</v>
      </c>
      <c r="E105" s="220"/>
      <c r="F105" s="217">
        <v>318</v>
      </c>
      <c r="G105" s="217">
        <v>220</v>
      </c>
      <c r="H105" s="217">
        <v>98</v>
      </c>
      <c r="I105" s="217">
        <v>0</v>
      </c>
      <c r="J105" s="217"/>
      <c r="K105" s="218">
        <v>148.14262687624034</v>
      </c>
      <c r="L105" s="218">
        <v>102.48860978859393</v>
      </c>
      <c r="M105" s="218">
        <v>45.654017087646402</v>
      </c>
      <c r="N105" s="218">
        <v>0</v>
      </c>
      <c r="O105" s="295"/>
      <c r="P105" s="295"/>
    </row>
    <row r="106" spans="1:16" s="293" customFormat="1">
      <c r="A106" s="130" t="s">
        <v>305</v>
      </c>
      <c r="B106" s="130"/>
      <c r="C106" s="130" t="s">
        <v>306</v>
      </c>
      <c r="D106" s="130" t="s">
        <v>638</v>
      </c>
      <c r="E106" s="220"/>
      <c r="F106" s="217">
        <v>95</v>
      </c>
      <c r="G106" s="217">
        <v>81</v>
      </c>
      <c r="H106" s="217">
        <v>14</v>
      </c>
      <c r="I106" s="217">
        <v>0</v>
      </c>
      <c r="J106" s="217"/>
      <c r="K106" s="218">
        <v>34.693184432620363</v>
      </c>
      <c r="L106" s="218">
        <v>29.580504621497358</v>
      </c>
      <c r="M106" s="218">
        <v>5.1126798111229999</v>
      </c>
      <c r="N106" s="218">
        <v>0</v>
      </c>
      <c r="O106" s="295"/>
      <c r="P106" s="295"/>
    </row>
    <row r="107" spans="1:16" s="293" customFormat="1">
      <c r="A107" s="130" t="s">
        <v>307</v>
      </c>
      <c r="B107" s="130"/>
      <c r="C107" s="130" t="s">
        <v>308</v>
      </c>
      <c r="D107" s="130" t="s">
        <v>639</v>
      </c>
      <c r="E107" s="220"/>
      <c r="F107" s="217">
        <v>2102</v>
      </c>
      <c r="G107" s="217">
        <v>1750</v>
      </c>
      <c r="H107" s="217">
        <v>352</v>
      </c>
      <c r="I107" s="217">
        <v>0</v>
      </c>
      <c r="J107" s="217"/>
      <c r="K107" s="218">
        <v>320.99101011381288</v>
      </c>
      <c r="L107" s="218">
        <v>267.23799605098594</v>
      </c>
      <c r="M107" s="218">
        <v>53.753014062826892</v>
      </c>
      <c r="N107" s="218">
        <v>0</v>
      </c>
      <c r="O107" s="295"/>
      <c r="P107" s="295"/>
    </row>
    <row r="108" spans="1:16" s="293" customFormat="1">
      <c r="A108" s="130" t="s">
        <v>309</v>
      </c>
      <c r="B108" s="130"/>
      <c r="C108" s="130" t="s">
        <v>310</v>
      </c>
      <c r="D108" s="130" t="s">
        <v>640</v>
      </c>
      <c r="E108" s="220"/>
      <c r="F108" s="217">
        <v>76</v>
      </c>
      <c r="G108" s="217">
        <v>56</v>
      </c>
      <c r="H108" s="217">
        <v>20</v>
      </c>
      <c r="I108" s="217">
        <v>0</v>
      </c>
      <c r="J108" s="217"/>
      <c r="K108" s="218">
        <v>50.726185390858603</v>
      </c>
      <c r="L108" s="218">
        <v>37.377189235369499</v>
      </c>
      <c r="M108" s="218">
        <v>13.348996155489109</v>
      </c>
      <c r="N108" s="218">
        <v>0</v>
      </c>
      <c r="O108" s="295"/>
      <c r="P108" s="295"/>
    </row>
    <row r="109" spans="1:16" s="293" customFormat="1">
      <c r="A109" s="130" t="s">
        <v>311</v>
      </c>
      <c r="B109" s="130"/>
      <c r="C109" s="130" t="s">
        <v>312</v>
      </c>
      <c r="D109" s="130" t="s">
        <v>313</v>
      </c>
      <c r="E109" s="220"/>
      <c r="F109" s="217">
        <v>383</v>
      </c>
      <c r="G109" s="217">
        <v>161</v>
      </c>
      <c r="H109" s="217">
        <v>207</v>
      </c>
      <c r="I109" s="217">
        <v>15</v>
      </c>
      <c r="J109" s="217"/>
      <c r="K109" s="218">
        <v>303.62366520536216</v>
      </c>
      <c r="L109" s="218">
        <v>127.63292453802431</v>
      </c>
      <c r="M109" s="218">
        <v>164.09947440603125</v>
      </c>
      <c r="N109" s="218">
        <v>11.891266261306614</v>
      </c>
      <c r="O109" s="295"/>
      <c r="P109" s="295"/>
    </row>
    <row r="110" spans="1:16" s="293" customFormat="1">
      <c r="A110" s="130" t="s">
        <v>314</v>
      </c>
      <c r="B110" s="130"/>
      <c r="C110" s="130" t="s">
        <v>315</v>
      </c>
      <c r="D110" s="130" t="s">
        <v>641</v>
      </c>
      <c r="E110" s="220"/>
      <c r="F110" s="217">
        <v>510</v>
      </c>
      <c r="G110" s="217">
        <v>385</v>
      </c>
      <c r="H110" s="217">
        <v>119</v>
      </c>
      <c r="I110" s="217">
        <v>6</v>
      </c>
      <c r="J110" s="217"/>
      <c r="K110" s="218">
        <v>128.45053395123918</v>
      </c>
      <c r="L110" s="218">
        <v>96.967559943582515</v>
      </c>
      <c r="M110" s="218">
        <v>29.971791255289141</v>
      </c>
      <c r="N110" s="218">
        <v>1.5111827523675196</v>
      </c>
      <c r="O110" s="295"/>
      <c r="P110" s="295"/>
    </row>
    <row r="111" spans="1:16" ht="15.75">
      <c r="A111" s="133"/>
      <c r="B111" s="133"/>
      <c r="C111" s="133"/>
      <c r="D111" s="130"/>
      <c r="E111" s="220"/>
      <c r="F111" s="217"/>
      <c r="G111" s="217"/>
      <c r="H111" s="217"/>
      <c r="I111" s="217"/>
      <c r="J111" s="217"/>
      <c r="K111" s="218"/>
      <c r="L111" s="218"/>
      <c r="M111" s="218"/>
      <c r="N111" s="218"/>
      <c r="O111" s="216"/>
      <c r="P111" s="216"/>
    </row>
    <row r="112" spans="1:16" s="297" customFormat="1" ht="15.75">
      <c r="A112" s="133" t="s">
        <v>316</v>
      </c>
      <c r="B112" s="133"/>
      <c r="C112" s="133" t="s">
        <v>317</v>
      </c>
      <c r="D112" s="133" t="s">
        <v>318</v>
      </c>
      <c r="E112" s="296"/>
      <c r="F112" s="222">
        <v>12541</v>
      </c>
      <c r="G112" s="222">
        <v>9736</v>
      </c>
      <c r="H112" s="222">
        <v>2695</v>
      </c>
      <c r="I112" s="222">
        <v>110</v>
      </c>
      <c r="J112" s="222"/>
      <c r="K112" s="223">
        <v>287.6827465593226</v>
      </c>
      <c r="L112" s="223">
        <v>223.33778968994218</v>
      </c>
      <c r="M112" s="223">
        <v>61.821625227443938</v>
      </c>
      <c r="N112" s="223">
        <v>2.5233316419364873</v>
      </c>
      <c r="O112" s="299"/>
      <c r="P112" s="299"/>
    </row>
    <row r="113" spans="1:16" s="293" customFormat="1">
      <c r="A113" s="130" t="s">
        <v>319</v>
      </c>
      <c r="B113" s="130"/>
      <c r="C113" s="130" t="s">
        <v>320</v>
      </c>
      <c r="D113" s="130" t="s">
        <v>321</v>
      </c>
      <c r="E113" s="220"/>
      <c r="F113" s="217">
        <v>520</v>
      </c>
      <c r="G113" s="217">
        <v>384</v>
      </c>
      <c r="H113" s="217">
        <v>136</v>
      </c>
      <c r="I113" s="217">
        <v>0</v>
      </c>
      <c r="J113" s="217"/>
      <c r="K113" s="218">
        <v>199.19250423284072</v>
      </c>
      <c r="L113" s="218">
        <v>147.09600312579008</v>
      </c>
      <c r="M113" s="218">
        <v>52.096501107050649</v>
      </c>
      <c r="N113" s="218">
        <v>0</v>
      </c>
      <c r="O113" s="295"/>
      <c r="P113" s="295"/>
    </row>
    <row r="114" spans="1:16" s="293" customFormat="1">
      <c r="A114" s="130" t="s">
        <v>322</v>
      </c>
      <c r="B114" s="130"/>
      <c r="C114" s="130" t="s">
        <v>323</v>
      </c>
      <c r="D114" s="130" t="s">
        <v>324</v>
      </c>
      <c r="E114" s="220"/>
      <c r="F114" s="217">
        <v>2873</v>
      </c>
      <c r="G114" s="217">
        <v>1714</v>
      </c>
      <c r="H114" s="217">
        <v>1138</v>
      </c>
      <c r="I114" s="217">
        <v>21</v>
      </c>
      <c r="J114" s="217"/>
      <c r="K114" s="218">
        <v>325.15853317624317</v>
      </c>
      <c r="L114" s="218">
        <v>193.98598185314333</v>
      </c>
      <c r="M114" s="218">
        <v>128.79582692466576</v>
      </c>
      <c r="N114" s="218">
        <v>2.376724398434078</v>
      </c>
      <c r="O114" s="295"/>
      <c r="P114" s="295"/>
    </row>
    <row r="115" spans="1:16" s="293" customFormat="1">
      <c r="A115" s="130" t="s">
        <v>325</v>
      </c>
      <c r="B115" s="130"/>
      <c r="C115" s="130" t="s">
        <v>326</v>
      </c>
      <c r="D115" s="130" t="s">
        <v>327</v>
      </c>
      <c r="E115" s="220"/>
      <c r="F115" s="217">
        <v>269</v>
      </c>
      <c r="G115" s="217">
        <v>161</v>
      </c>
      <c r="H115" s="217">
        <v>102</v>
      </c>
      <c r="I115" s="217">
        <v>6</v>
      </c>
      <c r="J115" s="217"/>
      <c r="K115" s="218">
        <v>152.82093817285241</v>
      </c>
      <c r="L115" s="218">
        <v>91.465319872971151</v>
      </c>
      <c r="M115" s="218">
        <v>57.946972838776752</v>
      </c>
      <c r="N115" s="218">
        <v>3.4086454611045149</v>
      </c>
      <c r="O115" s="295"/>
      <c r="P115" s="295"/>
    </row>
    <row r="116" spans="1:16" s="293" customFormat="1">
      <c r="A116" s="130" t="s">
        <v>328</v>
      </c>
      <c r="B116" s="130"/>
      <c r="C116" s="130" t="s">
        <v>329</v>
      </c>
      <c r="D116" s="130" t="s">
        <v>642</v>
      </c>
      <c r="E116" s="220"/>
      <c r="F116" s="217">
        <v>1072</v>
      </c>
      <c r="G116" s="217">
        <v>911</v>
      </c>
      <c r="H116" s="217">
        <v>161</v>
      </c>
      <c r="I116" s="217">
        <v>0</v>
      </c>
      <c r="J116" s="217"/>
      <c r="K116" s="218">
        <v>493.29541584987624</v>
      </c>
      <c r="L116" s="218">
        <v>419.20907074555714</v>
      </c>
      <c r="M116" s="218">
        <v>74.086345104319093</v>
      </c>
      <c r="N116" s="218">
        <v>0</v>
      </c>
      <c r="O116" s="295"/>
      <c r="P116" s="295"/>
    </row>
    <row r="117" spans="1:16" s="293" customFormat="1">
      <c r="A117" s="130" t="s">
        <v>330</v>
      </c>
      <c r="B117" s="130"/>
      <c r="C117" s="130" t="s">
        <v>331</v>
      </c>
      <c r="D117" s="130" t="s">
        <v>332</v>
      </c>
      <c r="E117" s="220"/>
      <c r="F117" s="217">
        <v>834</v>
      </c>
      <c r="G117" s="217">
        <v>752</v>
      </c>
      <c r="H117" s="217">
        <v>82</v>
      </c>
      <c r="I117" s="217">
        <v>0</v>
      </c>
      <c r="J117" s="217"/>
      <c r="K117" s="218">
        <v>204.33163465307723</v>
      </c>
      <c r="L117" s="218">
        <v>184.24147393179146</v>
      </c>
      <c r="M117" s="218">
        <v>20.09016072128577</v>
      </c>
      <c r="N117" s="218">
        <v>0</v>
      </c>
      <c r="O117" s="295"/>
      <c r="P117" s="295"/>
    </row>
    <row r="118" spans="1:16" s="293" customFormat="1">
      <c r="A118" s="130" t="s">
        <v>333</v>
      </c>
      <c r="B118" s="130"/>
      <c r="C118" s="130" t="s">
        <v>334</v>
      </c>
      <c r="D118" s="130" t="s">
        <v>643</v>
      </c>
      <c r="E118" s="220"/>
      <c r="F118" s="217">
        <v>730</v>
      </c>
      <c r="G118" s="217">
        <v>619</v>
      </c>
      <c r="H118" s="217">
        <v>74</v>
      </c>
      <c r="I118" s="217">
        <v>37</v>
      </c>
      <c r="J118" s="217"/>
      <c r="K118" s="218">
        <v>186.29767816948495</v>
      </c>
      <c r="L118" s="218">
        <v>157.97022299576875</v>
      </c>
      <c r="M118" s="218">
        <v>18.884970115810802</v>
      </c>
      <c r="N118" s="218">
        <v>9.4424850579054009</v>
      </c>
      <c r="O118" s="295"/>
      <c r="P118" s="295"/>
    </row>
    <row r="119" spans="1:16" s="293" customFormat="1">
      <c r="A119" s="130" t="s">
        <v>335</v>
      </c>
      <c r="B119" s="130"/>
      <c r="C119" s="130" t="s">
        <v>336</v>
      </c>
      <c r="D119" s="130" t="s">
        <v>644</v>
      </c>
      <c r="E119" s="220"/>
      <c r="F119" s="217">
        <v>1847</v>
      </c>
      <c r="G119" s="217">
        <v>1822</v>
      </c>
      <c r="H119" s="217">
        <v>16</v>
      </c>
      <c r="I119" s="217">
        <v>9</v>
      </c>
      <c r="J119" s="217"/>
      <c r="K119" s="218">
        <v>551.66769712338305</v>
      </c>
      <c r="L119" s="218">
        <v>544.20061946876217</v>
      </c>
      <c r="M119" s="218">
        <v>4.7789296989572971</v>
      </c>
      <c r="N119" s="218">
        <v>2.6881479556634797</v>
      </c>
      <c r="O119" s="295"/>
      <c r="P119" s="295"/>
    </row>
    <row r="120" spans="1:16" s="293" customFormat="1">
      <c r="A120" s="130" t="s">
        <v>337</v>
      </c>
      <c r="B120" s="130"/>
      <c r="C120" s="130" t="s">
        <v>338</v>
      </c>
      <c r="D120" s="130" t="s">
        <v>645</v>
      </c>
      <c r="E120" s="220"/>
      <c r="F120" s="217">
        <v>330</v>
      </c>
      <c r="G120" s="217">
        <v>221</v>
      </c>
      <c r="H120" s="217">
        <v>109</v>
      </c>
      <c r="I120" s="217">
        <v>0</v>
      </c>
      <c r="J120" s="217"/>
      <c r="K120" s="218">
        <v>190.86287370083113</v>
      </c>
      <c r="L120" s="218">
        <v>127.82028814510204</v>
      </c>
      <c r="M120" s="218">
        <v>63.042585555729069</v>
      </c>
      <c r="N120" s="218">
        <v>0</v>
      </c>
      <c r="O120" s="295"/>
      <c r="P120" s="295"/>
    </row>
    <row r="121" spans="1:16" s="293" customFormat="1">
      <c r="A121" s="130" t="s">
        <v>343</v>
      </c>
      <c r="B121" s="130"/>
      <c r="C121" s="130" t="s">
        <v>344</v>
      </c>
      <c r="D121" s="130" t="s">
        <v>345</v>
      </c>
      <c r="E121" s="220"/>
      <c r="F121" s="217">
        <v>452</v>
      </c>
      <c r="G121" s="217">
        <v>358</v>
      </c>
      <c r="H121" s="217">
        <v>91</v>
      </c>
      <c r="I121" s="217">
        <v>3</v>
      </c>
      <c r="J121" s="217"/>
      <c r="K121" s="218">
        <v>248.61392237965325</v>
      </c>
      <c r="L121" s="218">
        <v>196.91102701751296</v>
      </c>
      <c r="M121" s="218">
        <v>50.052802956965593</v>
      </c>
      <c r="N121" s="218">
        <v>1.6500924051746899</v>
      </c>
      <c r="O121" s="295"/>
      <c r="P121" s="295"/>
    </row>
    <row r="122" spans="1:16" s="293" customFormat="1">
      <c r="A122" s="130" t="s">
        <v>346</v>
      </c>
      <c r="B122" s="130"/>
      <c r="C122" s="130" t="s">
        <v>347</v>
      </c>
      <c r="D122" s="130" t="s">
        <v>646</v>
      </c>
      <c r="E122" s="220"/>
      <c r="F122" s="217">
        <v>188</v>
      </c>
      <c r="G122" s="217">
        <v>185</v>
      </c>
      <c r="H122" s="217">
        <v>3</v>
      </c>
      <c r="I122" s="217">
        <v>0</v>
      </c>
      <c r="J122" s="217"/>
      <c r="K122" s="218">
        <v>110.33252344566124</v>
      </c>
      <c r="L122" s="218">
        <v>108.57189807152834</v>
      </c>
      <c r="M122" s="218">
        <v>1.7606253741328919</v>
      </c>
      <c r="N122" s="218">
        <v>0</v>
      </c>
      <c r="O122" s="295"/>
      <c r="P122" s="295"/>
    </row>
    <row r="123" spans="1:16" s="293" customFormat="1">
      <c r="A123" s="130" t="s">
        <v>348</v>
      </c>
      <c r="B123" s="130"/>
      <c r="C123" s="130" t="s">
        <v>349</v>
      </c>
      <c r="D123" s="130" t="s">
        <v>350</v>
      </c>
      <c r="E123" s="220"/>
      <c r="F123" s="291">
        <v>767</v>
      </c>
      <c r="G123" s="217">
        <v>661</v>
      </c>
      <c r="H123" s="217">
        <v>76</v>
      </c>
      <c r="I123" s="217">
        <v>30</v>
      </c>
      <c r="J123" s="217"/>
      <c r="K123" s="292">
        <v>251.92888182334758</v>
      </c>
      <c r="L123" s="218">
        <v>217.11211327931261</v>
      </c>
      <c r="M123" s="218">
        <v>24.962966125911887</v>
      </c>
      <c r="N123" s="218">
        <v>9.8538024181231147</v>
      </c>
      <c r="O123" s="295"/>
      <c r="P123" s="295"/>
    </row>
    <row r="124" spans="1:16" s="293" customFormat="1">
      <c r="A124" s="130" t="s">
        <v>351</v>
      </c>
      <c r="B124" s="130"/>
      <c r="C124" s="130" t="s">
        <v>352</v>
      </c>
      <c r="D124" s="130" t="s">
        <v>647</v>
      </c>
      <c r="E124" s="220"/>
      <c r="F124" s="217">
        <v>773</v>
      </c>
      <c r="G124" s="217">
        <v>568</v>
      </c>
      <c r="H124" s="217">
        <v>205</v>
      </c>
      <c r="I124" s="217">
        <v>0</v>
      </c>
      <c r="J124" s="217"/>
      <c r="K124" s="218">
        <v>439.4792199670249</v>
      </c>
      <c r="L124" s="218">
        <v>322.92910341690828</v>
      </c>
      <c r="M124" s="218">
        <v>116.55011655011656</v>
      </c>
      <c r="N124" s="218">
        <v>0</v>
      </c>
      <c r="O124" s="295"/>
      <c r="P124" s="295"/>
    </row>
    <row r="125" spans="1:16" s="293" customFormat="1">
      <c r="A125" s="130" t="s">
        <v>353</v>
      </c>
      <c r="B125" s="130"/>
      <c r="C125" s="130" t="s">
        <v>354</v>
      </c>
      <c r="D125" s="130" t="s">
        <v>355</v>
      </c>
      <c r="E125" s="220"/>
      <c r="F125" s="217">
        <v>452</v>
      </c>
      <c r="G125" s="217">
        <v>301</v>
      </c>
      <c r="H125" s="217">
        <v>147</v>
      </c>
      <c r="I125" s="217">
        <v>4</v>
      </c>
      <c r="J125" s="217"/>
      <c r="K125" s="218">
        <v>195.73793635052681</v>
      </c>
      <c r="L125" s="218">
        <v>130.34760805643489</v>
      </c>
      <c r="M125" s="218">
        <v>63.658134167096108</v>
      </c>
      <c r="N125" s="218">
        <v>1.7321941269958125</v>
      </c>
      <c r="O125" s="295"/>
      <c r="P125" s="295"/>
    </row>
    <row r="126" spans="1:16" s="293" customFormat="1">
      <c r="A126" s="130" t="s">
        <v>339</v>
      </c>
      <c r="B126" s="130"/>
      <c r="C126" s="130" t="s">
        <v>340</v>
      </c>
      <c r="D126" s="130" t="s">
        <v>648</v>
      </c>
      <c r="E126" s="220"/>
      <c r="F126" s="217">
        <v>1089</v>
      </c>
      <c r="G126" s="217">
        <v>841</v>
      </c>
      <c r="H126" s="217">
        <v>248</v>
      </c>
      <c r="I126" s="217">
        <v>0</v>
      </c>
      <c r="J126" s="217"/>
      <c r="K126" s="218">
        <v>501.24736488414692</v>
      </c>
      <c r="L126" s="218">
        <v>387.09736810612264</v>
      </c>
      <c r="M126" s="218">
        <v>114.14999677802429</v>
      </c>
      <c r="N126" s="218">
        <v>0</v>
      </c>
      <c r="O126" s="295"/>
      <c r="P126" s="295"/>
    </row>
    <row r="127" spans="1:16" s="293" customFormat="1">
      <c r="A127" s="130" t="s">
        <v>341</v>
      </c>
      <c r="B127" s="130"/>
      <c r="C127" s="130" t="s">
        <v>342</v>
      </c>
      <c r="D127" s="130" t="s">
        <v>649</v>
      </c>
      <c r="E127" s="220"/>
      <c r="F127" s="217">
        <v>345</v>
      </c>
      <c r="G127" s="217">
        <v>238</v>
      </c>
      <c r="H127" s="217">
        <v>107</v>
      </c>
      <c r="I127" s="217">
        <v>0</v>
      </c>
      <c r="J127" s="217"/>
      <c r="K127" s="218">
        <v>148.11571056902193</v>
      </c>
      <c r="L127" s="218">
        <v>102.17837424761511</v>
      </c>
      <c r="M127" s="218">
        <v>45.937336321406796</v>
      </c>
      <c r="N127" s="218">
        <v>0</v>
      </c>
      <c r="O127" s="295"/>
      <c r="P127" s="295"/>
    </row>
    <row r="128" spans="1:16" ht="15.75">
      <c r="A128" s="133"/>
      <c r="B128" s="133"/>
      <c r="C128" s="133"/>
      <c r="D128" s="130"/>
      <c r="E128" s="220"/>
      <c r="F128" s="217"/>
      <c r="G128" s="217"/>
      <c r="H128" s="217"/>
      <c r="I128" s="217"/>
      <c r="J128" s="217"/>
      <c r="K128" s="218"/>
      <c r="L128" s="218"/>
      <c r="M128" s="218"/>
      <c r="N128" s="218"/>
      <c r="O128" s="216"/>
      <c r="P128" s="216"/>
    </row>
    <row r="129" spans="1:16" s="297" customFormat="1" ht="15.75">
      <c r="A129" s="133" t="s">
        <v>215</v>
      </c>
      <c r="B129" s="133"/>
      <c r="C129" s="133" t="s">
        <v>216</v>
      </c>
      <c r="D129" s="133" t="s">
        <v>217</v>
      </c>
      <c r="E129" s="296"/>
      <c r="F129" s="222">
        <v>10829</v>
      </c>
      <c r="G129" s="222">
        <v>7830</v>
      </c>
      <c r="H129" s="222">
        <v>2973</v>
      </c>
      <c r="I129" s="222">
        <v>26</v>
      </c>
      <c r="J129" s="222"/>
      <c r="K129" s="223">
        <v>295.40199658906033</v>
      </c>
      <c r="L129" s="223">
        <v>213.59291100677279</v>
      </c>
      <c r="M129" s="223">
        <v>81.099837091077333</v>
      </c>
      <c r="N129" s="223">
        <v>0.70924849121022893</v>
      </c>
      <c r="O129" s="299"/>
      <c r="P129" s="299"/>
    </row>
    <row r="130" spans="1:16" s="293" customFormat="1">
      <c r="A130" s="130" t="s">
        <v>218</v>
      </c>
      <c r="B130" s="130"/>
      <c r="C130" s="130" t="s">
        <v>219</v>
      </c>
      <c r="D130" s="130" t="s">
        <v>220</v>
      </c>
      <c r="E130" s="220"/>
      <c r="F130" s="217">
        <v>218</v>
      </c>
      <c r="G130" s="217">
        <v>198</v>
      </c>
      <c r="H130" s="217">
        <v>20</v>
      </c>
      <c r="I130" s="217">
        <v>0</v>
      </c>
      <c r="J130" s="217"/>
      <c r="K130" s="218">
        <v>160.40498579900813</v>
      </c>
      <c r="L130" s="218">
        <v>145.68893205597985</v>
      </c>
      <c r="M130" s="218">
        <v>14.716053743028271</v>
      </c>
      <c r="N130" s="218">
        <v>0</v>
      </c>
      <c r="O130" s="295"/>
      <c r="P130" s="295"/>
    </row>
    <row r="131" spans="1:16" s="293" customFormat="1">
      <c r="A131" s="130" t="s">
        <v>221</v>
      </c>
      <c r="B131" s="130"/>
      <c r="C131" s="130" t="s">
        <v>222</v>
      </c>
      <c r="D131" s="130" t="s">
        <v>650</v>
      </c>
      <c r="E131" s="220"/>
      <c r="F131" s="217">
        <v>172</v>
      </c>
      <c r="G131" s="217">
        <v>126</v>
      </c>
      <c r="H131" s="217">
        <v>46</v>
      </c>
      <c r="I131" s="217">
        <v>0</v>
      </c>
      <c r="J131" s="217"/>
      <c r="K131" s="218">
        <v>135.18399170033166</v>
      </c>
      <c r="L131" s="218">
        <v>99.030133454894141</v>
      </c>
      <c r="M131" s="218">
        <v>36.15385824543754</v>
      </c>
      <c r="N131" s="218">
        <v>0</v>
      </c>
      <c r="O131" s="295"/>
      <c r="P131" s="295"/>
    </row>
    <row r="132" spans="1:16" s="293" customFormat="1">
      <c r="A132" s="130" t="s">
        <v>223</v>
      </c>
      <c r="B132" s="130"/>
      <c r="C132" s="130" t="s">
        <v>224</v>
      </c>
      <c r="D132" s="130" t="s">
        <v>651</v>
      </c>
      <c r="E132" s="220"/>
      <c r="F132" s="217">
        <v>145</v>
      </c>
      <c r="G132" s="217">
        <v>94</v>
      </c>
      <c r="H132" s="217">
        <v>51</v>
      </c>
      <c r="I132" s="217">
        <v>0</v>
      </c>
      <c r="J132" s="217"/>
      <c r="K132" s="218">
        <v>149.32597345087174</v>
      </c>
      <c r="L132" s="218">
        <v>96.804424168151343</v>
      </c>
      <c r="M132" s="218">
        <v>52.521549282720407</v>
      </c>
      <c r="N132" s="218">
        <v>0</v>
      </c>
      <c r="O132" s="295"/>
      <c r="P132" s="295"/>
    </row>
    <row r="133" spans="1:16" s="293" customFormat="1">
      <c r="A133" s="130" t="s">
        <v>225</v>
      </c>
      <c r="B133" s="130"/>
      <c r="C133" s="130" t="s">
        <v>226</v>
      </c>
      <c r="D133" s="130" t="s">
        <v>652</v>
      </c>
      <c r="E133" s="220"/>
      <c r="F133" s="217">
        <v>331</v>
      </c>
      <c r="G133" s="217">
        <v>89</v>
      </c>
      <c r="H133" s="217">
        <v>242</v>
      </c>
      <c r="I133" s="217">
        <v>0</v>
      </c>
      <c r="J133" s="217"/>
      <c r="K133" s="218">
        <v>294.37660639802209</v>
      </c>
      <c r="L133" s="218">
        <v>79.152622264120737</v>
      </c>
      <c r="M133" s="218">
        <v>215.22398413390135</v>
      </c>
      <c r="N133" s="218">
        <v>0</v>
      </c>
      <c r="O133" s="295"/>
      <c r="P133" s="295"/>
    </row>
    <row r="134" spans="1:16" s="293" customFormat="1">
      <c r="A134" s="130" t="s">
        <v>227</v>
      </c>
      <c r="B134" s="130"/>
      <c r="C134" s="130" t="s">
        <v>228</v>
      </c>
      <c r="D134" s="130" t="s">
        <v>653</v>
      </c>
      <c r="E134" s="220"/>
      <c r="F134" s="217">
        <v>295</v>
      </c>
      <c r="G134" s="217">
        <v>173</v>
      </c>
      <c r="H134" s="217">
        <v>122</v>
      </c>
      <c r="I134" s="217">
        <v>0</v>
      </c>
      <c r="J134" s="217"/>
      <c r="K134" s="218">
        <v>147.57895474078632</v>
      </c>
      <c r="L134" s="218">
        <v>86.546302271715376</v>
      </c>
      <c r="M134" s="218">
        <v>61.032652469070953</v>
      </c>
      <c r="N134" s="218">
        <v>0</v>
      </c>
      <c r="O134" s="295"/>
      <c r="P134" s="295"/>
    </row>
    <row r="135" spans="1:16" s="293" customFormat="1">
      <c r="A135" s="130" t="s">
        <v>229</v>
      </c>
      <c r="B135" s="130"/>
      <c r="C135" s="130" t="s">
        <v>230</v>
      </c>
      <c r="D135" s="130" t="s">
        <v>654</v>
      </c>
      <c r="E135" s="220"/>
      <c r="F135" s="217">
        <v>111</v>
      </c>
      <c r="G135" s="217">
        <v>78</v>
      </c>
      <c r="H135" s="217">
        <v>33</v>
      </c>
      <c r="I135" s="217">
        <v>0</v>
      </c>
      <c r="J135" s="217"/>
      <c r="K135" s="218">
        <v>91.640866873065008</v>
      </c>
      <c r="L135" s="218">
        <v>64.396284829721367</v>
      </c>
      <c r="M135" s="218">
        <v>27.244582043343652</v>
      </c>
      <c r="N135" s="218">
        <v>0</v>
      </c>
      <c r="O135" s="295"/>
      <c r="P135" s="295"/>
    </row>
    <row r="136" spans="1:16" s="293" customFormat="1">
      <c r="A136" s="130" t="s">
        <v>231</v>
      </c>
      <c r="B136" s="130"/>
      <c r="C136" s="130" t="s">
        <v>232</v>
      </c>
      <c r="D136" s="130" t="s">
        <v>655</v>
      </c>
      <c r="E136" s="220"/>
      <c r="F136" s="217">
        <v>1556</v>
      </c>
      <c r="G136" s="217">
        <v>559</v>
      </c>
      <c r="H136" s="217">
        <v>997</v>
      </c>
      <c r="I136" s="217">
        <v>0</v>
      </c>
      <c r="J136" s="217"/>
      <c r="K136" s="218">
        <v>567.33244368605665</v>
      </c>
      <c r="L136" s="218">
        <v>203.81673266099335</v>
      </c>
      <c r="M136" s="218">
        <v>363.5157110250633</v>
      </c>
      <c r="N136" s="218">
        <v>0</v>
      </c>
      <c r="O136" s="295"/>
      <c r="P136" s="295"/>
    </row>
    <row r="137" spans="1:16" s="293" customFormat="1">
      <c r="A137" s="130" t="s">
        <v>233</v>
      </c>
      <c r="B137" s="130"/>
      <c r="C137" s="130" t="s">
        <v>234</v>
      </c>
      <c r="D137" s="130" t="s">
        <v>656</v>
      </c>
      <c r="E137" s="220"/>
      <c r="F137" s="217">
        <v>1038</v>
      </c>
      <c r="G137" s="217">
        <v>1016</v>
      </c>
      <c r="H137" s="217">
        <v>21</v>
      </c>
      <c r="I137" s="217">
        <v>1</v>
      </c>
      <c r="J137" s="217"/>
      <c r="K137" s="218">
        <v>473.43647376486899</v>
      </c>
      <c r="L137" s="218">
        <v>463.40217470626874</v>
      </c>
      <c r="M137" s="218">
        <v>9.5781945559366566</v>
      </c>
      <c r="N137" s="218">
        <v>0.45610450266365027</v>
      </c>
      <c r="O137" s="295"/>
      <c r="P137" s="295"/>
    </row>
    <row r="138" spans="1:16" s="293" customFormat="1">
      <c r="A138" s="130" t="s">
        <v>235</v>
      </c>
      <c r="B138" s="130"/>
      <c r="C138" s="130" t="s">
        <v>236</v>
      </c>
      <c r="D138" s="130" t="s">
        <v>657</v>
      </c>
      <c r="E138" s="220"/>
      <c r="F138" s="217">
        <v>1003</v>
      </c>
      <c r="G138" s="217">
        <v>476</v>
      </c>
      <c r="H138" s="217">
        <v>526</v>
      </c>
      <c r="I138" s="217">
        <v>1</v>
      </c>
      <c r="J138" s="217"/>
      <c r="K138" s="218">
        <v>304.66967792496558</v>
      </c>
      <c r="L138" s="218">
        <v>144.58899969320402</v>
      </c>
      <c r="M138" s="218">
        <v>159.77691982904477</v>
      </c>
      <c r="N138" s="218">
        <v>0.30375840271681515</v>
      </c>
      <c r="O138" s="295"/>
      <c r="P138" s="295"/>
    </row>
    <row r="139" spans="1:16" s="293" customFormat="1">
      <c r="A139" s="130" t="s">
        <v>237</v>
      </c>
      <c r="B139" s="130"/>
      <c r="C139" s="130" t="s">
        <v>238</v>
      </c>
      <c r="D139" s="130" t="s">
        <v>658</v>
      </c>
      <c r="E139" s="220"/>
      <c r="F139" s="217">
        <v>265</v>
      </c>
      <c r="G139" s="217">
        <v>128</v>
      </c>
      <c r="H139" s="217">
        <v>137</v>
      </c>
      <c r="I139" s="217">
        <v>0</v>
      </c>
      <c r="J139" s="217"/>
      <c r="K139" s="218">
        <v>174.55455653262194</v>
      </c>
      <c r="L139" s="218">
        <v>84.313144287455131</v>
      </c>
      <c r="M139" s="218">
        <v>90.241412245166813</v>
      </c>
      <c r="N139" s="218">
        <v>0</v>
      </c>
      <c r="O139" s="295"/>
      <c r="P139" s="295"/>
    </row>
    <row r="140" spans="1:16" s="293" customFormat="1">
      <c r="A140" s="130" t="s">
        <v>239</v>
      </c>
      <c r="B140" s="130"/>
      <c r="C140" s="130" t="s">
        <v>240</v>
      </c>
      <c r="D140" s="130" t="s">
        <v>659</v>
      </c>
      <c r="E140" s="220"/>
      <c r="F140" s="291">
        <v>78</v>
      </c>
      <c r="G140" s="217">
        <v>29</v>
      </c>
      <c r="H140" s="217">
        <v>49</v>
      </c>
      <c r="I140" s="217">
        <v>0</v>
      </c>
      <c r="J140" s="217"/>
      <c r="K140" s="292">
        <v>69.199240582693093</v>
      </c>
      <c r="L140" s="218">
        <v>25.727922780744869</v>
      </c>
      <c r="M140" s="218">
        <v>43.471317801948224</v>
      </c>
      <c r="N140" s="218">
        <v>0</v>
      </c>
      <c r="O140" s="295"/>
      <c r="P140" s="295"/>
    </row>
    <row r="141" spans="1:16" s="293" customFormat="1">
      <c r="A141" s="130" t="s">
        <v>241</v>
      </c>
      <c r="B141" s="130"/>
      <c r="C141" s="130" t="s">
        <v>242</v>
      </c>
      <c r="D141" s="130" t="s">
        <v>660</v>
      </c>
      <c r="E141" s="220"/>
      <c r="F141" s="291">
        <v>99</v>
      </c>
      <c r="G141" s="291">
        <v>37</v>
      </c>
      <c r="H141" s="291">
        <v>62</v>
      </c>
      <c r="I141" s="291">
        <v>0</v>
      </c>
      <c r="J141" s="291"/>
      <c r="K141" s="292">
        <v>85.34777061277974</v>
      </c>
      <c r="L141" s="292">
        <v>31.89765164316011</v>
      </c>
      <c r="M141" s="292">
        <v>53.450118969619638</v>
      </c>
      <c r="N141" s="292">
        <v>0</v>
      </c>
      <c r="O141" s="295"/>
      <c r="P141" s="295"/>
    </row>
    <row r="142" spans="1:16" s="293" customFormat="1">
      <c r="A142" s="130" t="s">
        <v>243</v>
      </c>
      <c r="B142" s="130"/>
      <c r="C142" s="130" t="s">
        <v>244</v>
      </c>
      <c r="D142" s="130" t="s">
        <v>661</v>
      </c>
      <c r="E142" s="220"/>
      <c r="F142" s="217">
        <v>1426</v>
      </c>
      <c r="G142" s="217">
        <v>1155</v>
      </c>
      <c r="H142" s="217">
        <v>250</v>
      </c>
      <c r="I142" s="217">
        <v>21</v>
      </c>
      <c r="J142" s="217"/>
      <c r="K142" s="218">
        <v>449.19186414623618</v>
      </c>
      <c r="L142" s="218">
        <v>363.82650988001603</v>
      </c>
      <c r="M142" s="218">
        <v>78.750326813856276</v>
      </c>
      <c r="N142" s="218">
        <v>6.6150274523639272</v>
      </c>
      <c r="O142" s="295"/>
      <c r="P142" s="295"/>
    </row>
    <row r="143" spans="1:16" s="293" customFormat="1">
      <c r="A143" s="130" t="s">
        <v>245</v>
      </c>
      <c r="B143" s="130"/>
      <c r="C143" s="130" t="s">
        <v>246</v>
      </c>
      <c r="D143" s="130" t="s">
        <v>662</v>
      </c>
      <c r="E143" s="220"/>
      <c r="F143" s="217">
        <v>315</v>
      </c>
      <c r="G143" s="217">
        <v>292</v>
      </c>
      <c r="H143" s="217">
        <v>22</v>
      </c>
      <c r="I143" s="217">
        <v>1</v>
      </c>
      <c r="J143" s="217"/>
      <c r="K143" s="218">
        <v>139.55095603480356</v>
      </c>
      <c r="L143" s="218">
        <v>129.36152114972268</v>
      </c>
      <c r="M143" s="218">
        <v>9.7464159770338998</v>
      </c>
      <c r="N143" s="218">
        <v>0.44301890804699545</v>
      </c>
      <c r="O143" s="295"/>
      <c r="P143" s="295"/>
    </row>
    <row r="144" spans="1:16" s="293" customFormat="1">
      <c r="A144" s="130" t="s">
        <v>247</v>
      </c>
      <c r="B144" s="130"/>
      <c r="C144" s="130" t="s">
        <v>248</v>
      </c>
      <c r="D144" s="130" t="s">
        <v>663</v>
      </c>
      <c r="E144" s="220"/>
      <c r="F144" s="217">
        <v>303</v>
      </c>
      <c r="G144" s="217">
        <v>123</v>
      </c>
      <c r="H144" s="217">
        <v>180</v>
      </c>
      <c r="I144" s="217">
        <v>0</v>
      </c>
      <c r="J144" s="217"/>
      <c r="K144" s="218">
        <v>56.970307752474355</v>
      </c>
      <c r="L144" s="218">
        <v>23.126560572786619</v>
      </c>
      <c r="M144" s="218">
        <v>33.843747179687739</v>
      </c>
      <c r="N144" s="218">
        <v>0</v>
      </c>
      <c r="O144" s="295"/>
      <c r="P144" s="295"/>
    </row>
    <row r="145" spans="1:16" s="293" customFormat="1">
      <c r="A145" s="130" t="s">
        <v>249</v>
      </c>
      <c r="B145" s="130"/>
      <c r="C145" s="130" t="s">
        <v>250</v>
      </c>
      <c r="D145" s="130" t="s">
        <v>251</v>
      </c>
      <c r="E145" s="220"/>
      <c r="F145" s="217">
        <v>245</v>
      </c>
      <c r="G145" s="217">
        <v>200</v>
      </c>
      <c r="H145" s="217">
        <v>45</v>
      </c>
      <c r="I145" s="217">
        <v>0</v>
      </c>
      <c r="J145" s="217"/>
      <c r="K145" s="218">
        <v>158.57399904208359</v>
      </c>
      <c r="L145" s="218">
        <v>129.44816248333356</v>
      </c>
      <c r="M145" s="218">
        <v>29.125836558750052</v>
      </c>
      <c r="N145" s="218">
        <v>0</v>
      </c>
      <c r="O145" s="295"/>
      <c r="P145" s="295"/>
    </row>
    <row r="146" spans="1:16" s="293" customFormat="1">
      <c r="A146" s="130" t="s">
        <v>252</v>
      </c>
      <c r="B146" s="130"/>
      <c r="C146" s="130" t="s">
        <v>253</v>
      </c>
      <c r="D146" s="130" t="s">
        <v>664</v>
      </c>
      <c r="E146" s="220"/>
      <c r="F146" s="217">
        <v>2134</v>
      </c>
      <c r="G146" s="217">
        <v>2132</v>
      </c>
      <c r="H146" s="217">
        <v>2</v>
      </c>
      <c r="I146" s="217">
        <v>0</v>
      </c>
      <c r="J146" s="217"/>
      <c r="K146" s="218">
        <v>809.59372356206052</v>
      </c>
      <c r="L146" s="218">
        <v>808.83496655778492</v>
      </c>
      <c r="M146" s="218">
        <v>0.75875700427559567</v>
      </c>
      <c r="N146" s="218">
        <v>0</v>
      </c>
      <c r="O146" s="295"/>
      <c r="P146" s="295"/>
    </row>
    <row r="147" spans="1:16" s="293" customFormat="1">
      <c r="A147" s="130" t="s">
        <v>254</v>
      </c>
      <c r="B147" s="130"/>
      <c r="C147" s="130" t="s">
        <v>255</v>
      </c>
      <c r="D147" s="130" t="s">
        <v>665</v>
      </c>
      <c r="E147" s="220"/>
      <c r="F147" s="217">
        <v>1095</v>
      </c>
      <c r="G147" s="217">
        <v>925</v>
      </c>
      <c r="H147" s="217">
        <v>168</v>
      </c>
      <c r="I147" s="217">
        <v>2</v>
      </c>
      <c r="J147" s="217"/>
      <c r="K147" s="218">
        <v>622.980292203359</v>
      </c>
      <c r="L147" s="218">
        <v>526.2618906740704</v>
      </c>
      <c r="M147" s="218">
        <v>95.580537981885215</v>
      </c>
      <c r="N147" s="218">
        <v>1.1378635474033953</v>
      </c>
      <c r="O147" s="295"/>
      <c r="P147" s="295"/>
    </row>
    <row r="148" spans="1:16" ht="15.75">
      <c r="A148" s="133"/>
      <c r="B148" s="133"/>
      <c r="C148" s="133"/>
      <c r="D148" s="288"/>
      <c r="E148" s="220"/>
      <c r="F148" s="217"/>
      <c r="G148" s="217"/>
      <c r="H148" s="217"/>
      <c r="I148" s="217"/>
      <c r="J148" s="217"/>
      <c r="K148" s="218"/>
      <c r="L148" s="218"/>
      <c r="M148" s="218"/>
      <c r="N148" s="218"/>
      <c r="O148" s="216"/>
      <c r="P148" s="216"/>
    </row>
    <row r="149" spans="1:16" s="297" customFormat="1" ht="15.75">
      <c r="A149" s="133" t="s">
        <v>256</v>
      </c>
      <c r="B149" s="133"/>
      <c r="C149" s="133" t="s">
        <v>257</v>
      </c>
      <c r="D149" s="133" t="s">
        <v>258</v>
      </c>
      <c r="E149" s="296"/>
      <c r="F149" s="222">
        <v>9354</v>
      </c>
      <c r="G149" s="222">
        <v>7274</v>
      </c>
      <c r="H149" s="222">
        <v>1949</v>
      </c>
      <c r="I149" s="222">
        <v>131</v>
      </c>
      <c r="J149" s="222"/>
      <c r="K149" s="223">
        <v>220.54683543348747</v>
      </c>
      <c r="L149" s="223">
        <v>171.50499047928028</v>
      </c>
      <c r="M149" s="223">
        <v>45.953151834495088</v>
      </c>
      <c r="N149" s="223">
        <v>3.0886931197120866</v>
      </c>
      <c r="O149" s="299"/>
      <c r="P149" s="299"/>
    </row>
    <row r="150" spans="1:16" s="293" customFormat="1">
      <c r="A150" s="130" t="s">
        <v>259</v>
      </c>
      <c r="B150" s="130"/>
      <c r="C150" s="130" t="s">
        <v>260</v>
      </c>
      <c r="D150" s="130" t="s">
        <v>666</v>
      </c>
      <c r="E150" s="220"/>
      <c r="F150" s="217">
        <v>561</v>
      </c>
      <c r="G150" s="217">
        <v>428</v>
      </c>
      <c r="H150" s="217">
        <v>125</v>
      </c>
      <c r="I150" s="217">
        <v>8</v>
      </c>
      <c r="J150" s="217"/>
      <c r="K150" s="218">
        <v>120.25749251338161</v>
      </c>
      <c r="L150" s="218">
        <v>91.747249190244787</v>
      </c>
      <c r="M150" s="218">
        <v>26.795341469113545</v>
      </c>
      <c r="N150" s="218">
        <v>1.7149018540232668</v>
      </c>
      <c r="O150" s="295"/>
      <c r="P150" s="295"/>
    </row>
    <row r="151" spans="1:16" s="293" customFormat="1">
      <c r="A151" s="130" t="s">
        <v>261</v>
      </c>
      <c r="B151" s="130"/>
      <c r="C151" s="130" t="s">
        <v>262</v>
      </c>
      <c r="D151" s="130" t="s">
        <v>667</v>
      </c>
      <c r="E151" s="220"/>
      <c r="F151" s="217">
        <v>1394</v>
      </c>
      <c r="G151" s="217">
        <v>1018</v>
      </c>
      <c r="H151" s="217">
        <v>367</v>
      </c>
      <c r="I151" s="217">
        <v>9</v>
      </c>
      <c r="J151" s="217"/>
      <c r="K151" s="218">
        <v>436.41737028792903</v>
      </c>
      <c r="L151" s="218">
        <v>318.70364630782768</v>
      </c>
      <c r="M151" s="218">
        <v>114.89610824653512</v>
      </c>
      <c r="N151" s="218">
        <v>2.8176157335662566</v>
      </c>
      <c r="O151" s="295"/>
      <c r="P151" s="295"/>
    </row>
    <row r="152" spans="1:16" s="293" customFormat="1">
      <c r="A152" s="130" t="s">
        <v>263</v>
      </c>
      <c r="B152" s="130"/>
      <c r="C152" s="130" t="s">
        <v>264</v>
      </c>
      <c r="D152" s="130" t="s">
        <v>265</v>
      </c>
      <c r="E152" s="220"/>
      <c r="F152" s="217">
        <v>358</v>
      </c>
      <c r="G152" s="217">
        <v>235</v>
      </c>
      <c r="H152" s="217">
        <v>122</v>
      </c>
      <c r="I152" s="217">
        <v>1</v>
      </c>
      <c r="J152" s="217"/>
      <c r="K152" s="218">
        <v>187.39432896603347</v>
      </c>
      <c r="L152" s="218">
        <v>123.01024387435157</v>
      </c>
      <c r="M152" s="218">
        <v>63.86063724540805</v>
      </c>
      <c r="N152" s="218">
        <v>0.52344784627383645</v>
      </c>
      <c r="O152" s="295"/>
      <c r="P152" s="295"/>
    </row>
    <row r="153" spans="1:16" s="293" customFormat="1">
      <c r="A153" s="130" t="s">
        <v>266</v>
      </c>
      <c r="B153" s="130"/>
      <c r="C153" s="130" t="s">
        <v>267</v>
      </c>
      <c r="D153" s="130" t="s">
        <v>668</v>
      </c>
      <c r="E153" s="220"/>
      <c r="F153" s="217">
        <v>192</v>
      </c>
      <c r="G153" s="217">
        <v>178</v>
      </c>
      <c r="H153" s="217">
        <v>11</v>
      </c>
      <c r="I153" s="217">
        <v>3</v>
      </c>
      <c r="J153" s="217"/>
      <c r="K153" s="218">
        <v>105.03397192529458</v>
      </c>
      <c r="L153" s="218">
        <v>97.375244805741858</v>
      </c>
      <c r="M153" s="218">
        <v>6.0175713082200026</v>
      </c>
      <c r="N153" s="218">
        <v>1.6411558113327278</v>
      </c>
      <c r="O153" s="295"/>
      <c r="P153" s="295"/>
    </row>
    <row r="154" spans="1:16" s="293" customFormat="1">
      <c r="A154" s="130" t="s">
        <v>268</v>
      </c>
      <c r="B154" s="130"/>
      <c r="C154" s="130" t="s">
        <v>269</v>
      </c>
      <c r="D154" s="130" t="s">
        <v>669</v>
      </c>
      <c r="E154" s="220"/>
      <c r="F154" s="217">
        <v>1023</v>
      </c>
      <c r="G154" s="217">
        <v>893</v>
      </c>
      <c r="H154" s="217">
        <v>128</v>
      </c>
      <c r="I154" s="217">
        <v>2</v>
      </c>
      <c r="J154" s="217"/>
      <c r="K154" s="218">
        <v>204.08570402585482</v>
      </c>
      <c r="L154" s="218">
        <v>178.15105933048716</v>
      </c>
      <c r="M154" s="218">
        <v>25.535650161592788</v>
      </c>
      <c r="N154" s="218">
        <v>0.39899453377488731</v>
      </c>
      <c r="O154" s="295"/>
      <c r="P154" s="295"/>
    </row>
    <row r="155" spans="1:16" s="293" customFormat="1">
      <c r="A155" s="130" t="s">
        <v>270</v>
      </c>
      <c r="B155" s="130"/>
      <c r="C155" s="130" t="s">
        <v>271</v>
      </c>
      <c r="D155" s="130" t="s">
        <v>670</v>
      </c>
      <c r="E155" s="220"/>
      <c r="F155" s="217">
        <v>549</v>
      </c>
      <c r="G155" s="217">
        <v>365</v>
      </c>
      <c r="H155" s="217">
        <v>177</v>
      </c>
      <c r="I155" s="217">
        <v>7</v>
      </c>
      <c r="J155" s="217"/>
      <c r="K155" s="218">
        <v>206.7921230657968</v>
      </c>
      <c r="L155" s="218">
        <v>137.48474484338041</v>
      </c>
      <c r="M155" s="218">
        <v>66.670684485694053</v>
      </c>
      <c r="N155" s="218">
        <v>2.6366937367223637</v>
      </c>
      <c r="O155" s="295"/>
      <c r="P155" s="295"/>
    </row>
    <row r="156" spans="1:16" s="293" customFormat="1">
      <c r="A156" s="130" t="s">
        <v>272</v>
      </c>
      <c r="B156" s="130"/>
      <c r="C156" s="130" t="s">
        <v>273</v>
      </c>
      <c r="D156" s="130" t="s">
        <v>671</v>
      </c>
      <c r="E156" s="220"/>
      <c r="F156" s="217">
        <v>462</v>
      </c>
      <c r="G156" s="217">
        <v>389</v>
      </c>
      <c r="H156" s="217">
        <v>73</v>
      </c>
      <c r="I156" s="217">
        <v>0</v>
      </c>
      <c r="J156" s="217"/>
      <c r="K156" s="218">
        <v>151.54646276778948</v>
      </c>
      <c r="L156" s="218">
        <v>127.60080955989201</v>
      </c>
      <c r="M156" s="218">
        <v>23.945653207897475</v>
      </c>
      <c r="N156" s="218">
        <v>0</v>
      </c>
      <c r="O156" s="295"/>
      <c r="P156" s="295"/>
    </row>
    <row r="157" spans="1:16" s="293" customFormat="1">
      <c r="A157" s="130" t="s">
        <v>274</v>
      </c>
      <c r="B157" s="130"/>
      <c r="C157" s="130" t="s">
        <v>275</v>
      </c>
      <c r="D157" s="130" t="s">
        <v>672</v>
      </c>
      <c r="E157" s="220"/>
      <c r="F157" s="291">
        <v>1025</v>
      </c>
      <c r="G157" s="217">
        <v>887</v>
      </c>
      <c r="H157" s="217">
        <v>124</v>
      </c>
      <c r="I157" s="217">
        <v>14</v>
      </c>
      <c r="J157" s="217"/>
      <c r="K157" s="292">
        <v>364.38873345586273</v>
      </c>
      <c r="L157" s="218">
        <v>315.32956739058562</v>
      </c>
      <c r="M157" s="218">
        <v>44.082149218075102</v>
      </c>
      <c r="N157" s="218">
        <v>4.9770168472020275</v>
      </c>
      <c r="O157" s="295"/>
      <c r="P157" s="295"/>
    </row>
    <row r="158" spans="1:16" s="293" customFormat="1">
      <c r="A158" s="130" t="s">
        <v>276</v>
      </c>
      <c r="B158" s="130"/>
      <c r="C158" s="130" t="s">
        <v>277</v>
      </c>
      <c r="D158" s="130" t="s">
        <v>673</v>
      </c>
      <c r="E158" s="220"/>
      <c r="F158" s="291">
        <v>259</v>
      </c>
      <c r="G158" s="291">
        <v>140</v>
      </c>
      <c r="H158" s="291">
        <v>81</v>
      </c>
      <c r="I158" s="291">
        <v>38</v>
      </c>
      <c r="J158" s="291"/>
      <c r="K158" s="292">
        <v>134.38628533477231</v>
      </c>
      <c r="L158" s="292">
        <v>72.641235316093145</v>
      </c>
      <c r="M158" s="292">
        <v>42.028143290025319</v>
      </c>
      <c r="N158" s="292">
        <v>19.716906728653854</v>
      </c>
      <c r="O158" s="295"/>
      <c r="P158" s="295"/>
    </row>
    <row r="159" spans="1:16" s="293" customFormat="1">
      <c r="A159" s="130" t="s">
        <v>278</v>
      </c>
      <c r="B159" s="130"/>
      <c r="C159" s="130" t="s">
        <v>279</v>
      </c>
      <c r="D159" s="130" t="s">
        <v>674</v>
      </c>
      <c r="E159" s="220"/>
      <c r="F159" s="217">
        <v>658</v>
      </c>
      <c r="G159" s="217">
        <v>611</v>
      </c>
      <c r="H159" s="217">
        <v>26</v>
      </c>
      <c r="I159" s="217">
        <v>21</v>
      </c>
      <c r="J159" s="217"/>
      <c r="K159" s="218">
        <v>253.14897316928665</v>
      </c>
      <c r="L159" s="218">
        <v>235.06690365719473</v>
      </c>
      <c r="M159" s="218">
        <v>10.002846964135946</v>
      </c>
      <c r="N159" s="218">
        <v>8.0792225479559558</v>
      </c>
      <c r="O159" s="295"/>
      <c r="P159" s="295"/>
    </row>
    <row r="160" spans="1:16" s="293" customFormat="1">
      <c r="A160" s="130" t="s">
        <v>280</v>
      </c>
      <c r="B160" s="130"/>
      <c r="C160" s="130" t="s">
        <v>281</v>
      </c>
      <c r="D160" s="130" t="s">
        <v>675</v>
      </c>
      <c r="E160" s="220"/>
      <c r="F160" s="217">
        <v>244</v>
      </c>
      <c r="G160" s="217">
        <v>242</v>
      </c>
      <c r="H160" s="217">
        <v>2</v>
      </c>
      <c r="I160" s="217">
        <v>0</v>
      </c>
      <c r="J160" s="217"/>
      <c r="K160" s="218">
        <v>242.26778533485577</v>
      </c>
      <c r="L160" s="218">
        <v>240.28198381571761</v>
      </c>
      <c r="M160" s="218">
        <v>1.9858015191381622</v>
      </c>
      <c r="N160" s="218">
        <v>0</v>
      </c>
      <c r="O160" s="295"/>
      <c r="P160" s="295"/>
    </row>
    <row r="161" spans="1:16" s="293" customFormat="1">
      <c r="A161" s="130" t="s">
        <v>676</v>
      </c>
      <c r="B161" s="130"/>
      <c r="C161" s="130" t="s">
        <v>677</v>
      </c>
      <c r="D161" s="130" t="s">
        <v>678</v>
      </c>
      <c r="E161" s="220"/>
      <c r="F161" s="217">
        <v>2629</v>
      </c>
      <c r="G161" s="217">
        <v>1888</v>
      </c>
      <c r="H161" s="217">
        <v>713</v>
      </c>
      <c r="I161" s="217">
        <v>28</v>
      </c>
      <c r="J161" s="217"/>
      <c r="K161" s="218">
        <v>223.69594369226789</v>
      </c>
      <c r="L161" s="218">
        <v>160.64585077634149</v>
      </c>
      <c r="M161" s="218">
        <v>60.667633264582356</v>
      </c>
      <c r="N161" s="218">
        <v>2.3824596513440479</v>
      </c>
      <c r="O161" s="295"/>
      <c r="P161" s="295"/>
    </row>
    <row r="162" spans="1:16" ht="15.75">
      <c r="A162" s="133"/>
      <c r="B162" s="133"/>
      <c r="C162" s="133"/>
      <c r="D162" s="130"/>
      <c r="E162" s="220"/>
      <c r="F162" s="217"/>
      <c r="G162" s="217"/>
      <c r="H162" s="217"/>
      <c r="I162" s="217"/>
      <c r="J162" s="217"/>
      <c r="K162" s="218"/>
      <c r="L162" s="218"/>
      <c r="M162" s="218"/>
      <c r="N162" s="218"/>
      <c r="O162" s="216"/>
      <c r="P162" s="216"/>
    </row>
    <row r="163" spans="1:16" s="297" customFormat="1" ht="15.75">
      <c r="A163" s="133" t="s">
        <v>356</v>
      </c>
      <c r="B163" s="133"/>
      <c r="C163" s="133" t="s">
        <v>357</v>
      </c>
      <c r="D163" s="133" t="s">
        <v>358</v>
      </c>
      <c r="E163" s="296"/>
      <c r="F163" s="222">
        <v>11664</v>
      </c>
      <c r="G163" s="222">
        <v>9916</v>
      </c>
      <c r="H163" s="222">
        <v>1474</v>
      </c>
      <c r="I163" s="222">
        <v>274</v>
      </c>
      <c r="J163" s="222"/>
      <c r="K163" s="223">
        <v>132.16995669462247</v>
      </c>
      <c r="L163" s="223">
        <v>112.3625934999894</v>
      </c>
      <c r="M163" s="223">
        <v>16.702547682430858</v>
      </c>
      <c r="N163" s="223">
        <v>3.1048155122022085</v>
      </c>
      <c r="O163" s="299"/>
      <c r="P163" s="299"/>
    </row>
    <row r="164" spans="1:16" ht="15.75">
      <c r="A164" s="133"/>
      <c r="B164" s="133"/>
      <c r="C164" s="133"/>
      <c r="D164" s="289"/>
      <c r="E164" s="220"/>
      <c r="F164" s="217"/>
      <c r="G164" s="217"/>
      <c r="H164" s="217"/>
      <c r="I164" s="217"/>
      <c r="J164" s="217"/>
      <c r="K164" s="218"/>
      <c r="L164" s="218"/>
      <c r="M164" s="218"/>
      <c r="N164" s="218"/>
      <c r="O164" s="216"/>
      <c r="P164" s="216"/>
    </row>
    <row r="165" spans="1:16" ht="15.75">
      <c r="A165" s="133" t="s">
        <v>359</v>
      </c>
      <c r="B165" s="133"/>
      <c r="C165" s="133" t="s">
        <v>360</v>
      </c>
      <c r="D165" s="133" t="s">
        <v>361</v>
      </c>
      <c r="E165" s="220"/>
      <c r="F165" s="217">
        <v>11664</v>
      </c>
      <c r="G165" s="217">
        <v>9916</v>
      </c>
      <c r="H165" s="217">
        <v>1474</v>
      </c>
      <c r="I165" s="217">
        <v>274</v>
      </c>
      <c r="J165" s="217"/>
      <c r="K165" s="218">
        <v>132.16995669462247</v>
      </c>
      <c r="L165" s="218">
        <v>112.3625934999894</v>
      </c>
      <c r="M165" s="218">
        <v>16.702547682430858</v>
      </c>
      <c r="N165" s="218">
        <v>3.1048155122022085</v>
      </c>
      <c r="O165" s="216"/>
      <c r="P165" s="216"/>
    </row>
    <row r="166" spans="1:16" s="293" customFormat="1">
      <c r="A166" s="130" t="s">
        <v>362</v>
      </c>
      <c r="B166" s="130"/>
      <c r="C166" s="130" t="s">
        <v>363</v>
      </c>
      <c r="D166" s="130" t="s">
        <v>679</v>
      </c>
      <c r="E166" s="220"/>
      <c r="F166" s="217">
        <v>395</v>
      </c>
      <c r="G166" s="217">
        <v>340</v>
      </c>
      <c r="H166" s="217">
        <v>0</v>
      </c>
      <c r="I166" s="217">
        <v>55</v>
      </c>
      <c r="J166" s="217"/>
      <c r="K166" s="218">
        <v>187.46055023230872</v>
      </c>
      <c r="L166" s="218">
        <v>161.35844830122775</v>
      </c>
      <c r="M166" s="218">
        <v>0</v>
      </c>
      <c r="N166" s="218">
        <v>26.102101931080959</v>
      </c>
      <c r="O166" s="295"/>
      <c r="P166" s="295"/>
    </row>
    <row r="167" spans="1:16" s="293" customFormat="1">
      <c r="A167" s="130" t="s">
        <v>364</v>
      </c>
      <c r="B167" s="130"/>
      <c r="C167" s="130" t="s">
        <v>365</v>
      </c>
      <c r="D167" s="130" t="s">
        <v>680</v>
      </c>
      <c r="E167" s="220"/>
      <c r="F167" s="217">
        <v>275</v>
      </c>
      <c r="G167" s="217">
        <v>206</v>
      </c>
      <c r="H167" s="217">
        <v>56</v>
      </c>
      <c r="I167" s="217">
        <v>13</v>
      </c>
      <c r="J167" s="217"/>
      <c r="K167" s="218">
        <v>70.91229309726846</v>
      </c>
      <c r="L167" s="218">
        <v>53.119754101953824</v>
      </c>
      <c r="M167" s="218">
        <v>14.440321503443759</v>
      </c>
      <c r="N167" s="218">
        <v>3.3522174918708725</v>
      </c>
      <c r="O167" s="295"/>
      <c r="P167" s="295"/>
    </row>
    <row r="168" spans="1:16" s="293" customFormat="1">
      <c r="A168" s="130" t="s">
        <v>366</v>
      </c>
      <c r="B168" s="130"/>
      <c r="C168" s="130" t="s">
        <v>367</v>
      </c>
      <c r="D168" s="130" t="s">
        <v>681</v>
      </c>
      <c r="E168" s="220"/>
      <c r="F168" s="217">
        <v>167</v>
      </c>
      <c r="G168" s="217">
        <v>164</v>
      </c>
      <c r="H168" s="217">
        <v>2</v>
      </c>
      <c r="I168" s="217">
        <v>1</v>
      </c>
      <c r="J168" s="217"/>
      <c r="K168" s="218">
        <v>67.851977052217578</v>
      </c>
      <c r="L168" s="218">
        <v>66.633079260860384</v>
      </c>
      <c r="M168" s="218">
        <v>0.812598527571468</v>
      </c>
      <c r="N168" s="218">
        <v>0.406299263785734</v>
      </c>
      <c r="O168" s="295"/>
      <c r="P168" s="295"/>
    </row>
    <row r="169" spans="1:16" s="293" customFormat="1">
      <c r="A169" s="130" t="s">
        <v>368</v>
      </c>
      <c r="B169" s="130"/>
      <c r="C169" s="130" t="s">
        <v>369</v>
      </c>
      <c r="D169" s="130" t="s">
        <v>682</v>
      </c>
      <c r="E169" s="220"/>
      <c r="F169" s="217">
        <v>396</v>
      </c>
      <c r="G169" s="217">
        <v>314</v>
      </c>
      <c r="H169" s="217">
        <v>73</v>
      </c>
      <c r="I169" s="217">
        <v>9</v>
      </c>
      <c r="J169" s="217"/>
      <c r="K169" s="218">
        <v>120.32743647866012</v>
      </c>
      <c r="L169" s="218">
        <v>95.411149127018376</v>
      </c>
      <c r="M169" s="218">
        <v>22.181572886217648</v>
      </c>
      <c r="N169" s="218">
        <v>2.7347144654240934</v>
      </c>
      <c r="O169" s="295"/>
      <c r="P169" s="295"/>
    </row>
    <row r="170" spans="1:16" s="293" customFormat="1">
      <c r="A170" s="130" t="s">
        <v>370</v>
      </c>
      <c r="B170" s="130"/>
      <c r="C170" s="130" t="s">
        <v>371</v>
      </c>
      <c r="D170" s="130" t="s">
        <v>683</v>
      </c>
      <c r="E170" s="220"/>
      <c r="F170" s="217">
        <v>70</v>
      </c>
      <c r="G170" s="217">
        <v>50</v>
      </c>
      <c r="H170" s="217">
        <v>19</v>
      </c>
      <c r="I170" s="217">
        <v>1</v>
      </c>
      <c r="J170" s="217"/>
      <c r="K170" s="218">
        <v>21.251339593370798</v>
      </c>
      <c r="L170" s="218">
        <v>15.17952828097914</v>
      </c>
      <c r="M170" s="218">
        <v>5.768220746772073</v>
      </c>
      <c r="N170" s="218">
        <v>0.30359056561958281</v>
      </c>
      <c r="O170" s="295"/>
      <c r="P170" s="295"/>
    </row>
    <row r="171" spans="1:16" s="293" customFormat="1">
      <c r="A171" s="130" t="s">
        <v>372</v>
      </c>
      <c r="B171" s="130"/>
      <c r="C171" s="130" t="s">
        <v>373</v>
      </c>
      <c r="D171" s="130" t="s">
        <v>684</v>
      </c>
      <c r="E171" s="220"/>
      <c r="F171" s="217">
        <v>171</v>
      </c>
      <c r="G171" s="217">
        <v>86</v>
      </c>
      <c r="H171" s="217">
        <v>84</v>
      </c>
      <c r="I171" s="217">
        <v>1</v>
      </c>
      <c r="J171" s="217"/>
      <c r="K171" s="218">
        <v>67.492629094454159</v>
      </c>
      <c r="L171" s="218">
        <v>33.943661415924311</v>
      </c>
      <c r="M171" s="218">
        <v>33.154273941135372</v>
      </c>
      <c r="N171" s="218">
        <v>0.39469373739446878</v>
      </c>
      <c r="O171" s="295"/>
      <c r="P171" s="295"/>
    </row>
    <row r="172" spans="1:16" s="293" customFormat="1">
      <c r="A172" s="130" t="s">
        <v>374</v>
      </c>
      <c r="B172" s="130"/>
      <c r="C172" s="130" t="s">
        <v>375</v>
      </c>
      <c r="D172" s="130" t="s">
        <v>685</v>
      </c>
      <c r="E172" s="220"/>
      <c r="F172" s="217">
        <v>722</v>
      </c>
      <c r="G172" s="217">
        <v>577</v>
      </c>
      <c r="H172" s="217">
        <v>135</v>
      </c>
      <c r="I172" s="217">
        <v>10</v>
      </c>
      <c r="J172" s="217"/>
      <c r="K172" s="218">
        <v>406.80640072120804</v>
      </c>
      <c r="L172" s="218">
        <v>325.10705431597927</v>
      </c>
      <c r="M172" s="218">
        <v>76.064908722109536</v>
      </c>
      <c r="N172" s="218">
        <v>5.6344376831192244</v>
      </c>
      <c r="O172" s="295"/>
      <c r="P172" s="295"/>
    </row>
    <row r="173" spans="1:16" s="293" customFormat="1">
      <c r="A173" s="130" t="s">
        <v>376</v>
      </c>
      <c r="B173" s="130"/>
      <c r="C173" s="130" t="s">
        <v>377</v>
      </c>
      <c r="D173" s="130" t="s">
        <v>686</v>
      </c>
      <c r="E173" s="220"/>
      <c r="F173" s="217">
        <v>204</v>
      </c>
      <c r="G173" s="217">
        <v>182</v>
      </c>
      <c r="H173" s="217">
        <v>19</v>
      </c>
      <c r="I173" s="217">
        <v>3</v>
      </c>
      <c r="J173" s="217"/>
      <c r="K173" s="218">
        <v>71.936611150879983</v>
      </c>
      <c r="L173" s="218">
        <v>64.178741320883134</v>
      </c>
      <c r="M173" s="218">
        <v>6.6999784895427448</v>
      </c>
      <c r="N173" s="218">
        <v>1.0578913404541175</v>
      </c>
      <c r="O173" s="295"/>
      <c r="P173" s="295"/>
    </row>
    <row r="174" spans="1:16" s="293" customFormat="1">
      <c r="A174" s="130" t="s">
        <v>378</v>
      </c>
      <c r="B174" s="130"/>
      <c r="C174" s="130" t="s">
        <v>379</v>
      </c>
      <c r="D174" s="130" t="s">
        <v>687</v>
      </c>
      <c r="E174" s="220"/>
      <c r="F174" s="291">
        <v>350</v>
      </c>
      <c r="G174" s="217">
        <v>319</v>
      </c>
      <c r="H174" s="217">
        <v>31</v>
      </c>
      <c r="I174" s="217">
        <v>0</v>
      </c>
      <c r="J174" s="217"/>
      <c r="K174" s="292">
        <v>90.947595995187584</v>
      </c>
      <c r="L174" s="218">
        <v>82.892237492756664</v>
      </c>
      <c r="M174" s="218">
        <v>8.0553585024309005</v>
      </c>
      <c r="N174" s="218">
        <v>0</v>
      </c>
      <c r="O174" s="295"/>
      <c r="P174" s="295"/>
    </row>
    <row r="175" spans="1:16" s="293" customFormat="1">
      <c r="A175" s="130" t="s">
        <v>380</v>
      </c>
      <c r="B175" s="130"/>
      <c r="C175" s="130" t="s">
        <v>381</v>
      </c>
      <c r="D175" s="130" t="s">
        <v>688</v>
      </c>
      <c r="E175" s="220"/>
      <c r="F175" s="291">
        <v>561</v>
      </c>
      <c r="G175" s="217">
        <v>505</v>
      </c>
      <c r="H175" s="217">
        <v>51</v>
      </c>
      <c r="I175" s="217">
        <v>5</v>
      </c>
      <c r="J175" s="217"/>
      <c r="K175" s="292">
        <v>163.68283460155922</v>
      </c>
      <c r="L175" s="218">
        <v>147.34372811726811</v>
      </c>
      <c r="M175" s="218">
        <v>14.880257691050836</v>
      </c>
      <c r="N175" s="218">
        <v>1.4588487932402783</v>
      </c>
      <c r="O175" s="295"/>
      <c r="P175" s="295"/>
    </row>
    <row r="176" spans="1:16" s="293" customFormat="1">
      <c r="A176" s="130" t="s">
        <v>382</v>
      </c>
      <c r="B176" s="130"/>
      <c r="C176" s="130" t="s">
        <v>383</v>
      </c>
      <c r="D176" s="130" t="s">
        <v>689</v>
      </c>
      <c r="E176" s="220"/>
      <c r="F176" s="291">
        <v>218</v>
      </c>
      <c r="G176" s="291">
        <v>205</v>
      </c>
      <c r="H176" s="291">
        <v>6</v>
      </c>
      <c r="I176" s="291">
        <v>7</v>
      </c>
      <c r="J176" s="291"/>
      <c r="K176" s="292">
        <v>65.523511819780282</v>
      </c>
      <c r="L176" s="292">
        <v>61.616146436031926</v>
      </c>
      <c r="M176" s="292">
        <v>1.8033994078838611</v>
      </c>
      <c r="N176" s="292">
        <v>2.1039659758645044</v>
      </c>
      <c r="O176" s="295"/>
      <c r="P176" s="295"/>
    </row>
    <row r="177" spans="1:16" s="293" customFormat="1">
      <c r="A177" s="130" t="s">
        <v>384</v>
      </c>
      <c r="B177" s="130"/>
      <c r="C177" s="130" t="s">
        <v>385</v>
      </c>
      <c r="D177" s="130" t="s">
        <v>690</v>
      </c>
      <c r="E177" s="220"/>
      <c r="F177" s="291">
        <v>387</v>
      </c>
      <c r="G177" s="217">
        <v>373</v>
      </c>
      <c r="H177" s="217">
        <v>14</v>
      </c>
      <c r="I177" s="217">
        <v>0</v>
      </c>
      <c r="J177" s="217"/>
      <c r="K177" s="292">
        <v>136.8221206368062</v>
      </c>
      <c r="L177" s="218">
        <v>131.87248319774864</v>
      </c>
      <c r="M177" s="218">
        <v>4.9496374390575886</v>
      </c>
      <c r="N177" s="218">
        <v>0</v>
      </c>
      <c r="O177" s="295"/>
      <c r="P177" s="295"/>
    </row>
    <row r="178" spans="1:16" s="293" customFormat="1">
      <c r="A178" s="130" t="s">
        <v>386</v>
      </c>
      <c r="B178" s="130"/>
      <c r="C178" s="130" t="s">
        <v>387</v>
      </c>
      <c r="D178" s="130" t="s">
        <v>691</v>
      </c>
      <c r="E178" s="220"/>
      <c r="F178" s="291">
        <v>502</v>
      </c>
      <c r="G178" s="291">
        <v>411</v>
      </c>
      <c r="H178" s="291">
        <v>87</v>
      </c>
      <c r="I178" s="291">
        <v>4</v>
      </c>
      <c r="J178" s="291"/>
      <c r="K178" s="292">
        <v>274.31993792281884</v>
      </c>
      <c r="L178" s="292">
        <v>224.59261849856284</v>
      </c>
      <c r="M178" s="292">
        <v>47.541503185827167</v>
      </c>
      <c r="N178" s="292">
        <v>2.1858162384288353</v>
      </c>
      <c r="O178" s="295"/>
      <c r="P178" s="295"/>
    </row>
    <row r="179" spans="1:16" s="293" customFormat="1">
      <c r="A179" s="130" t="s">
        <v>388</v>
      </c>
      <c r="B179" s="130"/>
      <c r="C179" s="130" t="s">
        <v>389</v>
      </c>
      <c r="D179" s="130" t="s">
        <v>692</v>
      </c>
      <c r="E179" s="220"/>
      <c r="F179" s="217">
        <v>484</v>
      </c>
      <c r="G179" s="217">
        <v>384</v>
      </c>
      <c r="H179" s="217">
        <v>71</v>
      </c>
      <c r="I179" s="217">
        <v>29</v>
      </c>
      <c r="J179" s="217"/>
      <c r="K179" s="218">
        <v>178.45028463557799</v>
      </c>
      <c r="L179" s="218">
        <v>141.58039111583045</v>
      </c>
      <c r="M179" s="218">
        <v>26.177624399020736</v>
      </c>
      <c r="N179" s="218">
        <v>10.692269120726779</v>
      </c>
      <c r="O179" s="295"/>
      <c r="P179" s="295"/>
    </row>
    <row r="180" spans="1:16" s="293" customFormat="1">
      <c r="A180" s="130" t="s">
        <v>390</v>
      </c>
      <c r="B180" s="130"/>
      <c r="C180" s="130" t="s">
        <v>391</v>
      </c>
      <c r="D180" s="130" t="s">
        <v>693</v>
      </c>
      <c r="E180" s="220"/>
      <c r="F180" s="217">
        <v>244</v>
      </c>
      <c r="G180" s="217">
        <v>150</v>
      </c>
      <c r="H180" s="217">
        <v>76</v>
      </c>
      <c r="I180" s="217">
        <v>18</v>
      </c>
      <c r="J180" s="217"/>
      <c r="K180" s="218">
        <v>98.039215686274503</v>
      </c>
      <c r="L180" s="218">
        <v>60.27000964320154</v>
      </c>
      <c r="M180" s="218">
        <v>30.536804885888785</v>
      </c>
      <c r="N180" s="218">
        <v>7.2324011571841851</v>
      </c>
      <c r="O180" s="295"/>
      <c r="P180" s="295"/>
    </row>
    <row r="181" spans="1:16" s="293" customFormat="1">
      <c r="A181" s="130" t="s">
        <v>392</v>
      </c>
      <c r="B181" s="130"/>
      <c r="C181" s="130" t="s">
        <v>393</v>
      </c>
      <c r="D181" s="130" t="s">
        <v>694</v>
      </c>
      <c r="E181" s="220"/>
      <c r="F181" s="217">
        <v>206</v>
      </c>
      <c r="G181" s="217">
        <v>162</v>
      </c>
      <c r="H181" s="217">
        <v>21</v>
      </c>
      <c r="I181" s="217">
        <v>23</v>
      </c>
      <c r="J181" s="217"/>
      <c r="K181" s="218">
        <v>80.456492956151209</v>
      </c>
      <c r="L181" s="218">
        <v>63.27161096551697</v>
      </c>
      <c r="M181" s="218">
        <v>8.2018754955299773</v>
      </c>
      <c r="N181" s="218">
        <v>8.9830064951042612</v>
      </c>
      <c r="O181" s="295"/>
      <c r="P181" s="295"/>
    </row>
    <row r="182" spans="1:16" s="293" customFormat="1">
      <c r="A182" s="130" t="s">
        <v>394</v>
      </c>
      <c r="B182" s="130"/>
      <c r="C182" s="130" t="s">
        <v>395</v>
      </c>
      <c r="D182" s="130" t="s">
        <v>695</v>
      </c>
      <c r="E182" s="220"/>
      <c r="F182" s="217">
        <v>262</v>
      </c>
      <c r="G182" s="217">
        <v>228</v>
      </c>
      <c r="H182" s="217">
        <v>34</v>
      </c>
      <c r="I182" s="217">
        <v>0</v>
      </c>
      <c r="J182" s="217"/>
      <c r="K182" s="218">
        <v>86.656545711327865</v>
      </c>
      <c r="L182" s="218">
        <v>75.411039779323488</v>
      </c>
      <c r="M182" s="218">
        <v>11.245505932004379</v>
      </c>
      <c r="N182" s="218">
        <v>0</v>
      </c>
      <c r="O182" s="295"/>
      <c r="P182" s="295"/>
    </row>
    <row r="183" spans="1:16" s="293" customFormat="1">
      <c r="A183" s="130" t="s">
        <v>396</v>
      </c>
      <c r="B183" s="130"/>
      <c r="C183" s="130" t="s">
        <v>397</v>
      </c>
      <c r="D183" s="130" t="s">
        <v>696</v>
      </c>
      <c r="E183" s="220"/>
      <c r="F183" s="217">
        <v>313</v>
      </c>
      <c r="G183" s="217">
        <v>268</v>
      </c>
      <c r="H183" s="217">
        <v>45</v>
      </c>
      <c r="I183" s="217">
        <v>0</v>
      </c>
      <c r="J183" s="217"/>
      <c r="K183" s="218">
        <v>116.31363805276848</v>
      </c>
      <c r="L183" s="218">
        <v>99.591230026012624</v>
      </c>
      <c r="M183" s="218">
        <v>16.722408026755851</v>
      </c>
      <c r="N183" s="218">
        <v>0</v>
      </c>
      <c r="O183" s="295"/>
      <c r="P183" s="295"/>
    </row>
    <row r="184" spans="1:16" s="293" customFormat="1">
      <c r="A184" s="130" t="s">
        <v>398</v>
      </c>
      <c r="B184" s="130"/>
      <c r="C184" s="130" t="s">
        <v>399</v>
      </c>
      <c r="D184" s="130" t="s">
        <v>697</v>
      </c>
      <c r="E184" s="220"/>
      <c r="F184" s="217">
        <v>534</v>
      </c>
      <c r="G184" s="217">
        <v>234</v>
      </c>
      <c r="H184" s="217">
        <v>275</v>
      </c>
      <c r="I184" s="217">
        <v>25</v>
      </c>
      <c r="J184" s="217"/>
      <c r="K184" s="218">
        <v>227.23404255319147</v>
      </c>
      <c r="L184" s="218">
        <v>99.574468085106389</v>
      </c>
      <c r="M184" s="218">
        <v>117.02127659574469</v>
      </c>
      <c r="N184" s="218">
        <v>10.638297872340425</v>
      </c>
      <c r="O184" s="295"/>
      <c r="P184" s="295"/>
    </row>
    <row r="185" spans="1:16" s="293" customFormat="1">
      <c r="A185" s="130" t="s">
        <v>400</v>
      </c>
      <c r="B185" s="130"/>
      <c r="C185" s="130" t="s">
        <v>401</v>
      </c>
      <c r="D185" s="130" t="s">
        <v>698</v>
      </c>
      <c r="E185" s="220"/>
      <c r="F185" s="217">
        <v>114</v>
      </c>
      <c r="G185" s="217">
        <v>112</v>
      </c>
      <c r="H185" s="217">
        <v>2</v>
      </c>
      <c r="I185" s="217">
        <v>0</v>
      </c>
      <c r="J185" s="217"/>
      <c r="K185" s="218">
        <v>65.288730821435323</v>
      </c>
      <c r="L185" s="218">
        <v>64.143314491234705</v>
      </c>
      <c r="M185" s="218">
        <v>1.1454163302006197</v>
      </c>
      <c r="N185" s="218">
        <v>0</v>
      </c>
      <c r="O185" s="295"/>
      <c r="P185" s="295"/>
    </row>
    <row r="186" spans="1:16" s="293" customFormat="1">
      <c r="A186" s="130" t="s">
        <v>402</v>
      </c>
      <c r="B186" s="130"/>
      <c r="C186" s="130" t="s">
        <v>403</v>
      </c>
      <c r="D186" s="130" t="s">
        <v>699</v>
      </c>
      <c r="E186" s="220"/>
      <c r="F186" s="217">
        <v>572</v>
      </c>
      <c r="G186" s="217">
        <v>538</v>
      </c>
      <c r="H186" s="217">
        <v>30</v>
      </c>
      <c r="I186" s="217">
        <v>4</v>
      </c>
      <c r="J186" s="217"/>
      <c r="K186" s="218">
        <v>176.51705920110601</v>
      </c>
      <c r="L186" s="218">
        <v>166.02478645138993</v>
      </c>
      <c r="M186" s="218">
        <v>9.2578877203377274</v>
      </c>
      <c r="N186" s="218">
        <v>1.2343850293783638</v>
      </c>
      <c r="O186" s="295"/>
      <c r="P186" s="295"/>
    </row>
    <row r="187" spans="1:16" s="293" customFormat="1">
      <c r="A187" s="130" t="s">
        <v>404</v>
      </c>
      <c r="B187" s="130"/>
      <c r="C187" s="130" t="s">
        <v>405</v>
      </c>
      <c r="D187" s="130" t="s">
        <v>700</v>
      </c>
      <c r="E187" s="220"/>
      <c r="F187" s="217">
        <v>350</v>
      </c>
      <c r="G187" s="217">
        <v>343</v>
      </c>
      <c r="H187" s="217">
        <v>3</v>
      </c>
      <c r="I187" s="217">
        <v>4</v>
      </c>
      <c r="J187" s="217"/>
      <c r="K187" s="218">
        <v>116.16059368019992</v>
      </c>
      <c r="L187" s="218">
        <v>113.83738180659594</v>
      </c>
      <c r="M187" s="218">
        <v>0.9956622315445709</v>
      </c>
      <c r="N187" s="218">
        <v>1.3275496420594277</v>
      </c>
      <c r="O187" s="295"/>
      <c r="P187" s="295"/>
    </row>
    <row r="188" spans="1:16" s="293" customFormat="1">
      <c r="A188" s="130" t="s">
        <v>406</v>
      </c>
      <c r="B188" s="130"/>
      <c r="C188" s="130" t="s">
        <v>407</v>
      </c>
      <c r="D188" s="130" t="s">
        <v>701</v>
      </c>
      <c r="E188" s="220"/>
      <c r="F188" s="217">
        <v>204</v>
      </c>
      <c r="G188" s="217">
        <v>202</v>
      </c>
      <c r="H188" s="217">
        <v>2</v>
      </c>
      <c r="I188" s="217">
        <v>0</v>
      </c>
      <c r="J188" s="217"/>
      <c r="K188" s="218">
        <v>99.004134878574348</v>
      </c>
      <c r="L188" s="218">
        <v>98.033506105254986</v>
      </c>
      <c r="M188" s="218">
        <v>0.97062877331935626</v>
      </c>
      <c r="N188" s="218">
        <v>0</v>
      </c>
      <c r="O188" s="295"/>
      <c r="P188" s="295"/>
    </row>
    <row r="189" spans="1:16" s="293" customFormat="1">
      <c r="A189" s="130" t="s">
        <v>408</v>
      </c>
      <c r="B189" s="130"/>
      <c r="C189" s="130" t="s">
        <v>409</v>
      </c>
      <c r="D189" s="130" t="s">
        <v>702</v>
      </c>
      <c r="E189" s="220"/>
      <c r="F189" s="217">
        <v>698</v>
      </c>
      <c r="G189" s="217">
        <v>657</v>
      </c>
      <c r="H189" s="217">
        <v>40</v>
      </c>
      <c r="I189" s="217">
        <v>1</v>
      </c>
      <c r="J189" s="217"/>
      <c r="K189" s="218">
        <v>200.57701812664516</v>
      </c>
      <c r="L189" s="218">
        <v>188.79527350889092</v>
      </c>
      <c r="M189" s="218">
        <v>11.494384992930954</v>
      </c>
      <c r="N189" s="218">
        <v>0.28735962482327382</v>
      </c>
      <c r="O189" s="295"/>
      <c r="P189" s="295"/>
    </row>
    <row r="190" spans="1:16" s="293" customFormat="1">
      <c r="A190" s="130" t="s">
        <v>410</v>
      </c>
      <c r="B190" s="130"/>
      <c r="C190" s="130" t="s">
        <v>411</v>
      </c>
      <c r="D190" s="130" t="s">
        <v>703</v>
      </c>
      <c r="E190" s="220"/>
      <c r="F190" s="217">
        <v>204</v>
      </c>
      <c r="G190" s="217">
        <v>188</v>
      </c>
      <c r="H190" s="217">
        <v>15</v>
      </c>
      <c r="I190" s="217">
        <v>1</v>
      </c>
      <c r="J190" s="217"/>
      <c r="K190" s="218">
        <v>67.59779313087131</v>
      </c>
      <c r="L190" s="218">
        <v>62.296005434332386</v>
      </c>
      <c r="M190" s="218">
        <v>4.9704259655052443</v>
      </c>
      <c r="N190" s="218">
        <v>0.33136173103368294</v>
      </c>
      <c r="O190" s="295"/>
      <c r="P190" s="295"/>
    </row>
    <row r="191" spans="1:16" s="293" customFormat="1">
      <c r="A191" s="130" t="s">
        <v>412</v>
      </c>
      <c r="B191" s="130"/>
      <c r="C191" s="130" t="s">
        <v>413</v>
      </c>
      <c r="D191" s="130" t="s">
        <v>704</v>
      </c>
      <c r="E191" s="220"/>
      <c r="F191" s="217">
        <v>306</v>
      </c>
      <c r="G191" s="217">
        <v>288</v>
      </c>
      <c r="H191" s="217">
        <v>18</v>
      </c>
      <c r="I191" s="217">
        <v>0</v>
      </c>
      <c r="J191" s="217"/>
      <c r="K191" s="218">
        <v>156.37775960752248</v>
      </c>
      <c r="L191" s="218">
        <v>147.17906786590351</v>
      </c>
      <c r="M191" s="218">
        <v>9.1986917416189691</v>
      </c>
      <c r="N191" s="218">
        <v>0</v>
      </c>
      <c r="O191" s="295"/>
      <c r="P191" s="295"/>
    </row>
    <row r="192" spans="1:16" s="293" customFormat="1">
      <c r="A192" s="130" t="s">
        <v>414</v>
      </c>
      <c r="B192" s="130"/>
      <c r="C192" s="130" t="s">
        <v>415</v>
      </c>
      <c r="D192" s="130" t="s">
        <v>705</v>
      </c>
      <c r="E192" s="220"/>
      <c r="F192" s="217">
        <v>533</v>
      </c>
      <c r="G192" s="217">
        <v>507</v>
      </c>
      <c r="H192" s="217">
        <v>26</v>
      </c>
      <c r="I192" s="217">
        <v>0</v>
      </c>
      <c r="J192" s="217"/>
      <c r="K192" s="218">
        <v>169.61989867359148</v>
      </c>
      <c r="L192" s="218">
        <v>161.34575727487973</v>
      </c>
      <c r="M192" s="218">
        <v>8.2741413987117785</v>
      </c>
      <c r="N192" s="218">
        <v>0</v>
      </c>
      <c r="O192" s="295"/>
      <c r="P192" s="295"/>
    </row>
    <row r="193" spans="1:16" s="293" customFormat="1">
      <c r="A193" s="130" t="s">
        <v>416</v>
      </c>
      <c r="B193" s="130"/>
      <c r="C193" s="130" t="s">
        <v>417</v>
      </c>
      <c r="D193" s="130" t="s">
        <v>706</v>
      </c>
      <c r="E193" s="220"/>
      <c r="F193" s="217">
        <v>323</v>
      </c>
      <c r="G193" s="217">
        <v>257</v>
      </c>
      <c r="H193" s="217">
        <v>56</v>
      </c>
      <c r="I193" s="217">
        <v>10</v>
      </c>
      <c r="J193" s="217"/>
      <c r="K193" s="218">
        <v>158.92306254089931</v>
      </c>
      <c r="L193" s="218">
        <v>126.44961942108706</v>
      </c>
      <c r="M193" s="218">
        <v>27.553224465295241</v>
      </c>
      <c r="N193" s="218">
        <v>4.920218654517007</v>
      </c>
      <c r="O193" s="295"/>
      <c r="P193" s="295"/>
    </row>
    <row r="194" spans="1:16" s="293" customFormat="1">
      <c r="A194" s="130" t="s">
        <v>418</v>
      </c>
      <c r="B194" s="130"/>
      <c r="C194" s="130" t="s">
        <v>419</v>
      </c>
      <c r="D194" s="130" t="s">
        <v>707</v>
      </c>
      <c r="E194" s="220"/>
      <c r="F194" s="217">
        <v>109</v>
      </c>
      <c r="G194" s="217">
        <v>86</v>
      </c>
      <c r="H194" s="217">
        <v>10</v>
      </c>
      <c r="I194" s="217">
        <v>13</v>
      </c>
      <c r="J194" s="217"/>
      <c r="K194" s="218">
        <v>35.393747321115455</v>
      </c>
      <c r="L194" s="218">
        <v>27.92534192308192</v>
      </c>
      <c r="M194" s="218">
        <v>3.2471327817537112</v>
      </c>
      <c r="N194" s="218">
        <v>4.2212726162798253</v>
      </c>
      <c r="O194" s="295"/>
      <c r="P194" s="295"/>
    </row>
    <row r="195" spans="1:16" s="293" customFormat="1">
      <c r="A195" s="130" t="s">
        <v>420</v>
      </c>
      <c r="B195" s="130"/>
      <c r="C195" s="130" t="s">
        <v>421</v>
      </c>
      <c r="D195" s="130" t="s">
        <v>422</v>
      </c>
      <c r="E195" s="220"/>
      <c r="F195" s="217">
        <v>593</v>
      </c>
      <c r="G195" s="217">
        <v>559</v>
      </c>
      <c r="H195" s="217">
        <v>23</v>
      </c>
      <c r="I195" s="217">
        <v>11</v>
      </c>
      <c r="J195" s="217"/>
      <c r="K195" s="218">
        <v>215.24110270231029</v>
      </c>
      <c r="L195" s="218">
        <v>202.90012885428575</v>
      </c>
      <c r="M195" s="218">
        <v>8.348305838369539</v>
      </c>
      <c r="N195" s="218">
        <v>3.9926680096549969</v>
      </c>
      <c r="O195" s="295"/>
      <c r="P195" s="295"/>
    </row>
    <row r="196" spans="1:16" s="293" customFormat="1">
      <c r="A196" s="130" t="s">
        <v>423</v>
      </c>
      <c r="B196" s="130"/>
      <c r="C196" s="130" t="s">
        <v>424</v>
      </c>
      <c r="D196" s="130" t="s">
        <v>708</v>
      </c>
      <c r="E196" s="220"/>
      <c r="F196" s="217">
        <v>809</v>
      </c>
      <c r="G196" s="217">
        <v>767</v>
      </c>
      <c r="H196" s="217">
        <v>19</v>
      </c>
      <c r="I196" s="217">
        <v>23</v>
      </c>
      <c r="J196" s="217"/>
      <c r="K196" s="218">
        <v>250.26526881088421</v>
      </c>
      <c r="L196" s="218">
        <v>237.27251072675921</v>
      </c>
      <c r="M196" s="218">
        <v>5.8776762761517922</v>
      </c>
      <c r="N196" s="218">
        <v>7.1150818079732217</v>
      </c>
      <c r="O196" s="295"/>
      <c r="P196" s="295"/>
    </row>
    <row r="197" spans="1:16" s="293" customFormat="1">
      <c r="A197" s="130" t="s">
        <v>425</v>
      </c>
      <c r="B197" s="130"/>
      <c r="C197" s="130" t="s">
        <v>426</v>
      </c>
      <c r="D197" s="130" t="s">
        <v>427</v>
      </c>
      <c r="E197" s="220"/>
      <c r="F197" s="217">
        <v>388</v>
      </c>
      <c r="G197" s="217">
        <v>254</v>
      </c>
      <c r="H197" s="217">
        <v>131</v>
      </c>
      <c r="I197" s="217">
        <v>3</v>
      </c>
      <c r="J197" s="217"/>
      <c r="K197" s="218">
        <v>173.94656971088108</v>
      </c>
      <c r="L197" s="218">
        <v>113.87223893444276</v>
      </c>
      <c r="M197" s="218">
        <v>58.729383072488204</v>
      </c>
      <c r="N197" s="218">
        <v>1.3449477039501114</v>
      </c>
      <c r="O197" s="295"/>
      <c r="P197" s="295"/>
    </row>
    <row r="198" spans="1:16" ht="15.75">
      <c r="A198" s="133"/>
      <c r="B198" s="133"/>
      <c r="C198" s="133"/>
      <c r="D198" s="130"/>
      <c r="E198" s="220"/>
      <c r="F198" s="217"/>
      <c r="G198" s="217"/>
      <c r="H198" s="217"/>
      <c r="I198" s="217"/>
      <c r="J198" s="217"/>
      <c r="K198" s="218"/>
      <c r="L198" s="218"/>
      <c r="M198" s="218"/>
      <c r="N198" s="218"/>
      <c r="O198" s="216"/>
      <c r="P198" s="216"/>
    </row>
    <row r="199" spans="1:16" s="297" customFormat="1" ht="15.75">
      <c r="A199" s="133" t="s">
        <v>709</v>
      </c>
      <c r="B199" s="133"/>
      <c r="C199" s="133" t="s">
        <v>710</v>
      </c>
      <c r="D199" s="133" t="s">
        <v>711</v>
      </c>
      <c r="E199" s="296"/>
      <c r="F199" s="222">
        <v>13968</v>
      </c>
      <c r="G199" s="222">
        <v>11048</v>
      </c>
      <c r="H199" s="222">
        <v>2820</v>
      </c>
      <c r="I199" s="222">
        <v>100</v>
      </c>
      <c r="J199" s="222"/>
      <c r="K199" s="223">
        <v>158.70936381837822</v>
      </c>
      <c r="L199" s="223">
        <v>125.53128948063019</v>
      </c>
      <c r="M199" s="223">
        <v>32.041838915222407</v>
      </c>
      <c r="N199" s="223">
        <v>1.1362354225256173</v>
      </c>
      <c r="O199" s="299"/>
      <c r="P199" s="299"/>
    </row>
    <row r="200" spans="1:16" ht="15.75">
      <c r="A200" s="133"/>
      <c r="B200" s="133"/>
      <c r="C200" s="133"/>
      <c r="D200" s="287"/>
      <c r="E200" s="220"/>
      <c r="F200" s="217"/>
      <c r="G200" s="217"/>
      <c r="H200" s="217"/>
      <c r="I200" s="217"/>
      <c r="J200" s="217"/>
      <c r="K200" s="218"/>
      <c r="L200" s="218"/>
      <c r="M200" s="218"/>
      <c r="N200" s="218"/>
      <c r="O200" s="216"/>
      <c r="P200" s="216"/>
    </row>
    <row r="201" spans="1:16" s="297" customFormat="1" ht="15.75">
      <c r="A201" s="133" t="s">
        <v>712</v>
      </c>
      <c r="B201" s="133"/>
      <c r="C201" s="133" t="s">
        <v>713</v>
      </c>
      <c r="D201" s="133" t="s">
        <v>714</v>
      </c>
      <c r="E201" s="296"/>
      <c r="F201" s="222">
        <v>6539</v>
      </c>
      <c r="G201" s="222">
        <v>4969</v>
      </c>
      <c r="H201" s="222">
        <v>1510</v>
      </c>
      <c r="I201" s="222">
        <v>60</v>
      </c>
      <c r="J201" s="222"/>
      <c r="K201" s="223">
        <v>154.10735336469688</v>
      </c>
      <c r="L201" s="223">
        <v>117.10650540895836</v>
      </c>
      <c r="M201" s="223">
        <v>35.586802810933207</v>
      </c>
      <c r="N201" s="223">
        <v>1.4140451448052931</v>
      </c>
      <c r="O201" s="299"/>
      <c r="P201" s="299"/>
    </row>
    <row r="202" spans="1:16" s="293" customFormat="1">
      <c r="A202" s="130" t="s">
        <v>489</v>
      </c>
      <c r="B202" s="130"/>
      <c r="C202" s="130" t="s">
        <v>490</v>
      </c>
      <c r="D202" s="130" t="s">
        <v>715</v>
      </c>
      <c r="E202" s="220"/>
      <c r="F202" s="217">
        <v>195</v>
      </c>
      <c r="G202" s="217">
        <v>178</v>
      </c>
      <c r="H202" s="217">
        <v>15</v>
      </c>
      <c r="I202" s="217">
        <v>2</v>
      </c>
      <c r="J202" s="217"/>
      <c r="K202" s="218">
        <v>96.66481598984771</v>
      </c>
      <c r="L202" s="218">
        <v>88.237626903553306</v>
      </c>
      <c r="M202" s="218">
        <v>7.4357550761421329</v>
      </c>
      <c r="N202" s="218">
        <v>0.99143401015228416</v>
      </c>
      <c r="O202" s="295"/>
      <c r="P202" s="295"/>
    </row>
    <row r="203" spans="1:16" s="293" customFormat="1">
      <c r="A203" s="130" t="s">
        <v>491</v>
      </c>
      <c r="B203" s="130"/>
      <c r="C203" s="130" t="s">
        <v>492</v>
      </c>
      <c r="D203" s="130" t="s">
        <v>716</v>
      </c>
      <c r="E203" s="220"/>
      <c r="F203" s="217">
        <v>640</v>
      </c>
      <c r="G203" s="217">
        <v>629</v>
      </c>
      <c r="H203" s="217">
        <v>11</v>
      </c>
      <c r="I203" s="217">
        <v>0</v>
      </c>
      <c r="J203" s="217"/>
      <c r="K203" s="218">
        <v>453.95222152868411</v>
      </c>
      <c r="L203" s="218">
        <v>446.14991772115985</v>
      </c>
      <c r="M203" s="218">
        <v>7.8023038075242583</v>
      </c>
      <c r="N203" s="218">
        <v>0</v>
      </c>
      <c r="O203" s="295"/>
      <c r="P203" s="295"/>
    </row>
    <row r="204" spans="1:16" s="293" customFormat="1">
      <c r="A204" s="130" t="s">
        <v>493</v>
      </c>
      <c r="B204" s="130"/>
      <c r="C204" s="130" t="s">
        <v>494</v>
      </c>
      <c r="D204" s="130" t="s">
        <v>717</v>
      </c>
      <c r="E204" s="220"/>
      <c r="F204" s="217">
        <v>149</v>
      </c>
      <c r="G204" s="217">
        <v>121</v>
      </c>
      <c r="H204" s="217">
        <v>26</v>
      </c>
      <c r="I204" s="217">
        <v>2</v>
      </c>
      <c r="J204" s="217"/>
      <c r="K204" s="218">
        <v>70.50484306757582</v>
      </c>
      <c r="L204" s="218">
        <v>57.255610813266266</v>
      </c>
      <c r="M204" s="218">
        <v>12.302858521858866</v>
      </c>
      <c r="N204" s="218">
        <v>0.94637373245068213</v>
      </c>
      <c r="O204" s="295"/>
      <c r="P204" s="295"/>
    </row>
    <row r="205" spans="1:16" s="293" customFormat="1">
      <c r="A205" s="130" t="s">
        <v>495</v>
      </c>
      <c r="B205" s="130"/>
      <c r="C205" s="130" t="s">
        <v>496</v>
      </c>
      <c r="D205" s="130" t="s">
        <v>718</v>
      </c>
      <c r="E205" s="220"/>
      <c r="F205" s="217">
        <v>350</v>
      </c>
      <c r="G205" s="217">
        <v>333</v>
      </c>
      <c r="H205" s="217">
        <v>14</v>
      </c>
      <c r="I205" s="217">
        <v>3</v>
      </c>
      <c r="J205" s="217"/>
      <c r="K205" s="218">
        <v>156.7798318424318</v>
      </c>
      <c r="L205" s="218">
        <v>149.16481143865653</v>
      </c>
      <c r="M205" s="218">
        <v>6.2711932736972722</v>
      </c>
      <c r="N205" s="218">
        <v>1.3438271300779867</v>
      </c>
      <c r="O205" s="295"/>
      <c r="P205" s="295"/>
    </row>
    <row r="206" spans="1:16" s="293" customFormat="1">
      <c r="A206" s="130" t="s">
        <v>481</v>
      </c>
      <c r="B206" s="130"/>
      <c r="C206" s="130" t="s">
        <v>482</v>
      </c>
      <c r="D206" s="130" t="s">
        <v>719</v>
      </c>
      <c r="E206" s="220"/>
      <c r="F206" s="217">
        <v>1209</v>
      </c>
      <c r="G206" s="217">
        <v>668</v>
      </c>
      <c r="H206" s="217">
        <v>540</v>
      </c>
      <c r="I206" s="217">
        <v>1</v>
      </c>
      <c r="J206" s="217"/>
      <c r="K206" s="218">
        <v>181.09293857369465</v>
      </c>
      <c r="L206" s="218">
        <v>100.05796771482881</v>
      </c>
      <c r="M206" s="218">
        <v>80.885183482047239</v>
      </c>
      <c r="N206" s="218">
        <v>0.14978737681860599</v>
      </c>
      <c r="O206" s="295"/>
      <c r="P206" s="295"/>
    </row>
    <row r="207" spans="1:16" s="293" customFormat="1">
      <c r="A207" s="130" t="s">
        <v>497</v>
      </c>
      <c r="B207" s="130"/>
      <c r="C207" s="130" t="s">
        <v>498</v>
      </c>
      <c r="D207" s="130" t="s">
        <v>720</v>
      </c>
      <c r="E207" s="220"/>
      <c r="F207" s="217">
        <v>542</v>
      </c>
      <c r="G207" s="217">
        <v>524</v>
      </c>
      <c r="H207" s="217">
        <v>17</v>
      </c>
      <c r="I207" s="217">
        <v>1</v>
      </c>
      <c r="J207" s="217"/>
      <c r="K207" s="218">
        <v>252.4241097625723</v>
      </c>
      <c r="L207" s="218">
        <v>244.04102124647213</v>
      </c>
      <c r="M207" s="218">
        <v>7.9173613763168431</v>
      </c>
      <c r="N207" s="218">
        <v>0.46572713978334368</v>
      </c>
      <c r="O207" s="295"/>
      <c r="P207" s="295"/>
    </row>
    <row r="208" spans="1:16" s="293" customFormat="1">
      <c r="A208" s="130" t="s">
        <v>499</v>
      </c>
      <c r="B208" s="130"/>
      <c r="C208" s="130" t="s">
        <v>500</v>
      </c>
      <c r="D208" s="130" t="s">
        <v>721</v>
      </c>
      <c r="E208" s="220"/>
      <c r="F208" s="217">
        <v>196</v>
      </c>
      <c r="G208" s="217">
        <v>164</v>
      </c>
      <c r="H208" s="217">
        <v>18</v>
      </c>
      <c r="I208" s="217">
        <v>14</v>
      </c>
      <c r="J208" s="217"/>
      <c r="K208" s="218">
        <v>91.311862622234429</v>
      </c>
      <c r="L208" s="218">
        <v>76.403803418604326</v>
      </c>
      <c r="M208" s="218">
        <v>8.3857833020419381</v>
      </c>
      <c r="N208" s="218">
        <v>6.5222759015881744</v>
      </c>
      <c r="O208" s="295"/>
      <c r="P208" s="295"/>
    </row>
    <row r="209" spans="1:16" s="293" customFormat="1">
      <c r="A209" s="130" t="s">
        <v>501</v>
      </c>
      <c r="B209" s="130"/>
      <c r="C209" s="130" t="s">
        <v>502</v>
      </c>
      <c r="D209" s="130" t="s">
        <v>722</v>
      </c>
      <c r="E209" s="220"/>
      <c r="F209" s="217">
        <v>715</v>
      </c>
      <c r="G209" s="217">
        <v>570</v>
      </c>
      <c r="H209" s="217">
        <v>143</v>
      </c>
      <c r="I209" s="217">
        <v>2</v>
      </c>
      <c r="J209" s="217"/>
      <c r="K209" s="218">
        <v>283.32653085485356</v>
      </c>
      <c r="L209" s="218">
        <v>225.86870291925391</v>
      </c>
      <c r="M209" s="218">
        <v>56.665306170970716</v>
      </c>
      <c r="N209" s="218">
        <v>0.79252176462896118</v>
      </c>
      <c r="O209" s="295"/>
      <c r="P209" s="295"/>
    </row>
    <row r="210" spans="1:16" s="293" customFormat="1">
      <c r="A210" s="130" t="s">
        <v>469</v>
      </c>
      <c r="B210" s="130"/>
      <c r="C210" s="130" t="s">
        <v>470</v>
      </c>
      <c r="D210" s="130" t="s">
        <v>723</v>
      </c>
      <c r="E210" s="220"/>
      <c r="F210" s="217">
        <v>129</v>
      </c>
      <c r="G210" s="217">
        <v>69</v>
      </c>
      <c r="H210" s="217">
        <v>60</v>
      </c>
      <c r="I210" s="217">
        <v>0</v>
      </c>
      <c r="J210" s="217"/>
      <c r="K210" s="218">
        <v>133.50305815144836</v>
      </c>
      <c r="L210" s="218">
        <v>71.408612499611905</v>
      </c>
      <c r="M210" s="218">
        <v>62.094445651836445</v>
      </c>
      <c r="N210" s="218">
        <v>0</v>
      </c>
      <c r="O210" s="295"/>
      <c r="P210" s="295"/>
    </row>
    <row r="211" spans="1:16" s="293" customFormat="1">
      <c r="A211" s="130" t="s">
        <v>503</v>
      </c>
      <c r="B211" s="130"/>
      <c r="C211" s="130" t="s">
        <v>504</v>
      </c>
      <c r="D211" s="130" t="s">
        <v>724</v>
      </c>
      <c r="E211" s="220"/>
      <c r="F211" s="217">
        <v>572</v>
      </c>
      <c r="G211" s="217">
        <v>488</v>
      </c>
      <c r="H211" s="217">
        <v>67</v>
      </c>
      <c r="I211" s="217">
        <v>17</v>
      </c>
      <c r="J211" s="217"/>
      <c r="K211" s="218">
        <v>101.50464667687629</v>
      </c>
      <c r="L211" s="218">
        <v>86.598369892160193</v>
      </c>
      <c r="M211" s="218">
        <v>11.889530292571173</v>
      </c>
      <c r="N211" s="218">
        <v>3.0167464921449243</v>
      </c>
      <c r="O211" s="295"/>
      <c r="P211" s="295"/>
    </row>
    <row r="212" spans="1:16" s="293" customFormat="1">
      <c r="A212" s="130" t="s">
        <v>725</v>
      </c>
      <c r="B212" s="130"/>
      <c r="C212" s="130" t="s">
        <v>726</v>
      </c>
      <c r="D212" s="130" t="s">
        <v>727</v>
      </c>
      <c r="E212" s="220"/>
      <c r="F212" s="291">
        <v>674</v>
      </c>
      <c r="G212" s="217">
        <v>530</v>
      </c>
      <c r="H212" s="217">
        <v>136</v>
      </c>
      <c r="I212" s="217">
        <v>8</v>
      </c>
      <c r="J212" s="217"/>
      <c r="K212" s="292">
        <v>138.53262299394896</v>
      </c>
      <c r="L212" s="218">
        <v>108.93514864509339</v>
      </c>
      <c r="M212" s="218">
        <v>27.953170218363592</v>
      </c>
      <c r="N212" s="218">
        <v>1.6443041304919759</v>
      </c>
      <c r="O212" s="295"/>
      <c r="P212" s="295"/>
    </row>
    <row r="213" spans="1:16" s="293" customFormat="1">
      <c r="A213" s="130" t="s">
        <v>728</v>
      </c>
      <c r="B213" s="130"/>
      <c r="C213" s="130" t="s">
        <v>729</v>
      </c>
      <c r="D213" s="130" t="s">
        <v>730</v>
      </c>
      <c r="E213" s="220"/>
      <c r="F213" s="291">
        <v>638</v>
      </c>
      <c r="G213" s="291">
        <v>334</v>
      </c>
      <c r="H213" s="291">
        <v>303</v>
      </c>
      <c r="I213" s="291">
        <v>1</v>
      </c>
      <c r="J213" s="291"/>
      <c r="K213" s="292">
        <v>118.49089403051047</v>
      </c>
      <c r="L213" s="292">
        <v>62.031283081803288</v>
      </c>
      <c r="M213" s="292">
        <v>56.273888544270648</v>
      </c>
      <c r="N213" s="292">
        <v>0.18572240443653681</v>
      </c>
      <c r="O213" s="295"/>
      <c r="P213" s="295"/>
    </row>
    <row r="214" spans="1:16" s="293" customFormat="1">
      <c r="A214" s="130" t="s">
        <v>731</v>
      </c>
      <c r="B214" s="130"/>
      <c r="C214" s="130" t="s">
        <v>732</v>
      </c>
      <c r="D214" s="130" t="s">
        <v>733</v>
      </c>
      <c r="E214" s="220"/>
      <c r="F214" s="291">
        <v>530</v>
      </c>
      <c r="G214" s="217">
        <v>361</v>
      </c>
      <c r="H214" s="217">
        <v>160</v>
      </c>
      <c r="I214" s="217">
        <v>9</v>
      </c>
      <c r="J214" s="217"/>
      <c r="K214" s="292">
        <v>122.85439436260592</v>
      </c>
      <c r="L214" s="218">
        <v>83.680068613020254</v>
      </c>
      <c r="M214" s="218">
        <v>37.088119052862162</v>
      </c>
      <c r="N214" s="218">
        <v>2.0862066967234965</v>
      </c>
      <c r="O214" s="295"/>
      <c r="P214" s="295"/>
    </row>
    <row r="215" spans="1:16">
      <c r="A215" s="130"/>
      <c r="B215" s="130"/>
      <c r="C215" s="130"/>
      <c r="D215" s="130"/>
      <c r="E215" s="220"/>
      <c r="F215" s="214"/>
      <c r="G215" s="214"/>
      <c r="H215" s="214"/>
      <c r="I215" s="214"/>
      <c r="J215" s="214"/>
      <c r="K215" s="215"/>
      <c r="L215" s="215"/>
      <c r="M215" s="215"/>
      <c r="N215" s="215"/>
    </row>
    <row r="216" spans="1:16" s="297" customFormat="1" ht="15.75">
      <c r="A216" s="133" t="s">
        <v>734</v>
      </c>
      <c r="B216" s="133"/>
      <c r="C216" s="133" t="s">
        <v>735</v>
      </c>
      <c r="D216" s="133" t="s">
        <v>736</v>
      </c>
      <c r="E216" s="296"/>
      <c r="F216" s="222">
        <v>7429</v>
      </c>
      <c r="G216" s="222">
        <v>6079</v>
      </c>
      <c r="H216" s="222">
        <v>1310</v>
      </c>
      <c r="I216" s="222">
        <v>40</v>
      </c>
      <c r="J216" s="222"/>
      <c r="K216" s="223">
        <v>162.99362396324403</v>
      </c>
      <c r="L216" s="223">
        <v>133.3743761034541</v>
      </c>
      <c r="M216" s="223">
        <v>28.741640515796163</v>
      </c>
      <c r="N216" s="223">
        <v>0.87760734399377605</v>
      </c>
      <c r="O216" s="299"/>
      <c r="P216" s="299"/>
    </row>
    <row r="217" spans="1:16" s="293" customFormat="1">
      <c r="A217" s="130" t="s">
        <v>436</v>
      </c>
      <c r="B217" s="130"/>
      <c r="C217" s="130" t="s">
        <v>437</v>
      </c>
      <c r="D217" s="130" t="s">
        <v>737</v>
      </c>
      <c r="E217" s="220"/>
      <c r="F217" s="217">
        <v>17</v>
      </c>
      <c r="G217" s="217">
        <v>12</v>
      </c>
      <c r="H217" s="217">
        <v>5</v>
      </c>
      <c r="I217" s="217">
        <v>0</v>
      </c>
      <c r="J217" s="217"/>
      <c r="K217" s="218">
        <v>13.33051040171885</v>
      </c>
      <c r="L217" s="218">
        <v>9.4097720482721314</v>
      </c>
      <c r="M217" s="218">
        <v>3.9207383534467213</v>
      </c>
      <c r="N217" s="218">
        <v>0</v>
      </c>
      <c r="O217" s="295"/>
      <c r="P217" s="295"/>
    </row>
    <row r="218" spans="1:16" s="293" customFormat="1">
      <c r="A218" s="130" t="s">
        <v>438</v>
      </c>
      <c r="B218" s="130"/>
      <c r="C218" s="130" t="s">
        <v>439</v>
      </c>
      <c r="D218" s="130" t="s">
        <v>738</v>
      </c>
      <c r="E218" s="220"/>
      <c r="F218" s="217">
        <v>1770</v>
      </c>
      <c r="G218" s="217">
        <v>1540</v>
      </c>
      <c r="H218" s="217">
        <v>229</v>
      </c>
      <c r="I218" s="217">
        <v>1</v>
      </c>
      <c r="J218" s="217"/>
      <c r="K218" s="218">
        <v>614.25274591799553</v>
      </c>
      <c r="L218" s="218">
        <v>534.4345924936232</v>
      </c>
      <c r="M218" s="218">
        <v>79.471117974701116</v>
      </c>
      <c r="N218" s="218">
        <v>0.34703544967118394</v>
      </c>
      <c r="O218" s="295"/>
      <c r="P218" s="295"/>
    </row>
    <row r="219" spans="1:16" s="293" customFormat="1">
      <c r="A219" s="130" t="s">
        <v>440</v>
      </c>
      <c r="B219" s="130"/>
      <c r="C219" s="130" t="s">
        <v>441</v>
      </c>
      <c r="D219" s="130" t="s">
        <v>739</v>
      </c>
      <c r="E219" s="220"/>
      <c r="F219" s="217">
        <v>121</v>
      </c>
      <c r="G219" s="217">
        <v>49</v>
      </c>
      <c r="H219" s="217">
        <v>72</v>
      </c>
      <c r="I219" s="217">
        <v>0</v>
      </c>
      <c r="J219" s="217"/>
      <c r="K219" s="218">
        <v>56.949752433307609</v>
      </c>
      <c r="L219" s="218">
        <v>23.062296439934485</v>
      </c>
      <c r="M219" s="218">
        <v>33.887455993373116</v>
      </c>
      <c r="N219" s="218">
        <v>0</v>
      </c>
      <c r="O219" s="295"/>
      <c r="P219" s="295"/>
    </row>
    <row r="220" spans="1:16" s="293" customFormat="1">
      <c r="A220" s="130" t="s">
        <v>444</v>
      </c>
      <c r="B220" s="130"/>
      <c r="C220" s="130" t="s">
        <v>445</v>
      </c>
      <c r="D220" s="130" t="s">
        <v>740</v>
      </c>
      <c r="E220" s="220"/>
      <c r="F220" s="217">
        <v>38</v>
      </c>
      <c r="G220" s="217">
        <v>26</v>
      </c>
      <c r="H220" s="217">
        <v>12</v>
      </c>
      <c r="I220" s="217">
        <v>0</v>
      </c>
      <c r="J220" s="217"/>
      <c r="K220" s="218">
        <v>34.030663418827913</v>
      </c>
      <c r="L220" s="218">
        <v>23.284138128671731</v>
      </c>
      <c r="M220" s="218">
        <v>10.746525290156182</v>
      </c>
      <c r="N220" s="218">
        <v>0</v>
      </c>
      <c r="O220" s="295"/>
      <c r="P220" s="295"/>
    </row>
    <row r="221" spans="1:16" s="293" customFormat="1">
      <c r="A221" s="130" t="s">
        <v>446</v>
      </c>
      <c r="B221" s="130"/>
      <c r="C221" s="130" t="s">
        <v>447</v>
      </c>
      <c r="D221" s="130" t="s">
        <v>741</v>
      </c>
      <c r="E221" s="220"/>
      <c r="F221" s="217">
        <v>606</v>
      </c>
      <c r="G221" s="217">
        <v>480</v>
      </c>
      <c r="H221" s="217">
        <v>126</v>
      </c>
      <c r="I221" s="217">
        <v>0</v>
      </c>
      <c r="J221" s="217"/>
      <c r="K221" s="218">
        <v>231.32066540954443</v>
      </c>
      <c r="L221" s="218">
        <v>183.22428943330254</v>
      </c>
      <c r="M221" s="218">
        <v>48.096375976241916</v>
      </c>
      <c r="N221" s="218">
        <v>0</v>
      </c>
      <c r="O221" s="295"/>
      <c r="P221" s="295"/>
    </row>
    <row r="222" spans="1:16" s="293" customFormat="1">
      <c r="A222" s="130" t="s">
        <v>448</v>
      </c>
      <c r="B222" s="130"/>
      <c r="C222" s="130" t="s">
        <v>449</v>
      </c>
      <c r="D222" s="130" t="s">
        <v>742</v>
      </c>
      <c r="E222" s="220"/>
      <c r="F222" s="217">
        <v>130</v>
      </c>
      <c r="G222" s="217">
        <v>103</v>
      </c>
      <c r="H222" s="217">
        <v>19</v>
      </c>
      <c r="I222" s="217">
        <v>8</v>
      </c>
      <c r="J222" s="217"/>
      <c r="K222" s="218">
        <v>70.371453008108958</v>
      </c>
      <c r="L222" s="218">
        <v>55.755843537194018</v>
      </c>
      <c r="M222" s="218">
        <v>10.285058516569771</v>
      </c>
      <c r="N222" s="218">
        <v>4.330550954345167</v>
      </c>
      <c r="O222" s="295"/>
      <c r="P222" s="295"/>
    </row>
    <row r="223" spans="1:16" s="293" customFormat="1">
      <c r="A223" s="130" t="s">
        <v>450</v>
      </c>
      <c r="B223" s="130"/>
      <c r="C223" s="130" t="s">
        <v>451</v>
      </c>
      <c r="D223" s="130" t="s">
        <v>743</v>
      </c>
      <c r="E223" s="220"/>
      <c r="F223" s="217">
        <v>562</v>
      </c>
      <c r="G223" s="217">
        <v>519</v>
      </c>
      <c r="H223" s="217">
        <v>41</v>
      </c>
      <c r="I223" s="217">
        <v>2</v>
      </c>
      <c r="J223" s="217"/>
      <c r="K223" s="218">
        <v>294.76400522393152</v>
      </c>
      <c r="L223" s="218">
        <v>272.21088738651321</v>
      </c>
      <c r="M223" s="218">
        <v>21.504135612422047</v>
      </c>
      <c r="N223" s="218">
        <v>1.0489822249961975</v>
      </c>
      <c r="O223" s="295"/>
      <c r="P223" s="295"/>
    </row>
    <row r="224" spans="1:16" s="293" customFormat="1">
      <c r="A224" s="130" t="s">
        <v>455</v>
      </c>
      <c r="B224" s="130"/>
      <c r="C224" s="130" t="s">
        <v>456</v>
      </c>
      <c r="D224" s="130" t="s">
        <v>744</v>
      </c>
      <c r="E224" s="220"/>
      <c r="F224" s="291">
        <v>561</v>
      </c>
      <c r="G224" s="217">
        <v>474</v>
      </c>
      <c r="H224" s="217">
        <v>82</v>
      </c>
      <c r="I224" s="217">
        <v>5</v>
      </c>
      <c r="J224" s="217"/>
      <c r="K224" s="292">
        <v>298.70613918321709</v>
      </c>
      <c r="L224" s="218">
        <v>252.38272722432248</v>
      </c>
      <c r="M224" s="218">
        <v>43.661146903785742</v>
      </c>
      <c r="N224" s="218">
        <v>2.6622650551088864</v>
      </c>
      <c r="O224" s="295"/>
      <c r="P224" s="295"/>
    </row>
    <row r="225" spans="1:16" s="293" customFormat="1">
      <c r="A225" s="130" t="s">
        <v>457</v>
      </c>
      <c r="B225" s="130"/>
      <c r="C225" s="130" t="s">
        <v>458</v>
      </c>
      <c r="D225" s="130" t="s">
        <v>745</v>
      </c>
      <c r="E225" s="220"/>
      <c r="F225" s="291">
        <v>351</v>
      </c>
      <c r="G225" s="291">
        <v>324</v>
      </c>
      <c r="H225" s="291">
        <v>27</v>
      </c>
      <c r="I225" s="291">
        <v>0</v>
      </c>
      <c r="J225" s="291"/>
      <c r="K225" s="292">
        <v>201.97021658572515</v>
      </c>
      <c r="L225" s="292">
        <v>186.43404607913089</v>
      </c>
      <c r="M225" s="292">
        <v>15.536170506594242</v>
      </c>
      <c r="N225" s="292">
        <v>0</v>
      </c>
      <c r="O225" s="295"/>
      <c r="P225" s="295"/>
    </row>
    <row r="226" spans="1:16" s="293" customFormat="1">
      <c r="A226" s="130" t="s">
        <v>459</v>
      </c>
      <c r="B226" s="130"/>
      <c r="C226" s="130" t="s">
        <v>460</v>
      </c>
      <c r="D226" s="130" t="s">
        <v>746</v>
      </c>
      <c r="E226" s="220"/>
      <c r="F226" s="217">
        <v>32</v>
      </c>
      <c r="G226" s="217">
        <v>19</v>
      </c>
      <c r="H226" s="217">
        <v>13</v>
      </c>
      <c r="I226" s="217">
        <v>0</v>
      </c>
      <c r="J226" s="217"/>
      <c r="K226" s="218">
        <v>13.552832753808557</v>
      </c>
      <c r="L226" s="218">
        <v>8.0469944475738302</v>
      </c>
      <c r="M226" s="218">
        <v>5.5058383062347263</v>
      </c>
      <c r="N226" s="218">
        <v>0</v>
      </c>
      <c r="O226" s="295"/>
      <c r="P226" s="295"/>
    </row>
    <row r="227" spans="1:16" s="293" customFormat="1">
      <c r="A227" s="130" t="s">
        <v>461</v>
      </c>
      <c r="B227" s="130"/>
      <c r="C227" s="130" t="s">
        <v>462</v>
      </c>
      <c r="D227" s="130" t="s">
        <v>747</v>
      </c>
      <c r="E227" s="220"/>
      <c r="F227" s="217">
        <v>517</v>
      </c>
      <c r="G227" s="217">
        <v>480</v>
      </c>
      <c r="H227" s="217">
        <v>37</v>
      </c>
      <c r="I227" s="217">
        <v>0</v>
      </c>
      <c r="J227" s="217"/>
      <c r="K227" s="218">
        <v>186.22845945478645</v>
      </c>
      <c r="L227" s="218">
        <v>172.90069736614603</v>
      </c>
      <c r="M227" s="218">
        <v>13.327762088640425</v>
      </c>
      <c r="N227" s="218">
        <v>0</v>
      </c>
      <c r="O227" s="295"/>
      <c r="P227" s="295"/>
    </row>
    <row r="228" spans="1:16" s="293" customFormat="1">
      <c r="A228" s="130" t="s">
        <v>463</v>
      </c>
      <c r="B228" s="130"/>
      <c r="C228" s="130" t="s">
        <v>464</v>
      </c>
      <c r="D228" s="130" t="s">
        <v>748</v>
      </c>
      <c r="E228" s="220"/>
      <c r="F228" s="217">
        <v>268</v>
      </c>
      <c r="G228" s="217">
        <v>244</v>
      </c>
      <c r="H228" s="217">
        <v>24</v>
      </c>
      <c r="I228" s="217">
        <v>0</v>
      </c>
      <c r="J228" s="217"/>
      <c r="K228" s="218">
        <v>77.067523228093989</v>
      </c>
      <c r="L228" s="218">
        <v>70.165953983787062</v>
      </c>
      <c r="M228" s="218">
        <v>6.9015692443069252</v>
      </c>
      <c r="N228" s="218">
        <v>0</v>
      </c>
      <c r="O228" s="295"/>
      <c r="P228" s="295"/>
    </row>
    <row r="229" spans="1:16" s="293" customFormat="1">
      <c r="A229" s="130" t="s">
        <v>465</v>
      </c>
      <c r="B229" s="130"/>
      <c r="C229" s="130" t="s">
        <v>466</v>
      </c>
      <c r="D229" s="130" t="s">
        <v>749</v>
      </c>
      <c r="E229" s="220"/>
      <c r="F229" s="217">
        <v>132</v>
      </c>
      <c r="G229" s="217">
        <v>56</v>
      </c>
      <c r="H229" s="217">
        <v>75</v>
      </c>
      <c r="I229" s="217">
        <v>1</v>
      </c>
      <c r="J229" s="217"/>
      <c r="K229" s="218">
        <v>63.067066091418575</v>
      </c>
      <c r="L229" s="218">
        <v>26.755725008480606</v>
      </c>
      <c r="M229" s="218">
        <v>35.833560279215106</v>
      </c>
      <c r="N229" s="218">
        <v>0.47778080372286796</v>
      </c>
      <c r="O229" s="295"/>
      <c r="P229" s="295"/>
    </row>
    <row r="230" spans="1:16" s="293" customFormat="1">
      <c r="A230" s="130" t="s">
        <v>467</v>
      </c>
      <c r="B230" s="130"/>
      <c r="C230" s="130" t="s">
        <v>468</v>
      </c>
      <c r="D230" s="130" t="s">
        <v>750</v>
      </c>
      <c r="E230" s="220"/>
      <c r="F230" s="217">
        <v>118</v>
      </c>
      <c r="G230" s="217">
        <v>89</v>
      </c>
      <c r="H230" s="217">
        <v>29</v>
      </c>
      <c r="I230" s="217">
        <v>0</v>
      </c>
      <c r="J230" s="217"/>
      <c r="K230" s="218">
        <v>40.474026308117104</v>
      </c>
      <c r="L230" s="218">
        <v>30.527019842562897</v>
      </c>
      <c r="M230" s="218">
        <v>9.9470064655542032</v>
      </c>
      <c r="N230" s="218">
        <v>0</v>
      </c>
      <c r="O230" s="295"/>
      <c r="P230" s="295"/>
    </row>
    <row r="231" spans="1:16" s="293" customFormat="1">
      <c r="A231" s="130" t="s">
        <v>471</v>
      </c>
      <c r="B231" s="130"/>
      <c r="C231" s="130" t="s">
        <v>472</v>
      </c>
      <c r="D231" s="130" t="s">
        <v>751</v>
      </c>
      <c r="E231" s="220"/>
      <c r="F231" s="217">
        <v>64</v>
      </c>
      <c r="G231" s="217">
        <v>58</v>
      </c>
      <c r="H231" s="217">
        <v>6</v>
      </c>
      <c r="I231" s="217">
        <v>0</v>
      </c>
      <c r="J231" s="217"/>
      <c r="K231" s="218">
        <v>55.051395638897255</v>
      </c>
      <c r="L231" s="218">
        <v>49.890327297750638</v>
      </c>
      <c r="M231" s="218">
        <v>5.1610683411466169</v>
      </c>
      <c r="N231" s="218">
        <v>0</v>
      </c>
      <c r="O231" s="295"/>
      <c r="P231" s="295"/>
    </row>
    <row r="232" spans="1:16" s="293" customFormat="1">
      <c r="A232" s="130" t="s">
        <v>473</v>
      </c>
      <c r="B232" s="130"/>
      <c r="C232" s="130" t="s">
        <v>474</v>
      </c>
      <c r="D232" s="130" t="s">
        <v>752</v>
      </c>
      <c r="E232" s="220"/>
      <c r="F232" s="217">
        <v>96</v>
      </c>
      <c r="G232" s="217">
        <v>25</v>
      </c>
      <c r="H232" s="217">
        <v>67</v>
      </c>
      <c r="I232" s="217">
        <v>4</v>
      </c>
      <c r="J232" s="217"/>
      <c r="K232" s="218">
        <v>67.922766154651654</v>
      </c>
      <c r="L232" s="218">
        <v>17.688220352773868</v>
      </c>
      <c r="M232" s="218">
        <v>47.404430545433961</v>
      </c>
      <c r="N232" s="218">
        <v>2.8301152564438188</v>
      </c>
      <c r="O232" s="295"/>
      <c r="P232" s="295"/>
    </row>
    <row r="233" spans="1:16" s="293" customFormat="1">
      <c r="A233" s="130" t="s">
        <v>475</v>
      </c>
      <c r="B233" s="130"/>
      <c r="C233" s="130" t="s">
        <v>476</v>
      </c>
      <c r="D233" s="130" t="s">
        <v>753</v>
      </c>
      <c r="E233" s="220"/>
      <c r="F233" s="217">
        <v>1315</v>
      </c>
      <c r="G233" s="217">
        <v>1060</v>
      </c>
      <c r="H233" s="217">
        <v>236</v>
      </c>
      <c r="I233" s="217">
        <v>19</v>
      </c>
      <c r="J233" s="217"/>
      <c r="K233" s="218">
        <v>270.70201369361064</v>
      </c>
      <c r="L233" s="218">
        <v>218.20846731195985</v>
      </c>
      <c r="M233" s="218">
        <v>48.582262533606162</v>
      </c>
      <c r="N233" s="218">
        <v>3.911283848044564</v>
      </c>
      <c r="O233" s="295"/>
      <c r="P233" s="295"/>
    </row>
    <row r="234" spans="1:16" s="293" customFormat="1">
      <c r="A234" s="130" t="s">
        <v>442</v>
      </c>
      <c r="B234" s="130"/>
      <c r="C234" s="130" t="s">
        <v>443</v>
      </c>
      <c r="D234" s="130" t="s">
        <v>754</v>
      </c>
      <c r="E234" s="220"/>
      <c r="F234" s="217">
        <v>592</v>
      </c>
      <c r="G234" s="217">
        <v>398</v>
      </c>
      <c r="H234" s="217">
        <v>194</v>
      </c>
      <c r="I234" s="217">
        <v>0</v>
      </c>
      <c r="J234" s="217"/>
      <c r="K234" s="218">
        <v>117.32623033992897</v>
      </c>
      <c r="L234" s="218">
        <v>78.878107559614406</v>
      </c>
      <c r="M234" s="218">
        <v>38.448122780314556</v>
      </c>
      <c r="N234" s="218">
        <v>0</v>
      </c>
      <c r="O234" s="295"/>
      <c r="P234" s="295"/>
    </row>
    <row r="235" spans="1:16" s="293" customFormat="1">
      <c r="A235" s="130" t="s">
        <v>452</v>
      </c>
      <c r="B235" s="130"/>
      <c r="C235" s="130" t="s">
        <v>453</v>
      </c>
      <c r="D235" s="130" t="s">
        <v>454</v>
      </c>
      <c r="E235" s="220"/>
      <c r="F235" s="217">
        <v>139</v>
      </c>
      <c r="G235" s="217">
        <v>123</v>
      </c>
      <c r="H235" s="217">
        <v>16</v>
      </c>
      <c r="I235" s="217">
        <v>0</v>
      </c>
      <c r="J235" s="217"/>
      <c r="K235" s="218">
        <v>66.570243580042344</v>
      </c>
      <c r="L235" s="218">
        <v>58.907481729102216</v>
      </c>
      <c r="M235" s="218">
        <v>7.6627618509401243</v>
      </c>
      <c r="N235" s="218">
        <v>0</v>
      </c>
      <c r="O235" s="295"/>
      <c r="P235" s="295"/>
    </row>
    <row r="236" spans="1:16">
      <c r="A236" s="130"/>
      <c r="B236" s="130"/>
      <c r="C236" s="130"/>
      <c r="D236" s="130"/>
      <c r="E236" s="220"/>
      <c r="F236" s="217"/>
      <c r="G236" s="217"/>
      <c r="H236" s="217"/>
      <c r="I236" s="217"/>
      <c r="J236" s="217"/>
      <c r="K236" s="218"/>
      <c r="L236" s="218"/>
      <c r="M236" s="218"/>
      <c r="N236" s="218"/>
      <c r="O236" s="216"/>
      <c r="P236" s="216"/>
    </row>
    <row r="237" spans="1:16" s="297" customFormat="1" ht="15.75">
      <c r="A237" s="133" t="s">
        <v>755</v>
      </c>
      <c r="B237" s="133"/>
      <c r="C237" s="133" t="s">
        <v>756</v>
      </c>
      <c r="D237" s="133" t="s">
        <v>757</v>
      </c>
      <c r="E237" s="296"/>
      <c r="F237" s="222">
        <v>14547</v>
      </c>
      <c r="G237" s="222">
        <v>11317</v>
      </c>
      <c r="H237" s="222">
        <v>3105</v>
      </c>
      <c r="I237" s="222">
        <v>125</v>
      </c>
      <c r="J237" s="222"/>
      <c r="K237" s="223">
        <v>261.3866339018482</v>
      </c>
      <c r="L237" s="223">
        <v>203.34863104882217</v>
      </c>
      <c r="M237" s="223">
        <v>55.791950111035867</v>
      </c>
      <c r="N237" s="223">
        <v>2.2460527419901717</v>
      </c>
      <c r="O237" s="299"/>
      <c r="P237" s="299"/>
    </row>
    <row r="238" spans="1:16" ht="15.75">
      <c r="A238" s="133"/>
      <c r="B238" s="133"/>
      <c r="C238" s="133"/>
      <c r="D238" s="289"/>
      <c r="E238" s="220"/>
      <c r="F238" s="217"/>
      <c r="G238" s="217"/>
      <c r="H238" s="217"/>
      <c r="I238" s="217"/>
      <c r="J238" s="217"/>
      <c r="K238" s="218"/>
      <c r="L238" s="218"/>
      <c r="M238" s="218"/>
      <c r="N238" s="218"/>
      <c r="O238" s="216"/>
      <c r="P238" s="216"/>
    </row>
    <row r="239" spans="1:16" s="297" customFormat="1" ht="15.75">
      <c r="A239" s="133" t="s">
        <v>758</v>
      </c>
      <c r="B239" s="133"/>
      <c r="C239" s="133" t="s">
        <v>759</v>
      </c>
      <c r="D239" s="133" t="s">
        <v>760</v>
      </c>
      <c r="E239" s="296"/>
      <c r="F239" s="222">
        <v>7983</v>
      </c>
      <c r="G239" s="222">
        <v>6642</v>
      </c>
      <c r="H239" s="222">
        <v>1278</v>
      </c>
      <c r="I239" s="222">
        <v>63</v>
      </c>
      <c r="J239" s="222"/>
      <c r="K239" s="223">
        <v>320.5587673003555</v>
      </c>
      <c r="L239" s="223">
        <v>266.71067673919094</v>
      </c>
      <c r="M239" s="223">
        <v>51.318314494532672</v>
      </c>
      <c r="N239" s="223">
        <v>2.5297760666318925</v>
      </c>
      <c r="O239" s="299"/>
      <c r="P239" s="299"/>
    </row>
    <row r="240" spans="1:16">
      <c r="A240" s="130" t="s">
        <v>761</v>
      </c>
      <c r="B240" s="130"/>
      <c r="C240" s="130" t="s">
        <v>762</v>
      </c>
      <c r="D240" s="130" t="s">
        <v>763</v>
      </c>
      <c r="E240" s="220"/>
      <c r="F240" s="217">
        <v>3765</v>
      </c>
      <c r="G240" s="217">
        <v>3156</v>
      </c>
      <c r="H240" s="217">
        <v>596</v>
      </c>
      <c r="I240" s="217">
        <v>13</v>
      </c>
      <c r="J240" s="217"/>
      <c r="K240" s="218">
        <v>395.85201758360995</v>
      </c>
      <c r="L240" s="218">
        <v>331.82177091470732</v>
      </c>
      <c r="M240" s="218">
        <v>62.663426953474506</v>
      </c>
      <c r="N240" s="218">
        <v>1.3668197154281352</v>
      </c>
      <c r="O240" s="216"/>
      <c r="P240" s="216"/>
    </row>
    <row r="241" spans="1:16">
      <c r="A241" s="130" t="s">
        <v>477</v>
      </c>
      <c r="B241" s="130"/>
      <c r="C241" s="130" t="s">
        <v>478</v>
      </c>
      <c r="D241" s="130" t="s">
        <v>764</v>
      </c>
      <c r="E241" s="220"/>
      <c r="F241" s="217">
        <v>624</v>
      </c>
      <c r="G241" s="217">
        <v>521</v>
      </c>
      <c r="H241" s="217">
        <v>103</v>
      </c>
      <c r="I241" s="217">
        <v>0</v>
      </c>
      <c r="J241" s="217"/>
      <c r="K241" s="218">
        <v>330.72218276640626</v>
      </c>
      <c r="L241" s="218">
        <v>276.13182247002834</v>
      </c>
      <c r="M241" s="218">
        <v>54.590360296377952</v>
      </c>
      <c r="N241" s="218">
        <v>0</v>
      </c>
      <c r="O241" s="216"/>
      <c r="P241" s="216"/>
    </row>
    <row r="242" spans="1:16">
      <c r="A242" s="130" t="s">
        <v>483</v>
      </c>
      <c r="B242" s="130"/>
      <c r="C242" s="130" t="s">
        <v>484</v>
      </c>
      <c r="D242" s="130" t="s">
        <v>765</v>
      </c>
      <c r="E242" s="220"/>
      <c r="F242" s="217">
        <v>473</v>
      </c>
      <c r="G242" s="217">
        <v>458</v>
      </c>
      <c r="H242" s="217">
        <v>7</v>
      </c>
      <c r="I242" s="217">
        <v>8</v>
      </c>
      <c r="J242" s="217"/>
      <c r="K242" s="218">
        <v>208.9536414479206</v>
      </c>
      <c r="L242" s="218">
        <v>202.32720461553413</v>
      </c>
      <c r="M242" s="218">
        <v>3.0923371884470283</v>
      </c>
      <c r="N242" s="218">
        <v>3.5340996439394607</v>
      </c>
      <c r="O242" s="216"/>
      <c r="P242" s="216"/>
    </row>
    <row r="243" spans="1:16">
      <c r="A243" s="130" t="s">
        <v>485</v>
      </c>
      <c r="B243" s="130"/>
      <c r="C243" s="130" t="s">
        <v>486</v>
      </c>
      <c r="D243" s="130" t="s">
        <v>766</v>
      </c>
      <c r="E243" s="220"/>
      <c r="F243" s="217">
        <v>838</v>
      </c>
      <c r="G243" s="217">
        <v>759</v>
      </c>
      <c r="H243" s="217">
        <v>52</v>
      </c>
      <c r="I243" s="217">
        <v>27</v>
      </c>
      <c r="J243" s="217"/>
      <c r="K243" s="218">
        <v>168.93696715808912</v>
      </c>
      <c r="L243" s="218">
        <v>153.01092848805447</v>
      </c>
      <c r="M243" s="218">
        <v>10.482962162554456</v>
      </c>
      <c r="N243" s="218">
        <v>5.4430765074801988</v>
      </c>
      <c r="O243" s="216"/>
      <c r="P243" s="216"/>
    </row>
    <row r="244" spans="1:16">
      <c r="A244" s="130" t="s">
        <v>479</v>
      </c>
      <c r="B244" s="130"/>
      <c r="C244" s="130" t="s">
        <v>480</v>
      </c>
      <c r="D244" s="130" t="s">
        <v>767</v>
      </c>
      <c r="E244" s="220"/>
      <c r="F244" s="217">
        <v>2283</v>
      </c>
      <c r="G244" s="217">
        <v>1748</v>
      </c>
      <c r="H244" s="217">
        <v>520</v>
      </c>
      <c r="I244" s="217">
        <v>15</v>
      </c>
      <c r="J244" s="217"/>
      <c r="K244" s="218">
        <v>363.4545856888364</v>
      </c>
      <c r="L244" s="218">
        <v>278.28235470174593</v>
      </c>
      <c r="M244" s="218">
        <v>82.78422451081687</v>
      </c>
      <c r="N244" s="218">
        <v>2.3880064762735635</v>
      </c>
      <c r="O244" s="216"/>
      <c r="P244" s="216"/>
    </row>
    <row r="245" spans="1:16">
      <c r="A245" s="130"/>
      <c r="B245" s="130"/>
      <c r="C245" s="130"/>
      <c r="D245" s="130"/>
      <c r="E245" s="220"/>
      <c r="F245" s="217"/>
      <c r="G245" s="217"/>
      <c r="H245" s="217"/>
      <c r="I245" s="217"/>
      <c r="J245" s="217"/>
      <c r="K245" s="218"/>
      <c r="L245" s="218"/>
      <c r="M245" s="218"/>
      <c r="N245" s="218"/>
      <c r="O245" s="216"/>
      <c r="P245" s="216"/>
    </row>
    <row r="246" spans="1:16" s="297" customFormat="1" ht="15.75">
      <c r="A246" s="133" t="s">
        <v>768</v>
      </c>
      <c r="B246" s="133"/>
      <c r="C246" s="133" t="s">
        <v>769</v>
      </c>
      <c r="D246" s="133" t="s">
        <v>770</v>
      </c>
      <c r="E246" s="296"/>
      <c r="F246" s="222">
        <v>6564</v>
      </c>
      <c r="G246" s="222">
        <v>4675</v>
      </c>
      <c r="H246" s="222">
        <v>1827</v>
      </c>
      <c r="I246" s="222">
        <v>62</v>
      </c>
      <c r="J246" s="222"/>
      <c r="K246" s="223">
        <v>213.46480302310908</v>
      </c>
      <c r="L246" s="223">
        <v>152.0335091610352</v>
      </c>
      <c r="M246" s="223">
        <v>59.415020585499747</v>
      </c>
      <c r="N246" s="223">
        <v>2.0162732765741564</v>
      </c>
      <c r="O246" s="299"/>
      <c r="P246" s="299"/>
    </row>
    <row r="247" spans="1:16" s="293" customFormat="1">
      <c r="A247" s="130" t="s">
        <v>487</v>
      </c>
      <c r="B247" s="130"/>
      <c r="C247" s="130" t="s">
        <v>488</v>
      </c>
      <c r="D247" s="130" t="s">
        <v>771</v>
      </c>
      <c r="E247" s="220"/>
      <c r="F247" s="217">
        <v>1757</v>
      </c>
      <c r="G247" s="217">
        <v>1029</v>
      </c>
      <c r="H247" s="217">
        <v>690</v>
      </c>
      <c r="I247" s="217">
        <v>38</v>
      </c>
      <c r="J247" s="217"/>
      <c r="K247" s="218">
        <v>227.97782244199672</v>
      </c>
      <c r="L247" s="218">
        <v>133.51689202778292</v>
      </c>
      <c r="M247" s="218">
        <v>89.530277453032284</v>
      </c>
      <c r="N247" s="218">
        <v>4.9306529611814884</v>
      </c>
      <c r="O247" s="295"/>
      <c r="P247" s="295"/>
    </row>
    <row r="248" spans="1:16" s="293" customFormat="1">
      <c r="A248" s="130" t="s">
        <v>428</v>
      </c>
      <c r="B248" s="130"/>
      <c r="C248" s="130" t="s">
        <v>429</v>
      </c>
      <c r="D248" s="130" t="s">
        <v>772</v>
      </c>
      <c r="E248" s="220"/>
      <c r="F248" s="291">
        <v>1550</v>
      </c>
      <c r="G248" s="217">
        <v>1101</v>
      </c>
      <c r="H248" s="217">
        <v>432</v>
      </c>
      <c r="I248" s="217">
        <v>17</v>
      </c>
      <c r="J248" s="217"/>
      <c r="K248" s="292">
        <v>275.01383940611208</v>
      </c>
      <c r="L248" s="218">
        <v>195.34854012008347</v>
      </c>
      <c r="M248" s="218">
        <v>76.64901846673574</v>
      </c>
      <c r="N248" s="218">
        <v>3.0162808192928416</v>
      </c>
    </row>
    <row r="249" spans="1:16" s="293" customFormat="1">
      <c r="A249" s="130" t="s">
        <v>430</v>
      </c>
      <c r="B249" s="130"/>
      <c r="C249" s="130" t="s">
        <v>431</v>
      </c>
      <c r="D249" s="130" t="s">
        <v>773</v>
      </c>
      <c r="E249" s="220"/>
      <c r="F249" s="291">
        <v>2077</v>
      </c>
      <c r="G249" s="291">
        <v>1753</v>
      </c>
      <c r="H249" s="291">
        <v>318</v>
      </c>
      <c r="I249" s="291">
        <v>6</v>
      </c>
      <c r="J249" s="291"/>
      <c r="K249" s="292">
        <v>230.20303752741768</v>
      </c>
      <c r="L249" s="292">
        <v>194.29269368587538</v>
      </c>
      <c r="M249" s="292">
        <v>35.245337474106314</v>
      </c>
      <c r="N249" s="292">
        <v>0.66500636743596819</v>
      </c>
    </row>
    <row r="250" spans="1:16" s="293" customFormat="1">
      <c r="A250" s="130" t="s">
        <v>434</v>
      </c>
      <c r="B250" s="130"/>
      <c r="C250" s="130" t="s">
        <v>435</v>
      </c>
      <c r="D250" s="130" t="s">
        <v>774</v>
      </c>
      <c r="E250" s="220"/>
      <c r="F250" s="217">
        <v>344</v>
      </c>
      <c r="G250" s="217">
        <v>112</v>
      </c>
      <c r="H250" s="217">
        <v>232</v>
      </c>
      <c r="I250" s="217">
        <v>0</v>
      </c>
      <c r="J250" s="217"/>
      <c r="K250" s="218">
        <v>121.45134355548808</v>
      </c>
      <c r="L250" s="218">
        <v>39.542297901786817</v>
      </c>
      <c r="M250" s="218">
        <v>81.90904565370127</v>
      </c>
      <c r="N250" s="218">
        <v>0</v>
      </c>
      <c r="O250" s="295"/>
      <c r="P250" s="295"/>
    </row>
    <row r="251" spans="1:16" s="293" customFormat="1">
      <c r="A251" s="130" t="s">
        <v>432</v>
      </c>
      <c r="B251" s="130"/>
      <c r="C251" s="130" t="s">
        <v>433</v>
      </c>
      <c r="D251" s="130" t="s">
        <v>775</v>
      </c>
      <c r="E251" s="220"/>
      <c r="F251" s="217">
        <v>836</v>
      </c>
      <c r="G251" s="217">
        <v>680</v>
      </c>
      <c r="H251" s="217">
        <v>155</v>
      </c>
      <c r="I251" s="217">
        <v>1</v>
      </c>
      <c r="J251" s="217"/>
      <c r="K251" s="218">
        <v>150.57772494348831</v>
      </c>
      <c r="L251" s="218">
        <v>122.47948918848333</v>
      </c>
      <c r="M251" s="218">
        <v>27.918118859139579</v>
      </c>
      <c r="N251" s="218">
        <v>0.18011689586541665</v>
      </c>
      <c r="O251" s="295"/>
      <c r="P251" s="295"/>
    </row>
    <row r="252" spans="1:16">
      <c r="A252" s="224"/>
      <c r="B252" s="224"/>
      <c r="C252" s="224"/>
      <c r="D252" s="225"/>
      <c r="E252" s="225"/>
      <c r="F252" s="226"/>
      <c r="G252" s="226"/>
      <c r="H252" s="226"/>
      <c r="I252" s="226"/>
      <c r="J252" s="226"/>
      <c r="K252" s="226"/>
      <c r="L252" s="226"/>
      <c r="M252" s="226"/>
      <c r="N252" s="226"/>
      <c r="O252" s="216"/>
      <c r="P252" s="216"/>
    </row>
    <row r="253" spans="1:16">
      <c r="A253" s="227" t="s">
        <v>66</v>
      </c>
      <c r="B253" s="228" t="s">
        <v>505</v>
      </c>
      <c r="C253" s="229"/>
      <c r="D253" s="230"/>
      <c r="E253" s="230"/>
      <c r="F253" s="217"/>
      <c r="G253" s="217"/>
      <c r="H253" s="217"/>
      <c r="I253" s="217"/>
      <c r="J253" s="217"/>
      <c r="K253" s="217"/>
      <c r="L253" s="217"/>
      <c r="M253" s="217"/>
      <c r="N253" s="217"/>
      <c r="O253" s="216"/>
      <c r="P253" s="216"/>
    </row>
    <row r="254" spans="1:16">
      <c r="A254" s="229"/>
      <c r="B254" s="229"/>
      <c r="C254" s="229"/>
      <c r="D254" s="230"/>
      <c r="E254" s="230"/>
      <c r="F254" s="217"/>
      <c r="G254" s="217"/>
      <c r="H254" s="217"/>
      <c r="I254" s="217"/>
      <c r="J254" s="217"/>
      <c r="K254" s="217"/>
      <c r="L254" s="217"/>
      <c r="M254" s="217"/>
      <c r="N254" s="217"/>
      <c r="O254" s="216"/>
      <c r="P254" s="216"/>
    </row>
    <row r="255" spans="1:16" ht="15" customHeight="1">
      <c r="A255" s="175" t="s">
        <v>54</v>
      </c>
      <c r="B255" s="311"/>
      <c r="C255" s="311"/>
      <c r="D255" s="311"/>
      <c r="E255" s="311"/>
      <c r="F255" s="311"/>
      <c r="G255" s="311"/>
      <c r="H255" s="311"/>
      <c r="I255" s="311"/>
      <c r="J255" s="311"/>
      <c r="K255" s="311"/>
      <c r="L255" s="311"/>
      <c r="M255" s="311"/>
      <c r="N255" s="311"/>
      <c r="O255" s="311"/>
      <c r="P255" s="177"/>
    </row>
    <row r="256" spans="1:16" ht="15" customHeight="1">
      <c r="A256" s="178">
        <v>1</v>
      </c>
      <c r="B256" s="307" t="s">
        <v>811</v>
      </c>
      <c r="C256" s="307"/>
      <c r="D256" s="307"/>
      <c r="E256" s="308"/>
      <c r="F256" s="307"/>
      <c r="G256" s="307"/>
      <c r="H256" s="307"/>
      <c r="I256" s="307"/>
      <c r="J256" s="307"/>
      <c r="K256" s="307"/>
      <c r="L256" s="307"/>
      <c r="M256" s="307"/>
      <c r="N256" s="307"/>
      <c r="O256" s="307"/>
      <c r="P256" s="177"/>
    </row>
    <row r="257" spans="1:16" ht="30.75" customHeight="1">
      <c r="A257" s="178">
        <v>2</v>
      </c>
      <c r="B257" s="333" t="s">
        <v>824</v>
      </c>
      <c r="C257" s="333"/>
      <c r="D257" s="333"/>
      <c r="E257" s="333"/>
      <c r="F257" s="333"/>
      <c r="G257" s="333"/>
      <c r="H257" s="333"/>
      <c r="I257" s="333"/>
      <c r="J257" s="333"/>
      <c r="K257" s="333"/>
      <c r="L257" s="333"/>
      <c r="M257" s="333"/>
      <c r="N257" s="333"/>
      <c r="O257" s="333"/>
      <c r="P257" s="177"/>
    </row>
    <row r="258" spans="1:16" ht="15" customHeight="1">
      <c r="A258" s="178">
        <v>3</v>
      </c>
      <c r="B258" s="308" t="s">
        <v>56</v>
      </c>
      <c r="C258" s="308"/>
      <c r="D258" s="308"/>
      <c r="E258" s="308"/>
      <c r="F258" s="308"/>
      <c r="G258" s="308"/>
      <c r="H258" s="308"/>
      <c r="I258" s="308"/>
      <c r="J258" s="308"/>
      <c r="K258" s="308"/>
      <c r="L258" s="308"/>
      <c r="M258" s="308"/>
      <c r="N258" s="308"/>
      <c r="O258" s="308"/>
      <c r="P258" s="177"/>
    </row>
    <row r="259" spans="1:16" ht="18" customHeight="1">
      <c r="A259" s="178">
        <v>4</v>
      </c>
      <c r="B259" s="308" t="s">
        <v>506</v>
      </c>
      <c r="C259" s="308"/>
      <c r="D259" s="308"/>
      <c r="E259" s="308"/>
      <c r="F259" s="308"/>
      <c r="G259" s="308"/>
      <c r="H259" s="308"/>
      <c r="I259" s="308"/>
      <c r="J259" s="308"/>
      <c r="K259" s="308"/>
      <c r="L259" s="308"/>
      <c r="M259" s="308"/>
      <c r="N259" s="308"/>
      <c r="O259" s="308"/>
      <c r="P259" s="177"/>
    </row>
    <row r="260" spans="1:16" ht="18.75" customHeight="1">
      <c r="A260" s="178">
        <v>5</v>
      </c>
      <c r="B260" s="308" t="s">
        <v>819</v>
      </c>
      <c r="C260" s="308"/>
      <c r="D260" s="308"/>
      <c r="E260" s="308"/>
      <c r="F260" s="308"/>
      <c r="G260" s="308"/>
      <c r="H260" s="308"/>
      <c r="I260" s="308"/>
      <c r="J260" s="308"/>
      <c r="K260" s="308"/>
      <c r="L260" s="308"/>
      <c r="M260" s="308"/>
      <c r="N260" s="308"/>
      <c r="O260" s="308"/>
      <c r="P260" s="177"/>
    </row>
    <row r="261" spans="1:16" ht="15" customHeight="1">
      <c r="A261" s="178">
        <v>6</v>
      </c>
      <c r="B261" s="315" t="s">
        <v>507</v>
      </c>
      <c r="C261" s="315"/>
      <c r="D261" s="315"/>
      <c r="E261" s="316"/>
      <c r="F261" s="316"/>
      <c r="G261" s="316"/>
      <c r="H261" s="316"/>
      <c r="I261" s="316"/>
      <c r="J261" s="308"/>
      <c r="K261" s="308"/>
      <c r="L261" s="308"/>
      <c r="M261" s="308"/>
      <c r="N261" s="308"/>
      <c r="O261" s="308"/>
      <c r="P261" s="177"/>
    </row>
    <row r="262" spans="1:16" ht="15" customHeight="1">
      <c r="A262" s="178">
        <v>7</v>
      </c>
      <c r="B262" s="340" t="s">
        <v>816</v>
      </c>
      <c r="C262" s="340"/>
      <c r="D262" s="340"/>
      <c r="E262" s="340"/>
      <c r="F262" s="340"/>
      <c r="G262" s="340"/>
      <c r="H262" s="340"/>
      <c r="I262" s="340"/>
      <c r="J262" s="308"/>
      <c r="K262" s="308"/>
      <c r="L262" s="308"/>
      <c r="M262" s="308"/>
      <c r="N262" s="308"/>
      <c r="O262" s="308"/>
      <c r="P262" s="177"/>
    </row>
    <row r="263" spans="1:16" ht="15" customHeight="1">
      <c r="A263" s="178">
        <v>8</v>
      </c>
      <c r="B263" s="359" t="s">
        <v>830</v>
      </c>
      <c r="C263" s="340"/>
      <c r="D263" s="340"/>
      <c r="E263" s="340"/>
      <c r="F263" s="340"/>
      <c r="G263" s="340"/>
      <c r="H263" s="340"/>
      <c r="I263" s="340"/>
      <c r="J263" s="308"/>
      <c r="K263" s="308"/>
      <c r="L263" s="308"/>
      <c r="M263" s="308"/>
      <c r="N263" s="308"/>
      <c r="O263" s="308"/>
      <c r="P263" s="177"/>
    </row>
    <row r="264" spans="1:16" ht="15" customHeight="1">
      <c r="A264" s="178"/>
      <c r="B264" s="333"/>
      <c r="C264" s="333"/>
      <c r="D264" s="333"/>
      <c r="E264" s="333"/>
      <c r="F264" s="333"/>
      <c r="G264" s="333"/>
      <c r="H264" s="333"/>
      <c r="I264" s="333"/>
      <c r="J264" s="333"/>
      <c r="K264" s="333"/>
      <c r="L264" s="333"/>
      <c r="M264" s="333"/>
      <c r="N264" s="333"/>
      <c r="O264" s="333"/>
      <c r="P264" s="333"/>
    </row>
    <row r="265" spans="1:16" ht="15" customHeight="1">
      <c r="A265" s="312" t="s">
        <v>814</v>
      </c>
      <c r="B265" s="309"/>
      <c r="C265" s="309"/>
      <c r="D265" s="309"/>
      <c r="E265" s="309"/>
      <c r="F265" s="309"/>
      <c r="G265" s="309"/>
      <c r="H265" s="309"/>
      <c r="I265" s="309"/>
      <c r="J265" s="309"/>
      <c r="K265" s="309"/>
      <c r="L265" s="309"/>
      <c r="M265" s="309"/>
      <c r="N265" s="309"/>
      <c r="O265" s="309"/>
      <c r="P265" s="309"/>
    </row>
    <row r="266" spans="1:16" ht="15" customHeight="1">
      <c r="A266" s="312"/>
      <c r="B266" s="309"/>
      <c r="C266" s="309"/>
      <c r="D266" s="309"/>
      <c r="E266" s="309"/>
      <c r="F266" s="309"/>
      <c r="G266" s="309"/>
      <c r="H266" s="309"/>
      <c r="I266" s="309"/>
      <c r="J266" s="309"/>
      <c r="K266" s="309"/>
      <c r="L266" s="309"/>
      <c r="M266" s="309"/>
      <c r="N266" s="309"/>
      <c r="O266" s="309"/>
      <c r="P266" s="309"/>
    </row>
    <row r="267" spans="1:16" ht="15" customHeight="1">
      <c r="A267" s="313" t="s">
        <v>815</v>
      </c>
      <c r="B267" s="183"/>
      <c r="C267" s="183"/>
      <c r="D267" s="183"/>
      <c r="E267" s="183"/>
      <c r="F267" s="183"/>
      <c r="G267" s="183"/>
      <c r="H267" s="183"/>
      <c r="I267" s="183"/>
      <c r="J267" s="183"/>
      <c r="K267" s="183"/>
      <c r="L267" s="183"/>
      <c r="M267" s="183"/>
      <c r="N267" s="183"/>
      <c r="O267" s="183"/>
      <c r="P267" s="177"/>
    </row>
    <row r="268" spans="1:16" ht="15" customHeight="1">
      <c r="A268" s="314" t="s">
        <v>808</v>
      </c>
      <c r="B268" s="314"/>
      <c r="C268" s="314"/>
      <c r="D268" s="187"/>
      <c r="E268" s="183"/>
      <c r="F268" s="183"/>
      <c r="G268" s="183"/>
      <c r="H268" s="183"/>
      <c r="I268" s="187"/>
      <c r="J268" s="187"/>
      <c r="K268" s="187"/>
      <c r="L268" s="187"/>
      <c r="M268" s="187"/>
      <c r="N268" s="187"/>
      <c r="O268" s="187"/>
      <c r="P268" s="177"/>
    </row>
    <row r="269" spans="1:16" ht="15" customHeight="1">
      <c r="A269" s="175"/>
      <c r="B269" s="175"/>
      <c r="C269" s="175"/>
      <c r="D269" s="175"/>
      <c r="E269" s="175"/>
      <c r="F269" s="175"/>
      <c r="G269" s="175"/>
      <c r="H269" s="175"/>
      <c r="I269" s="175"/>
      <c r="J269" s="158"/>
    </row>
    <row r="270" spans="1:16">
      <c r="A270" s="119"/>
      <c r="B270" s="119"/>
      <c r="C270" s="119"/>
      <c r="D270" s="119"/>
      <c r="E270" s="119"/>
      <c r="F270" s="334"/>
      <c r="G270" s="334"/>
      <c r="H270" s="334"/>
      <c r="I270" s="334"/>
      <c r="J270" s="244"/>
      <c r="K270" s="231"/>
      <c r="L270" s="231"/>
      <c r="M270" s="231"/>
      <c r="N270" s="231"/>
    </row>
    <row r="271" spans="1:16">
      <c r="K271" s="232"/>
      <c r="L271" s="232"/>
      <c r="M271" s="232"/>
      <c r="N271" s="232"/>
    </row>
    <row r="272" spans="1:16">
      <c r="K272" s="221"/>
      <c r="L272" s="221"/>
      <c r="M272" s="221"/>
      <c r="N272" s="221"/>
    </row>
    <row r="273" spans="11:14">
      <c r="K273" s="232"/>
      <c r="L273" s="232"/>
      <c r="M273" s="232"/>
      <c r="N273" s="232"/>
    </row>
    <row r="274" spans="11:14">
      <c r="K274" s="233"/>
      <c r="L274" s="233"/>
      <c r="M274" s="233"/>
      <c r="N274" s="233"/>
    </row>
    <row r="275" spans="11:14">
      <c r="K275" s="234"/>
      <c r="L275" s="234"/>
      <c r="M275" s="234"/>
      <c r="N275" s="234"/>
    </row>
    <row r="276" spans="11:14">
      <c r="K276" s="235"/>
      <c r="L276" s="235"/>
      <c r="M276" s="235"/>
      <c r="N276" s="235"/>
    </row>
    <row r="277" spans="11:14">
      <c r="K277" s="245"/>
      <c r="L277" s="245"/>
      <c r="M277" s="245"/>
      <c r="N277" s="245"/>
    </row>
    <row r="278" spans="11:14">
      <c r="K278" s="236"/>
      <c r="L278" s="236"/>
      <c r="M278" s="236"/>
      <c r="N278" s="183"/>
    </row>
    <row r="279" spans="11:14">
      <c r="K279" s="238"/>
      <c r="L279" s="246"/>
      <c r="M279" s="246"/>
      <c r="N279" s="237"/>
    </row>
    <row r="280" spans="11:14">
      <c r="K280" s="239"/>
      <c r="L280" s="239"/>
      <c r="M280" s="239"/>
      <c r="N280" s="239"/>
    </row>
    <row r="281" spans="11:14">
      <c r="K281" s="239"/>
      <c r="L281" s="239"/>
      <c r="M281" s="239"/>
      <c r="N281" s="239"/>
    </row>
    <row r="282" spans="11:14">
      <c r="K282" s="239"/>
      <c r="L282" s="239"/>
      <c r="M282" s="239"/>
      <c r="N282" s="239"/>
    </row>
    <row r="283" spans="11:14">
      <c r="K283" s="242"/>
      <c r="L283" s="242"/>
      <c r="M283" s="242"/>
      <c r="N283" s="242"/>
    </row>
    <row r="284" spans="11:14">
      <c r="K284" s="243"/>
      <c r="L284" s="243"/>
      <c r="M284" s="243"/>
      <c r="N284" s="243"/>
    </row>
    <row r="285" spans="11:14">
      <c r="K285" s="247"/>
      <c r="L285" s="247"/>
      <c r="M285" s="247"/>
      <c r="N285" s="247"/>
    </row>
    <row r="286" spans="11:14">
      <c r="K286" s="119"/>
      <c r="L286" s="119"/>
      <c r="M286" s="119"/>
      <c r="N286" s="119"/>
    </row>
    <row r="287" spans="11:14">
      <c r="K287" s="119"/>
      <c r="L287" s="119"/>
      <c r="M287" s="119"/>
      <c r="N287" s="119"/>
    </row>
  </sheetData>
  <mergeCells count="10">
    <mergeCell ref="F270:I270"/>
    <mergeCell ref="A7:N7"/>
    <mergeCell ref="F11:N11"/>
    <mergeCell ref="C12:C13"/>
    <mergeCell ref="F12:I12"/>
    <mergeCell ref="K12:N12"/>
    <mergeCell ref="B257:O257"/>
    <mergeCell ref="B264:P264"/>
    <mergeCell ref="B262:I262"/>
    <mergeCell ref="B263:I26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3133-F4E8-4164-B4A1-F03183288DEB}">
  <dimension ref="A7:I43"/>
  <sheetViews>
    <sheetView workbookViewId="0"/>
  </sheetViews>
  <sheetFormatPr defaultColWidth="9.140625" defaultRowHeight="14.25"/>
  <cols>
    <col min="1" max="1" width="3.28515625" style="66" customWidth="1"/>
    <col min="2" max="2" width="55.28515625" style="66" customWidth="1"/>
    <col min="3" max="3" width="15.28515625" style="66" customWidth="1"/>
    <col min="4" max="4" width="1.7109375" style="66" customWidth="1"/>
    <col min="5" max="7" width="12.5703125" style="66" customWidth="1"/>
    <col min="8" max="16384" width="9.140625" style="66"/>
  </cols>
  <sheetData>
    <row r="7" spans="1:9" ht="15.75">
      <c r="A7" s="342" t="s">
        <v>508</v>
      </c>
      <c r="B7" s="342"/>
      <c r="C7" s="342"/>
      <c r="D7" s="342"/>
      <c r="E7" s="342"/>
      <c r="F7" s="342"/>
      <c r="G7" s="342"/>
    </row>
    <row r="8" spans="1:9" ht="15">
      <c r="A8" s="66" t="s">
        <v>569</v>
      </c>
      <c r="B8" s="248"/>
      <c r="C8" s="248"/>
      <c r="D8" s="248"/>
      <c r="E8" s="248"/>
      <c r="F8" s="248"/>
      <c r="G8" s="248"/>
    </row>
    <row r="9" spans="1:9" ht="15">
      <c r="A9" s="249"/>
      <c r="B9" s="248"/>
      <c r="C9" s="248"/>
      <c r="D9" s="248"/>
      <c r="E9" s="248"/>
      <c r="F9" s="248"/>
      <c r="G9" s="248"/>
    </row>
    <row r="10" spans="1:9">
      <c r="A10" s="250"/>
      <c r="B10" s="251"/>
      <c r="C10" s="252"/>
      <c r="D10" s="252"/>
      <c r="E10" s="252"/>
      <c r="F10" s="252"/>
      <c r="G10" s="253" t="s">
        <v>3</v>
      </c>
    </row>
    <row r="11" spans="1:9" s="76" customFormat="1" ht="15">
      <c r="B11" s="254"/>
      <c r="C11" s="254"/>
      <c r="D11" s="254"/>
      <c r="E11" s="343">
        <v>2018</v>
      </c>
      <c r="F11" s="343"/>
      <c r="G11" s="343"/>
    </row>
    <row r="12" spans="1:9" s="259" customFormat="1" ht="17.25">
      <c r="A12" s="255" t="s">
        <v>509</v>
      </c>
      <c r="B12" s="255"/>
      <c r="C12" s="256" t="s">
        <v>510</v>
      </c>
      <c r="D12" s="257"/>
      <c r="E12" s="258" t="s">
        <v>511</v>
      </c>
      <c r="F12" s="258" t="s">
        <v>512</v>
      </c>
      <c r="G12" s="258" t="s">
        <v>513</v>
      </c>
    </row>
    <row r="13" spans="1:9">
      <c r="B13" s="260"/>
      <c r="C13" s="261"/>
      <c r="D13" s="261"/>
      <c r="E13" s="262"/>
      <c r="F13" s="262"/>
      <c r="G13" s="262"/>
    </row>
    <row r="14" spans="1:9" ht="15">
      <c r="A14" s="263" t="s">
        <v>48</v>
      </c>
      <c r="C14" s="260"/>
      <c r="D14" s="260"/>
      <c r="E14" s="263">
        <f>SUM(E16:E30)</f>
        <v>5698</v>
      </c>
      <c r="F14" s="263">
        <f t="shared" ref="F14:G14" si="0">SUM(F16:F30)</f>
        <v>3830</v>
      </c>
      <c r="G14" s="263">
        <f t="shared" si="0"/>
        <v>1868</v>
      </c>
      <c r="H14" s="264"/>
      <c r="I14" s="264"/>
    </row>
    <row r="15" spans="1:9">
      <c r="A15" s="260"/>
      <c r="C15" s="252"/>
      <c r="D15" s="252"/>
      <c r="E15" s="262"/>
      <c r="F15" s="262"/>
      <c r="G15" s="262"/>
      <c r="H15" s="264"/>
      <c r="I15" s="264"/>
    </row>
    <row r="16" spans="1:9">
      <c r="A16" s="265" t="s">
        <v>514</v>
      </c>
      <c r="C16" s="252" t="s">
        <v>515</v>
      </c>
      <c r="D16" s="252"/>
      <c r="E16" s="262">
        <v>0</v>
      </c>
      <c r="F16" s="266">
        <v>0</v>
      </c>
      <c r="G16" s="266">
        <v>0</v>
      </c>
      <c r="H16" s="264"/>
      <c r="I16" s="264"/>
    </row>
    <row r="17" spans="1:9">
      <c r="A17" s="265" t="s">
        <v>516</v>
      </c>
      <c r="C17" s="252" t="s">
        <v>517</v>
      </c>
      <c r="D17" s="252"/>
      <c r="E17" s="262">
        <v>569</v>
      </c>
      <c r="F17" s="266">
        <v>398</v>
      </c>
      <c r="G17" s="266">
        <v>171</v>
      </c>
      <c r="H17" s="264"/>
      <c r="I17" s="264"/>
    </row>
    <row r="18" spans="1:9">
      <c r="A18" s="265" t="s">
        <v>518</v>
      </c>
      <c r="C18" s="252" t="s">
        <v>519</v>
      </c>
      <c r="D18" s="252"/>
      <c r="E18" s="262">
        <v>9</v>
      </c>
      <c r="F18" s="266">
        <v>7</v>
      </c>
      <c r="G18" s="266">
        <v>2</v>
      </c>
      <c r="H18" s="264"/>
      <c r="I18" s="264"/>
    </row>
    <row r="19" spans="1:9">
      <c r="A19" s="265" t="s">
        <v>520</v>
      </c>
      <c r="C19" s="252" t="s">
        <v>521</v>
      </c>
      <c r="D19" s="252"/>
      <c r="E19" s="262">
        <v>0</v>
      </c>
      <c r="F19" s="266">
        <v>0</v>
      </c>
      <c r="G19" s="266">
        <v>0</v>
      </c>
      <c r="H19" s="264"/>
      <c r="I19" s="264"/>
    </row>
    <row r="20" spans="1:9">
      <c r="A20" s="265" t="s">
        <v>522</v>
      </c>
      <c r="C20" s="252" t="s">
        <v>523</v>
      </c>
      <c r="D20" s="252"/>
      <c r="E20" s="262">
        <v>0</v>
      </c>
      <c r="F20" s="266">
        <v>0</v>
      </c>
      <c r="G20" s="266">
        <v>0</v>
      </c>
      <c r="H20" s="264"/>
      <c r="I20" s="264"/>
    </row>
    <row r="21" spans="1:9">
      <c r="A21" s="265" t="s">
        <v>524</v>
      </c>
      <c r="C21" s="252" t="s">
        <v>525</v>
      </c>
      <c r="D21" s="252"/>
      <c r="E21" s="262">
        <v>91</v>
      </c>
      <c r="F21" s="266">
        <v>73</v>
      </c>
      <c r="G21" s="266">
        <v>18</v>
      </c>
      <c r="H21" s="264"/>
      <c r="I21" s="264"/>
    </row>
    <row r="22" spans="1:9">
      <c r="A22" s="267" t="s">
        <v>526</v>
      </c>
      <c r="B22" s="268"/>
      <c r="C22" s="269" t="s">
        <v>527</v>
      </c>
      <c r="D22" s="269"/>
      <c r="E22" s="262">
        <v>16</v>
      </c>
      <c r="F22" s="266">
        <v>11</v>
      </c>
      <c r="G22" s="266">
        <v>5</v>
      </c>
      <c r="H22" s="264"/>
      <c r="I22" s="264"/>
    </row>
    <row r="23" spans="1:9">
      <c r="A23" s="267" t="s">
        <v>528</v>
      </c>
      <c r="B23" s="268"/>
      <c r="C23" s="269" t="s">
        <v>529</v>
      </c>
      <c r="D23" s="269"/>
      <c r="E23" s="262">
        <v>4513</v>
      </c>
      <c r="F23" s="266">
        <v>2984</v>
      </c>
      <c r="G23" s="266">
        <v>1529</v>
      </c>
      <c r="H23" s="264"/>
      <c r="I23" s="264"/>
    </row>
    <row r="24" spans="1:9">
      <c r="A24" s="267" t="s">
        <v>530</v>
      </c>
      <c r="B24" s="268"/>
      <c r="C24" s="269" t="s">
        <v>531</v>
      </c>
      <c r="D24" s="269"/>
      <c r="E24" s="262">
        <v>83</v>
      </c>
      <c r="F24" s="266">
        <v>55</v>
      </c>
      <c r="G24" s="266">
        <v>28</v>
      </c>
      <c r="H24" s="264"/>
      <c r="I24" s="264"/>
    </row>
    <row r="25" spans="1:9">
      <c r="A25" s="267" t="s">
        <v>532</v>
      </c>
      <c r="B25" s="268"/>
      <c r="C25" s="269" t="s">
        <v>533</v>
      </c>
      <c r="D25" s="269"/>
      <c r="E25" s="262">
        <v>14</v>
      </c>
      <c r="F25" s="266">
        <v>9</v>
      </c>
      <c r="G25" s="266">
        <v>5</v>
      </c>
      <c r="H25" s="264"/>
      <c r="I25" s="264"/>
    </row>
    <row r="26" spans="1:9">
      <c r="A26" s="267" t="s">
        <v>534</v>
      </c>
      <c r="B26" s="268"/>
      <c r="C26" s="269" t="s">
        <v>535</v>
      </c>
      <c r="D26" s="269"/>
      <c r="E26" s="262">
        <v>0</v>
      </c>
      <c r="F26" s="266">
        <v>0</v>
      </c>
      <c r="G26" s="266">
        <v>0</v>
      </c>
      <c r="H26" s="264"/>
      <c r="I26" s="264"/>
    </row>
    <row r="27" spans="1:9">
      <c r="A27" s="267" t="s">
        <v>536</v>
      </c>
      <c r="B27" s="268"/>
      <c r="C27" s="269" t="s">
        <v>537</v>
      </c>
      <c r="D27" s="269"/>
      <c r="E27" s="262">
        <v>0</v>
      </c>
      <c r="F27" s="266">
        <v>0</v>
      </c>
      <c r="G27" s="266">
        <v>0</v>
      </c>
      <c r="H27" s="264"/>
      <c r="I27" s="264"/>
    </row>
    <row r="28" spans="1:9">
      <c r="A28" s="267" t="s">
        <v>538</v>
      </c>
      <c r="B28" s="268"/>
      <c r="C28" s="269" t="s">
        <v>539</v>
      </c>
      <c r="D28" s="269"/>
      <c r="E28" s="262">
        <v>392</v>
      </c>
      <c r="F28" s="266">
        <v>284</v>
      </c>
      <c r="G28" s="266">
        <v>108</v>
      </c>
      <c r="H28" s="264"/>
      <c r="I28" s="264"/>
    </row>
    <row r="29" spans="1:9">
      <c r="A29" s="267" t="s">
        <v>540</v>
      </c>
      <c r="B29" s="268"/>
      <c r="C29" s="269" t="s">
        <v>541</v>
      </c>
      <c r="D29" s="269"/>
      <c r="E29" s="262">
        <v>3</v>
      </c>
      <c r="F29" s="266">
        <v>3</v>
      </c>
      <c r="G29" s="266">
        <v>0</v>
      </c>
      <c r="H29" s="264"/>
      <c r="I29" s="264"/>
    </row>
    <row r="30" spans="1:9">
      <c r="A30" s="267" t="s">
        <v>542</v>
      </c>
      <c r="B30" s="268"/>
      <c r="C30" s="269" t="s">
        <v>543</v>
      </c>
      <c r="D30" s="269"/>
      <c r="E30" s="262">
        <v>8</v>
      </c>
      <c r="F30" s="266">
        <v>6</v>
      </c>
      <c r="G30" s="266">
        <v>2</v>
      </c>
      <c r="H30" s="264"/>
      <c r="I30" s="264"/>
    </row>
    <row r="31" spans="1:9">
      <c r="A31" s="251"/>
      <c r="B31" s="270"/>
      <c r="C31" s="270"/>
      <c r="D31" s="270"/>
      <c r="E31" s="270"/>
      <c r="F31" s="270"/>
      <c r="G31" s="270"/>
    </row>
    <row r="32" spans="1:9">
      <c r="B32" s="271"/>
      <c r="C32" s="271"/>
      <c r="D32" s="271"/>
      <c r="E32" s="271"/>
      <c r="F32" s="271"/>
      <c r="G32" s="271"/>
    </row>
    <row r="33" spans="1:7">
      <c r="A33" s="38" t="s">
        <v>54</v>
      </c>
      <c r="B33" s="272"/>
      <c r="C33" s="272"/>
      <c r="D33" s="272"/>
      <c r="E33" s="272"/>
      <c r="F33" s="272"/>
      <c r="G33" s="272"/>
    </row>
    <row r="34" spans="1:7" s="275" customFormat="1">
      <c r="A34" s="85">
        <v>1</v>
      </c>
      <c r="B34" s="344" t="s">
        <v>544</v>
      </c>
      <c r="C34" s="344"/>
      <c r="D34" s="344"/>
      <c r="E34" s="273"/>
      <c r="F34" s="272"/>
      <c r="G34" s="274"/>
    </row>
    <row r="35" spans="1:7" s="275" customFormat="1">
      <c r="A35" s="85">
        <v>2</v>
      </c>
      <c r="B35" s="344" t="s">
        <v>545</v>
      </c>
      <c r="C35" s="344"/>
      <c r="D35" s="344"/>
      <c r="E35" s="274"/>
      <c r="F35" s="272"/>
      <c r="G35" s="274"/>
    </row>
    <row r="36" spans="1:7" s="275" customFormat="1">
      <c r="A36" s="85">
        <v>3</v>
      </c>
      <c r="B36" s="276" t="s">
        <v>546</v>
      </c>
      <c r="C36" s="274"/>
      <c r="D36" s="274"/>
      <c r="E36" s="274"/>
      <c r="F36" s="272"/>
      <c r="G36" s="274"/>
    </row>
    <row r="37" spans="1:7">
      <c r="A37" s="277"/>
      <c r="B37" s="278"/>
      <c r="C37" s="278"/>
      <c r="D37" s="278"/>
      <c r="E37" s="278"/>
      <c r="F37" s="272"/>
      <c r="G37" s="278"/>
    </row>
    <row r="38" spans="1:7">
      <c r="A38" s="345" t="s">
        <v>547</v>
      </c>
      <c r="B38" s="345"/>
      <c r="C38" s="345"/>
      <c r="D38" s="345"/>
      <c r="E38" s="345"/>
      <c r="F38" s="345"/>
      <c r="G38" s="345"/>
    </row>
    <row r="39" spans="1:7">
      <c r="A39" s="279"/>
      <c r="B39" s="277"/>
      <c r="C39" s="279"/>
      <c r="D39" s="279"/>
      <c r="E39" s="279"/>
      <c r="F39" s="272"/>
      <c r="G39" s="279"/>
    </row>
    <row r="40" spans="1:7" ht="14.25" customHeight="1">
      <c r="A40" s="344" t="s">
        <v>820</v>
      </c>
      <c r="B40" s="344"/>
      <c r="C40" s="344"/>
      <c r="D40" s="344"/>
      <c r="E40" s="344"/>
      <c r="F40" s="344"/>
      <c r="G40" s="344"/>
    </row>
    <row r="41" spans="1:7" ht="28.5" customHeight="1">
      <c r="A41" s="341" t="s">
        <v>808</v>
      </c>
      <c r="B41" s="341"/>
      <c r="C41" s="341"/>
      <c r="D41" s="341"/>
      <c r="E41" s="341"/>
      <c r="F41" s="341"/>
      <c r="G41" s="341"/>
    </row>
    <row r="42" spans="1:7">
      <c r="F42" s="271"/>
    </row>
    <row r="43" spans="1:7">
      <c r="F43" s="271"/>
    </row>
  </sheetData>
  <mergeCells count="7">
    <mergeCell ref="A41:G41"/>
    <mergeCell ref="A7:G7"/>
    <mergeCell ref="E11:G11"/>
    <mergeCell ref="B34:D34"/>
    <mergeCell ref="B35:D35"/>
    <mergeCell ref="A38:G38"/>
    <mergeCell ref="A40:G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
  <sheetViews>
    <sheetView zoomScale="70" zoomScaleNormal="70" workbookViewId="0">
      <pane xSplit="1" ySplit="6" topLeftCell="B7" activePane="bottomRight" state="frozen"/>
      <selection pane="topRight" activeCell="B1" sqref="B1"/>
      <selection pane="bottomLeft" activeCell="A7" sqref="A7"/>
      <selection pane="bottomRight"/>
    </sheetView>
  </sheetViews>
  <sheetFormatPr defaultColWidth="9.140625" defaultRowHeight="14.25"/>
  <cols>
    <col min="1" max="1" width="9.5703125" style="66" customWidth="1"/>
    <col min="2" max="2" width="23" style="99" customWidth="1"/>
    <col min="3" max="7" width="24.85546875" style="66" customWidth="1"/>
    <col min="8" max="8" width="4.7109375" style="66" customWidth="1"/>
    <col min="9" max="13" width="9.140625" style="66"/>
    <col min="14" max="14" width="11.5703125" style="66" bestFit="1" customWidth="1"/>
    <col min="15" max="16384" width="9.140625" style="66"/>
  </cols>
  <sheetData>
    <row r="1" spans="1:21" ht="78" customHeight="1"/>
    <row r="2" spans="1:21" s="51" customFormat="1" ht="36.75" customHeight="1">
      <c r="A2" s="350" t="s">
        <v>555</v>
      </c>
      <c r="B2" s="350"/>
      <c r="C2" s="350"/>
      <c r="D2" s="350"/>
      <c r="E2" s="350"/>
      <c r="F2" s="350"/>
      <c r="G2" s="350"/>
      <c r="H2" s="49"/>
      <c r="I2" s="49"/>
      <c r="J2" s="50"/>
    </row>
    <row r="3" spans="1:21" s="51" customFormat="1" ht="15.75">
      <c r="A3" s="52" t="s">
        <v>804</v>
      </c>
      <c r="B3" s="53"/>
      <c r="C3" s="53"/>
      <c r="D3" s="53"/>
      <c r="E3" s="53"/>
      <c r="F3" s="53"/>
      <c r="G3" s="53"/>
      <c r="H3" s="49"/>
      <c r="I3" s="49"/>
      <c r="J3" s="50"/>
    </row>
    <row r="4" spans="1:21" s="51" customFormat="1" ht="15.75">
      <c r="A4" s="52"/>
      <c r="B4" s="53"/>
      <c r="C4" s="53"/>
      <c r="D4" s="53"/>
      <c r="E4" s="53"/>
      <c r="F4" s="53"/>
      <c r="G4" s="53"/>
      <c r="H4" s="49"/>
      <c r="I4" s="49"/>
      <c r="J4" s="50"/>
    </row>
    <row r="5" spans="1:21" s="57" customFormat="1">
      <c r="A5" s="285" t="s">
        <v>554</v>
      </c>
      <c r="B5" s="54"/>
      <c r="C5" s="54"/>
      <c r="D5" s="54"/>
      <c r="E5" s="54"/>
      <c r="F5" s="54"/>
      <c r="G5" s="55" t="s">
        <v>553</v>
      </c>
      <c r="H5" s="56"/>
      <c r="I5" s="56"/>
    </row>
    <row r="6" spans="1:21" s="61" customFormat="1" ht="66.75" customHeight="1">
      <c r="A6" s="58"/>
      <c r="B6" s="59" t="s">
        <v>4</v>
      </c>
      <c r="C6" s="59" t="s">
        <v>7</v>
      </c>
      <c r="D6" s="59" t="s">
        <v>8</v>
      </c>
      <c r="E6" s="60" t="s">
        <v>561</v>
      </c>
      <c r="F6" s="59" t="s">
        <v>9</v>
      </c>
      <c r="G6" s="59" t="s">
        <v>556</v>
      </c>
    </row>
    <row r="7" spans="1:21">
      <c r="A7" s="301">
        <v>1987</v>
      </c>
      <c r="B7" s="302">
        <f>'[1]Table 4and5_data'!B9</f>
        <v>101.7</v>
      </c>
      <c r="C7" s="302">
        <f>'[1]Table 4and5_data'!O9</f>
        <v>101.9</v>
      </c>
      <c r="D7" s="302">
        <f>100*B7/C7</f>
        <v>99.803729146221784</v>
      </c>
      <c r="E7" s="67">
        <f>'[1]Table 4and5_data'!AC9</f>
        <v>100</v>
      </c>
      <c r="F7" s="302">
        <f>'[1]Table 4and5_data'!AD9</f>
        <v>100</v>
      </c>
      <c r="G7" s="302">
        <f t="shared" ref="G7:G36" si="0">100*F7/D7</f>
        <v>100.19665683382497</v>
      </c>
      <c r="J7" s="62"/>
      <c r="K7" s="67"/>
      <c r="L7" s="67"/>
      <c r="M7" s="67"/>
      <c r="O7" s="67"/>
      <c r="P7" s="61"/>
      <c r="Q7" s="62"/>
      <c r="R7" s="61"/>
      <c r="S7" s="62"/>
      <c r="T7" s="62"/>
      <c r="U7" s="62"/>
    </row>
    <row r="8" spans="1:21">
      <c r="A8" s="301">
        <v>1988</v>
      </c>
      <c r="B8" s="302">
        <f>'[1]Table 4and5_data'!B10</f>
        <v>106.9</v>
      </c>
      <c r="C8" s="302">
        <f>'[1]Table 4and5_data'!O10</f>
        <v>106.9</v>
      </c>
      <c r="D8" s="302">
        <f t="shared" ref="D8:D36" si="1">100*B8/C8</f>
        <v>100</v>
      </c>
      <c r="E8" s="67">
        <f>'[1]Table 4and5_data'!AC10</f>
        <v>105.50831711480201</v>
      </c>
      <c r="F8" s="302">
        <f>'[1]Table 4and5_data'!AD10</f>
        <v>105.04353099457106</v>
      </c>
      <c r="G8" s="302">
        <f t="shared" si="0"/>
        <v>105.04353099457107</v>
      </c>
      <c r="J8" s="62"/>
      <c r="K8" s="67"/>
      <c r="L8" s="67"/>
      <c r="M8" s="67"/>
      <c r="O8" s="67"/>
      <c r="P8" s="61"/>
      <c r="Q8" s="62"/>
      <c r="R8" s="61"/>
      <c r="S8" s="62"/>
      <c r="T8" s="62"/>
      <c r="U8" s="62"/>
    </row>
    <row r="9" spans="1:21">
      <c r="A9" s="301">
        <v>1989</v>
      </c>
      <c r="B9" s="302">
        <f>'[1]Table 4and5_data'!B11</f>
        <v>112.9</v>
      </c>
      <c r="C9" s="302">
        <f>'[1]Table 4and5_data'!O11</f>
        <v>115.2</v>
      </c>
      <c r="D9" s="302">
        <f t="shared" si="1"/>
        <v>98.003472222222214</v>
      </c>
      <c r="E9" s="67">
        <f>'[1]Table 4and5_data'!AC11</f>
        <v>111.11504764784057</v>
      </c>
      <c r="F9" s="302">
        <f>'[1]Table 4and5_data'!AD11</f>
        <v>110.01968094117231</v>
      </c>
      <c r="G9" s="302">
        <f t="shared" si="0"/>
        <v>112.26100305069134</v>
      </c>
      <c r="J9" s="62"/>
      <c r="K9" s="67"/>
      <c r="L9" s="67"/>
      <c r="M9" s="67"/>
      <c r="O9" s="67"/>
      <c r="P9" s="61"/>
      <c r="Q9" s="62"/>
      <c r="R9" s="61"/>
      <c r="S9" s="62"/>
      <c r="T9" s="62"/>
      <c r="U9" s="62"/>
    </row>
    <row r="10" spans="1:21">
      <c r="A10" s="301">
        <v>1990</v>
      </c>
      <c r="B10" s="302">
        <f>'[1]Table 4and5_data'!B12</f>
        <v>123.8</v>
      </c>
      <c r="C10" s="302">
        <f>'[1]Table 4and5_data'!O12</f>
        <v>126.1</v>
      </c>
      <c r="D10" s="302">
        <f t="shared" si="1"/>
        <v>98.176050753370347</v>
      </c>
      <c r="E10" s="67">
        <f>'[1]Table 4and5_data'!AC12</f>
        <v>115.63671119677015</v>
      </c>
      <c r="F10" s="302">
        <f>'[1]Table 4and5_data'!AD12</f>
        <v>113.99894697989394</v>
      </c>
      <c r="G10" s="302">
        <f t="shared" si="0"/>
        <v>116.11685956514236</v>
      </c>
      <c r="J10" s="62"/>
      <c r="K10" s="67"/>
      <c r="L10" s="67"/>
      <c r="M10" s="67"/>
      <c r="O10" s="67"/>
      <c r="P10" s="61"/>
      <c r="Q10" s="62"/>
      <c r="R10" s="61"/>
      <c r="S10" s="62"/>
      <c r="T10" s="62"/>
      <c r="U10" s="62"/>
    </row>
    <row r="11" spans="1:21">
      <c r="A11" s="301">
        <v>1991</v>
      </c>
      <c r="B11" s="302">
        <f>'[1]Table 4and5_data'!B13</f>
        <v>139.19999999999999</v>
      </c>
      <c r="C11" s="302">
        <f>'[1]Table 4and5_data'!O13</f>
        <v>133.5</v>
      </c>
      <c r="D11" s="302">
        <f t="shared" si="1"/>
        <v>104.2696629213483</v>
      </c>
      <c r="E11" s="67">
        <f>'[1]Table 4and5_data'!AC13</f>
        <v>117.97721847463926</v>
      </c>
      <c r="F11" s="302">
        <f>'[1]Table 4and5_data'!AD13</f>
        <v>115.87316249469825</v>
      </c>
      <c r="G11" s="302">
        <f t="shared" si="0"/>
        <v>111.12835627185501</v>
      </c>
      <c r="J11" s="62"/>
      <c r="K11" s="67"/>
      <c r="L11" s="67"/>
      <c r="M11" s="67"/>
      <c r="O11" s="67"/>
      <c r="P11" s="61"/>
      <c r="Q11" s="62"/>
      <c r="R11" s="61"/>
      <c r="S11" s="62"/>
      <c r="T11" s="62"/>
      <c r="U11" s="62"/>
    </row>
    <row r="12" spans="1:21">
      <c r="A12" s="301">
        <v>1992</v>
      </c>
      <c r="B12" s="302">
        <f>'[1]Table 4and5_data'!B14</f>
        <v>148.1</v>
      </c>
      <c r="C12" s="302">
        <f>'[1]Table 4and5_data'!O14</f>
        <v>138.5</v>
      </c>
      <c r="D12" s="302">
        <f t="shared" si="1"/>
        <v>106.93140794223827</v>
      </c>
      <c r="E12" s="67">
        <f>'[1]Table 4and5_data'!AC14</f>
        <v>121.29776593667529</v>
      </c>
      <c r="F12" s="302">
        <f>'[1]Table 4and5_data'!AD14</f>
        <v>118.88001603352998</v>
      </c>
      <c r="G12" s="302">
        <f t="shared" si="0"/>
        <v>111.17408656748078</v>
      </c>
      <c r="J12" s="62"/>
      <c r="K12" s="67"/>
      <c r="L12" s="67"/>
      <c r="M12" s="67"/>
      <c r="O12" s="67"/>
      <c r="P12" s="61"/>
      <c r="Q12" s="62"/>
      <c r="R12" s="61"/>
      <c r="S12" s="62"/>
      <c r="T12" s="62"/>
      <c r="U12" s="62"/>
    </row>
    <row r="13" spans="1:21">
      <c r="A13" s="301">
        <v>1993</v>
      </c>
      <c r="B13" s="302">
        <f>'[1]Table 4and5_data'!B15</f>
        <v>154.69999999999999</v>
      </c>
      <c r="C13" s="302">
        <f>'[1]Table 4and5_data'!O15</f>
        <v>140.69999999999999</v>
      </c>
      <c r="D13" s="302">
        <f t="shared" si="1"/>
        <v>109.9502487562189</v>
      </c>
      <c r="E13" s="67">
        <f>'[1]Table 4and5_data'!AC15</f>
        <v>124.62209247397162</v>
      </c>
      <c r="F13" s="302">
        <f>'[1]Table 4and5_data'!AD15</f>
        <v>121.92648375761897</v>
      </c>
      <c r="G13" s="302">
        <f t="shared" si="0"/>
        <v>110.89241282932767</v>
      </c>
      <c r="J13" s="62"/>
      <c r="K13" s="67"/>
      <c r="L13" s="67"/>
      <c r="M13" s="67"/>
      <c r="O13" s="67"/>
      <c r="P13" s="61"/>
      <c r="Q13" s="62"/>
      <c r="R13" s="61"/>
      <c r="S13" s="62"/>
      <c r="T13" s="62"/>
      <c r="U13" s="62"/>
    </row>
    <row r="14" spans="1:21">
      <c r="A14" s="301">
        <v>1994</v>
      </c>
      <c r="B14" s="302">
        <f>'[1]Table 4and5_data'!B16</f>
        <v>158.5</v>
      </c>
      <c r="C14" s="302">
        <f>'[1]Table 4and5_data'!O16</f>
        <v>144.1</v>
      </c>
      <c r="D14" s="302">
        <f t="shared" si="1"/>
        <v>109.99306037473977</v>
      </c>
      <c r="E14" s="67">
        <f>'[1]Table 4and5_data'!AC16</f>
        <v>127.10730684201576</v>
      </c>
      <c r="F14" s="302">
        <f>'[1]Table 4and5_data'!AD16</f>
        <v>124.1803924011861</v>
      </c>
      <c r="G14" s="302">
        <f t="shared" si="0"/>
        <v>112.89838829659882</v>
      </c>
      <c r="J14" s="62"/>
      <c r="K14" s="67"/>
      <c r="L14" s="67"/>
      <c r="M14" s="67"/>
      <c r="O14" s="67"/>
      <c r="P14" s="61"/>
      <c r="Q14" s="62"/>
      <c r="R14" s="61"/>
      <c r="S14" s="62"/>
      <c r="T14" s="62"/>
      <c r="U14" s="62"/>
    </row>
    <row r="15" spans="1:21">
      <c r="A15" s="301">
        <v>1995</v>
      </c>
      <c r="B15" s="302">
        <f>'[1]Table 4and5_data'!B17</f>
        <v>164.5</v>
      </c>
      <c r="C15" s="302">
        <f>'[1]Table 4and5_data'!O17</f>
        <v>149.1</v>
      </c>
      <c r="D15" s="302">
        <f t="shared" si="1"/>
        <v>110.32863849765259</v>
      </c>
      <c r="E15" s="67">
        <f>'[1]Table 4and5_data'!AC17</f>
        <v>130.87331280035775</v>
      </c>
      <c r="F15" s="302">
        <f>'[1]Table 4and5_data'!AD17</f>
        <v>127.65818507420876</v>
      </c>
      <c r="G15" s="302">
        <f t="shared" si="0"/>
        <v>115.70720604598495</v>
      </c>
      <c r="J15" s="62"/>
      <c r="K15" s="67"/>
      <c r="L15" s="67"/>
      <c r="M15" s="67"/>
      <c r="O15" s="67"/>
      <c r="P15" s="61"/>
      <c r="Q15" s="62"/>
      <c r="R15" s="61"/>
      <c r="S15" s="62"/>
      <c r="T15" s="62"/>
      <c r="U15" s="62"/>
    </row>
    <row r="16" spans="1:21">
      <c r="A16" s="301">
        <v>1996</v>
      </c>
      <c r="B16" s="302">
        <f>'[1]Table 4and5_data'!B18</f>
        <v>169.2</v>
      </c>
      <c r="C16" s="302">
        <f>'[1]Table 4and5_data'!O18</f>
        <v>152.69999999999999</v>
      </c>
      <c r="D16" s="302">
        <f t="shared" si="1"/>
        <v>110.80550098231828</v>
      </c>
      <c r="E16" s="67">
        <f>'[1]Table 4and5_data'!AC18</f>
        <v>134.41414885777451</v>
      </c>
      <c r="F16" s="302">
        <f>'[1]Table 4and5_data'!AD18</f>
        <v>130.90731978009646</v>
      </c>
      <c r="G16" s="302">
        <f t="shared" si="0"/>
        <v>118.1415350497679</v>
      </c>
      <c r="J16" s="62"/>
      <c r="K16" s="67"/>
      <c r="L16" s="67"/>
      <c r="M16" s="67"/>
      <c r="O16" s="67"/>
      <c r="P16" s="61"/>
      <c r="Q16" s="62"/>
      <c r="R16" s="61"/>
      <c r="S16" s="62"/>
      <c r="T16" s="62"/>
      <c r="U16" s="62"/>
    </row>
    <row r="17" spans="1:21">
      <c r="A17" s="301">
        <v>1997</v>
      </c>
      <c r="B17" s="302">
        <f>'[1]Table 4and5_data'!B19</f>
        <v>173.9</v>
      </c>
      <c r="C17" s="302">
        <f>'[1]Table 4and5_data'!O19</f>
        <v>157.5</v>
      </c>
      <c r="D17" s="302">
        <f t="shared" si="1"/>
        <v>110.41269841269842</v>
      </c>
      <c r="E17" s="67">
        <f>'[1]Table 4and5_data'!AC19</f>
        <v>137.78965037255384</v>
      </c>
      <c r="F17" s="302">
        <f>'[1]Table 4and5_data'!AD19</f>
        <v>133.81876663353611</v>
      </c>
      <c r="G17" s="302">
        <f t="shared" si="0"/>
        <v>121.19871043577881</v>
      </c>
      <c r="J17" s="62"/>
      <c r="K17" s="67"/>
      <c r="L17" s="67"/>
      <c r="M17" s="67"/>
      <c r="O17" s="67"/>
      <c r="P17" s="61"/>
      <c r="Q17" s="62"/>
      <c r="R17" s="61"/>
      <c r="S17" s="62"/>
      <c r="T17" s="62"/>
      <c r="U17" s="62"/>
    </row>
    <row r="18" spans="1:21">
      <c r="A18" s="301">
        <v>1998</v>
      </c>
      <c r="B18" s="302">
        <f>'[1]Table 4and5_data'!B20</f>
        <v>179.8</v>
      </c>
      <c r="C18" s="302">
        <f>'[1]Table 4and5_data'!O20</f>
        <v>162.9</v>
      </c>
      <c r="D18" s="302">
        <f t="shared" si="1"/>
        <v>110.3744628606507</v>
      </c>
      <c r="E18" s="67">
        <f>'[1]Table 4and5_data'!AC20</f>
        <v>139.46787471105822</v>
      </c>
      <c r="F18" s="302">
        <f>'[1]Table 4and5_data'!AD20</f>
        <v>134.89934428556282</v>
      </c>
      <c r="G18" s="302">
        <f t="shared" si="0"/>
        <v>122.21970625204776</v>
      </c>
      <c r="J18" s="62"/>
      <c r="K18" s="67"/>
      <c r="L18" s="67"/>
      <c r="M18" s="67"/>
      <c r="O18" s="67"/>
      <c r="P18" s="61"/>
      <c r="Q18" s="62"/>
      <c r="R18" s="61"/>
      <c r="S18" s="62"/>
      <c r="T18" s="62"/>
      <c r="U18" s="62"/>
    </row>
    <row r="19" spans="1:21">
      <c r="A19" s="301">
        <v>1999</v>
      </c>
      <c r="B19" s="302">
        <f>'[1]Table 4and5_data'!B21</f>
        <v>184.5</v>
      </c>
      <c r="C19" s="302">
        <f>'[1]Table 4and5_data'!O21</f>
        <v>165.4</v>
      </c>
      <c r="D19" s="302">
        <f t="shared" si="1"/>
        <v>111.5477629987908</v>
      </c>
      <c r="E19" s="67">
        <f>'[1]Table 4and5_data'!AC21</f>
        <v>146.00457268106496</v>
      </c>
      <c r="F19" s="302">
        <f>'[1]Table 4and5_data'!AD21</f>
        <v>140.52124321367188</v>
      </c>
      <c r="G19" s="302">
        <f t="shared" si="0"/>
        <v>125.97405760185003</v>
      </c>
      <c r="J19" s="62"/>
      <c r="K19" s="67"/>
      <c r="L19" s="67"/>
      <c r="M19" s="67"/>
      <c r="O19" s="67"/>
      <c r="P19" s="61"/>
      <c r="Q19" s="62"/>
      <c r="R19" s="61"/>
      <c r="S19" s="62"/>
      <c r="T19" s="62"/>
      <c r="U19" s="62"/>
    </row>
    <row r="20" spans="1:21">
      <c r="A20" s="301">
        <v>2000</v>
      </c>
      <c r="B20" s="302">
        <f>'[1]Table 4and5_data'!B22</f>
        <v>187.4</v>
      </c>
      <c r="C20" s="302">
        <f>'[1]Table 4and5_data'!O22</f>
        <v>170.3</v>
      </c>
      <c r="D20" s="302">
        <f t="shared" si="1"/>
        <v>110.0411039342337</v>
      </c>
      <c r="E20" s="67">
        <f>'[1]Table 4and5_data'!AC22</f>
        <v>155.04034162840352</v>
      </c>
      <c r="F20" s="302">
        <f>'[1]Table 4and5_data'!AD22</f>
        <v>148.38904308944799</v>
      </c>
      <c r="G20" s="302">
        <f t="shared" si="0"/>
        <v>134.84874086517073</v>
      </c>
      <c r="J20" s="62"/>
      <c r="K20" s="67"/>
      <c r="L20" s="67"/>
      <c r="M20" s="67"/>
      <c r="O20" s="67"/>
      <c r="P20" s="61"/>
      <c r="Q20" s="62"/>
      <c r="R20" s="61"/>
      <c r="S20" s="62"/>
      <c r="T20" s="62"/>
      <c r="U20" s="62"/>
    </row>
    <row r="21" spans="1:21">
      <c r="A21" s="301">
        <v>2001</v>
      </c>
      <c r="B21" s="302">
        <f>'[1]Table 4and5_data'!B23</f>
        <v>191.3</v>
      </c>
      <c r="C21" s="302">
        <f>'[1]Table 4and5_data'!O23</f>
        <v>173.3</v>
      </c>
      <c r="D21" s="302">
        <f t="shared" si="1"/>
        <v>110.3866128101558</v>
      </c>
      <c r="E21" s="67">
        <f>'[1]Table 4and5_data'!AC23</f>
        <v>160.61132840793857</v>
      </c>
      <c r="F21" s="302">
        <f>'[1]Table 4and5_data'!AD23</f>
        <v>152.7927161349092</v>
      </c>
      <c r="G21" s="302">
        <f t="shared" si="0"/>
        <v>138.41598382739031</v>
      </c>
      <c r="J21" s="62"/>
      <c r="K21" s="67"/>
      <c r="L21" s="67"/>
      <c r="M21" s="67"/>
      <c r="O21" s="67"/>
      <c r="P21" s="61"/>
      <c r="Q21" s="62"/>
      <c r="R21" s="61"/>
      <c r="S21" s="62"/>
      <c r="T21" s="62"/>
      <c r="U21" s="62"/>
    </row>
    <row r="22" spans="1:21">
      <c r="A22" s="301">
        <v>2002</v>
      </c>
      <c r="B22" s="302">
        <f>'[1]Table 4and5_data'!B24</f>
        <v>195.7</v>
      </c>
      <c r="C22" s="302">
        <f>'[1]Table 4and5_data'!O24</f>
        <v>176.2</v>
      </c>
      <c r="D22" s="302">
        <f t="shared" si="1"/>
        <v>111.06696935300795</v>
      </c>
      <c r="E22" s="67">
        <f>'[1]Table 4and5_data'!AC24</f>
        <v>165.77291536760956</v>
      </c>
      <c r="F22" s="302">
        <f>'[1]Table 4and5_data'!AD24</f>
        <v>156.70248713831717</v>
      </c>
      <c r="G22" s="302">
        <f t="shared" si="0"/>
        <v>141.08828939075875</v>
      </c>
      <c r="J22" s="62"/>
      <c r="K22" s="67"/>
      <c r="L22" s="67"/>
      <c r="M22" s="67"/>
      <c r="O22" s="67"/>
      <c r="P22" s="61"/>
      <c r="Q22" s="62"/>
      <c r="R22" s="61"/>
      <c r="S22" s="62"/>
      <c r="T22" s="62"/>
      <c r="U22" s="62"/>
    </row>
    <row r="23" spans="1:21">
      <c r="A23" s="301">
        <v>2003</v>
      </c>
      <c r="B23" s="302">
        <f>'[1]Table 4and5_data'!B25</f>
        <v>199.8</v>
      </c>
      <c r="C23" s="302">
        <f>'[1]Table 4and5_data'!O25</f>
        <v>181.3</v>
      </c>
      <c r="D23" s="302">
        <f t="shared" si="1"/>
        <v>110.20408163265306</v>
      </c>
      <c r="E23" s="67">
        <f>'[1]Table 4and5_data'!AC25</f>
        <v>168.85868777910045</v>
      </c>
      <c r="F23" s="302">
        <f>'[1]Table 4and5_data'!AD25</f>
        <v>158.56736058901356</v>
      </c>
      <c r="G23" s="302">
        <f t="shared" si="0"/>
        <v>143.88519757151229</v>
      </c>
      <c r="J23" s="62"/>
      <c r="K23" s="67"/>
      <c r="L23" s="67"/>
      <c r="M23" s="67"/>
      <c r="O23" s="67"/>
      <c r="P23" s="61"/>
      <c r="Q23" s="62"/>
      <c r="R23" s="61"/>
      <c r="S23" s="62"/>
      <c r="T23" s="62"/>
      <c r="U23" s="62"/>
    </row>
    <row r="24" spans="1:21">
      <c r="A24" s="301">
        <v>2004</v>
      </c>
      <c r="B24" s="302">
        <f>'[1]Table 4and5_data'!B26</f>
        <v>203.7</v>
      </c>
      <c r="C24" s="302">
        <f>'[1]Table 4and5_data'!O26</f>
        <v>186.7</v>
      </c>
      <c r="D24" s="302">
        <f t="shared" si="1"/>
        <v>109.10551687198715</v>
      </c>
      <c r="E24" s="67">
        <f>'[1]Table 4and5_data'!AC26</f>
        <v>173.64803582563346</v>
      </c>
      <c r="F24" s="302">
        <f>'[1]Table 4and5_data'!AD26</f>
        <v>161.89204866825611</v>
      </c>
      <c r="G24" s="302">
        <f t="shared" si="0"/>
        <v>148.38117568170551</v>
      </c>
      <c r="J24" s="62"/>
      <c r="K24" s="67"/>
      <c r="L24" s="67"/>
      <c r="M24" s="67"/>
      <c r="O24" s="67"/>
      <c r="P24" s="61"/>
      <c r="Q24" s="62"/>
      <c r="R24" s="61"/>
      <c r="S24" s="62"/>
      <c r="T24" s="62"/>
      <c r="U24" s="62"/>
    </row>
    <row r="25" spans="1:21">
      <c r="A25" s="301">
        <v>2005</v>
      </c>
      <c r="B25" s="302">
        <f>'[1]Table 4and5_data'!B27</f>
        <v>207.7</v>
      </c>
      <c r="C25" s="302">
        <f>'[1]Table 4and5_data'!O27</f>
        <v>192</v>
      </c>
      <c r="D25" s="302">
        <f t="shared" si="1"/>
        <v>108.17708333333333</v>
      </c>
      <c r="E25" s="67">
        <f>'[1]Table 4and5_data'!AC27</f>
        <v>178.09364548494983</v>
      </c>
      <c r="F25" s="302">
        <f>'[1]Table 4and5_data'!AD27</f>
        <v>164.37079183914457</v>
      </c>
      <c r="G25" s="302">
        <f t="shared" si="0"/>
        <v>151.94603771360502</v>
      </c>
      <c r="J25" s="62"/>
      <c r="K25" s="67"/>
      <c r="L25" s="67"/>
      <c r="M25" s="67"/>
      <c r="O25" s="67"/>
      <c r="P25" s="61"/>
      <c r="Q25" s="62"/>
      <c r="R25" s="61"/>
      <c r="S25" s="62"/>
      <c r="T25" s="62"/>
      <c r="U25" s="62"/>
    </row>
    <row r="26" spans="1:21">
      <c r="A26" s="301">
        <v>2006</v>
      </c>
      <c r="B26" s="302">
        <f>'[1]Table 4and5_data'!B28</f>
        <v>212.7</v>
      </c>
      <c r="C26" s="302">
        <f>'[1]Table 4and5_data'!O28</f>
        <v>198.1</v>
      </c>
      <c r="D26" s="302">
        <f t="shared" si="1"/>
        <v>107.37001514386674</v>
      </c>
      <c r="E26" s="67">
        <f>'[1]Table 4and5_data'!AC28</f>
        <v>181.9484597119085</v>
      </c>
      <c r="F26" s="302">
        <f>'[1]Table 4and5_data'!AD28</f>
        <v>166.41564937078149</v>
      </c>
      <c r="G26" s="302">
        <f t="shared" si="0"/>
        <v>154.99266638623325</v>
      </c>
      <c r="J26" s="62"/>
      <c r="K26" s="67"/>
      <c r="L26" s="67"/>
      <c r="M26" s="67"/>
      <c r="O26" s="67"/>
      <c r="P26" s="61"/>
      <c r="Q26" s="62"/>
      <c r="R26" s="61"/>
      <c r="S26" s="62"/>
      <c r="T26" s="62"/>
      <c r="U26" s="62"/>
    </row>
    <row r="27" spans="1:21">
      <c r="A27" s="301">
        <v>2007</v>
      </c>
      <c r="B27" s="302">
        <f>'[1]Table 4and5_data'!B29</f>
        <v>219</v>
      </c>
      <c r="C27" s="302">
        <f>'[1]Table 4and5_data'!O29</f>
        <v>206.6</v>
      </c>
      <c r="D27" s="302">
        <f t="shared" si="1"/>
        <v>106.00193610842207</v>
      </c>
      <c r="E27" s="67">
        <f>'[1]Table 4and5_data'!AC29</f>
        <v>188.04442302968462</v>
      </c>
      <c r="F27" s="302">
        <f>'[1]Table 4and5_data'!AD29</f>
        <v>170.37470256411029</v>
      </c>
      <c r="G27" s="302">
        <f t="shared" si="0"/>
        <v>160.72791575226114</v>
      </c>
      <c r="J27" s="62"/>
      <c r="K27" s="67"/>
      <c r="L27" s="67"/>
      <c r="M27" s="67"/>
      <c r="O27" s="67"/>
      <c r="P27" s="61"/>
      <c r="Q27" s="62"/>
      <c r="R27" s="61"/>
      <c r="S27" s="62"/>
      <c r="T27" s="62"/>
      <c r="U27" s="62"/>
    </row>
    <row r="28" spans="1:21">
      <c r="A28" s="301">
        <v>2008</v>
      </c>
      <c r="B28" s="302">
        <f>'[1]Table 4and5_data'!B30</f>
        <v>227.7</v>
      </c>
      <c r="C28" s="302">
        <f>'[1]Table 4and5_data'!O30</f>
        <v>214.8</v>
      </c>
      <c r="D28" s="302">
        <f t="shared" si="1"/>
        <v>106.00558659217876</v>
      </c>
      <c r="E28" s="67">
        <f>'[1]Table 4and5_data'!AC30</f>
        <v>187.73847539507082</v>
      </c>
      <c r="F28" s="302">
        <f>'[1]Table 4and5_data'!AD30</f>
        <v>168.49721285704692</v>
      </c>
      <c r="G28" s="302">
        <f t="shared" si="0"/>
        <v>158.95125745144347</v>
      </c>
      <c r="J28" s="62"/>
      <c r="K28" s="67"/>
      <c r="L28" s="67"/>
      <c r="M28" s="67"/>
      <c r="O28" s="67"/>
      <c r="P28" s="61"/>
      <c r="Q28" s="62"/>
      <c r="R28" s="61"/>
      <c r="S28" s="62"/>
      <c r="T28" s="62"/>
      <c r="U28" s="62"/>
    </row>
    <row r="29" spans="1:21">
      <c r="A29" s="301">
        <v>2009</v>
      </c>
      <c r="B29" s="302">
        <f>'[1]Table 4and5_data'!B31</f>
        <v>236</v>
      </c>
      <c r="C29" s="302">
        <f>'[1]Table 4and5_data'!O31</f>
        <v>213.7</v>
      </c>
      <c r="D29" s="302">
        <f t="shared" si="1"/>
        <v>110.43518951801592</v>
      </c>
      <c r="E29" s="67">
        <f>'[1]Table 4and5_data'!AC31</f>
        <v>191.01540603014442</v>
      </c>
      <c r="F29" s="302">
        <f>'[1]Table 4and5_data'!AD31</f>
        <v>169.99923211596132</v>
      </c>
      <c r="G29" s="302">
        <f t="shared" si="0"/>
        <v>153.93574535246157</v>
      </c>
      <c r="J29" s="62"/>
      <c r="K29" s="67"/>
      <c r="L29" s="64"/>
      <c r="M29" s="67"/>
      <c r="O29" s="67"/>
      <c r="P29" s="61"/>
      <c r="Q29" s="62"/>
      <c r="R29" s="61"/>
      <c r="S29" s="62"/>
      <c r="T29" s="62"/>
      <c r="U29" s="62"/>
    </row>
    <row r="30" spans="1:21">
      <c r="A30" s="301">
        <v>2010</v>
      </c>
      <c r="B30" s="302">
        <f>'[1]Table 4and5_data'!B32</f>
        <v>244.3</v>
      </c>
      <c r="C30" s="302">
        <f>'[1]Table 4and5_data'!O32</f>
        <v>223.6</v>
      </c>
      <c r="D30" s="302">
        <f t="shared" si="1"/>
        <v>109.25760286225403</v>
      </c>
      <c r="E30" s="67">
        <f>'[1]Table 4and5_data'!AC32</f>
        <v>191.72067595059488</v>
      </c>
      <c r="F30" s="302">
        <f>'[1]Table 4and5_data'!AD32</f>
        <v>169.03251337264422</v>
      </c>
      <c r="G30" s="302">
        <f t="shared" si="0"/>
        <v>154.71006954614506</v>
      </c>
      <c r="J30" s="62"/>
      <c r="K30" s="67"/>
      <c r="L30" s="67"/>
      <c r="M30" s="67"/>
      <c r="N30" s="67"/>
      <c r="O30" s="67"/>
      <c r="P30" s="61"/>
      <c r="Q30" s="62"/>
      <c r="R30" s="61"/>
      <c r="S30" s="62"/>
      <c r="T30" s="62"/>
      <c r="U30" s="62"/>
    </row>
    <row r="31" spans="1:21">
      <c r="A31" s="301">
        <v>2011</v>
      </c>
      <c r="B31" s="302">
        <f>'[1]Table 4and5_data'!B33</f>
        <v>258.5</v>
      </c>
      <c r="C31" s="302">
        <f>'[1]Table 4and5_data'!O33</f>
        <v>235.2</v>
      </c>
      <c r="D31" s="302">
        <f t="shared" si="1"/>
        <v>109.90646258503402</v>
      </c>
      <c r="E31" s="67">
        <f>'[1]Table 4and5_data'!AC33</f>
        <v>188.40815902348695</v>
      </c>
      <c r="F31" s="302">
        <f>'[1]Table 4and5_data'!AD33</f>
        <v>164.55284315935842</v>
      </c>
      <c r="G31" s="302">
        <f t="shared" si="0"/>
        <v>149.72080739296362</v>
      </c>
      <c r="J31" s="62"/>
      <c r="K31" s="67"/>
      <c r="L31" s="67"/>
      <c r="M31" s="67"/>
      <c r="O31" s="67"/>
      <c r="P31" s="61"/>
      <c r="Q31" s="62"/>
      <c r="R31" s="61"/>
      <c r="S31" s="62"/>
      <c r="T31" s="62"/>
      <c r="U31" s="62"/>
    </row>
    <row r="32" spans="1:21">
      <c r="A32" s="301">
        <v>2012</v>
      </c>
      <c r="B32" s="302">
        <f>'[1]Table 4and5_data'!B34</f>
        <v>267</v>
      </c>
      <c r="C32" s="302">
        <f>'[1]Table 4and5_data'!O34</f>
        <v>242.7</v>
      </c>
      <c r="D32" s="302">
        <f t="shared" si="1"/>
        <v>110.0123609394314</v>
      </c>
      <c r="E32" s="67">
        <f>'[1]Table 4and5_data'!AC34</f>
        <v>192.76747979769351</v>
      </c>
      <c r="F32" s="302">
        <f>'[1]Table 4and5_data'!AD34</f>
        <v>167.21250064609811</v>
      </c>
      <c r="G32" s="302">
        <f t="shared" si="0"/>
        <v>151.99428429516109</v>
      </c>
      <c r="J32" s="68"/>
      <c r="K32" s="68"/>
      <c r="L32" s="68"/>
      <c r="M32" s="68"/>
      <c r="N32" s="69"/>
      <c r="O32" s="68"/>
      <c r="P32" s="69"/>
      <c r="Q32" s="68"/>
      <c r="R32" s="69"/>
      <c r="S32" s="62"/>
      <c r="T32" s="62"/>
      <c r="U32" s="62"/>
    </row>
    <row r="33" spans="1:21">
      <c r="A33" s="301">
        <v>2013</v>
      </c>
      <c r="B33" s="302">
        <f>'[1]Table 4and5_data'!B35</f>
        <v>274.89999999999998</v>
      </c>
      <c r="C33" s="302">
        <f>'[1]Table 4and5_data'!O35</f>
        <v>250.1</v>
      </c>
      <c r="D33" s="302">
        <f t="shared" si="1"/>
        <v>109.91603358656536</v>
      </c>
      <c r="E33" s="67">
        <f>'[1]Table 4and5_data'!AC35</f>
        <v>196.44987371590173</v>
      </c>
      <c r="F33" s="302">
        <f>'[1]Table 4and5_data'!AD35</f>
        <v>169.32356796874043</v>
      </c>
      <c r="G33" s="302">
        <f t="shared" si="0"/>
        <v>154.04810603485626</v>
      </c>
      <c r="J33" s="68"/>
      <c r="K33" s="68"/>
      <c r="L33" s="68"/>
      <c r="M33" s="68"/>
      <c r="N33" s="67"/>
      <c r="O33" s="68"/>
      <c r="P33" s="69"/>
      <c r="Q33" s="68"/>
      <c r="R33" s="69"/>
      <c r="S33" s="62"/>
      <c r="T33" s="62"/>
      <c r="U33" s="62"/>
    </row>
    <row r="34" spans="1:21">
      <c r="A34" s="301">
        <v>2014</v>
      </c>
      <c r="B34" s="302">
        <f>'[1]Table 4and5_data'!B36</f>
        <v>280.2</v>
      </c>
      <c r="C34" s="302">
        <f>'[1]Table 4and5_data'!O36</f>
        <v>256</v>
      </c>
      <c r="D34" s="302">
        <f t="shared" si="1"/>
        <v>109.453125</v>
      </c>
      <c r="E34" s="67">
        <f>'[1]Table 4and5_data'!AC36</f>
        <v>200.50277447108692</v>
      </c>
      <c r="F34" s="302">
        <f>'[1]Table 4and5_data'!AD36</f>
        <v>171.43344247864206</v>
      </c>
      <c r="G34" s="302">
        <f t="shared" si="0"/>
        <v>156.62727078705342</v>
      </c>
      <c r="J34" s="68"/>
      <c r="K34" s="68"/>
      <c r="L34" s="68"/>
      <c r="M34" s="68"/>
      <c r="N34" s="69"/>
      <c r="O34" s="68"/>
      <c r="P34" s="69"/>
      <c r="Q34" s="68"/>
      <c r="R34" s="69"/>
      <c r="S34" s="62"/>
      <c r="T34" s="62"/>
      <c r="U34" s="62"/>
    </row>
    <row r="35" spans="1:21">
      <c r="A35" s="301">
        <v>2015</v>
      </c>
      <c r="B35" s="302">
        <f>'[1]Table 4and5_data'!B37</f>
        <v>281.7</v>
      </c>
      <c r="C35" s="302">
        <f>'[1]Table 4and5_data'!O37</f>
        <v>258.5</v>
      </c>
      <c r="D35" s="302">
        <f t="shared" si="1"/>
        <v>108.97485493230174</v>
      </c>
      <c r="E35" s="67">
        <f>'[1]Table 4and5_data'!AC37</f>
        <v>211.19220376773802</v>
      </c>
      <c r="F35" s="302">
        <f>'[1]Table 4and5_data'!AD37</f>
        <v>179.06215804586992</v>
      </c>
      <c r="G35" s="302">
        <f t="shared" si="0"/>
        <v>164.31511485572372</v>
      </c>
      <c r="J35" s="68"/>
      <c r="K35" s="68"/>
      <c r="L35" s="68"/>
      <c r="M35" s="68"/>
      <c r="N35" s="69"/>
      <c r="O35" s="68"/>
      <c r="P35" s="69"/>
      <c r="Q35" s="68"/>
      <c r="R35" s="69"/>
      <c r="S35" s="62"/>
      <c r="T35" s="62"/>
      <c r="U35" s="62"/>
    </row>
    <row r="36" spans="1:21">
      <c r="A36" s="301">
        <v>2016</v>
      </c>
      <c r="B36" s="302">
        <f>'[1]Table 4and5_data'!B38</f>
        <v>283.39999999999998</v>
      </c>
      <c r="C36" s="302">
        <f>'[1]Table 4and5_data'!O38</f>
        <v>263.10000000000002</v>
      </c>
      <c r="D36" s="302">
        <f t="shared" si="1"/>
        <v>107.71569745343973</v>
      </c>
      <c r="E36" s="67">
        <f>'[1]Table 4and5_data'!AC38</f>
        <v>211.94518451334957</v>
      </c>
      <c r="F36" s="302">
        <f>'[1]Table 4and5_data'!AD38</f>
        <v>178.21354122616535</v>
      </c>
      <c r="G36" s="302">
        <f t="shared" si="0"/>
        <v>165.44806879535679</v>
      </c>
      <c r="J36" s="68"/>
      <c r="K36" s="68"/>
      <c r="L36" s="68"/>
      <c r="M36" s="68"/>
      <c r="N36" s="69"/>
      <c r="O36" s="68"/>
      <c r="P36" s="69"/>
      <c r="Q36" s="68"/>
      <c r="R36" s="69"/>
      <c r="S36" s="62"/>
      <c r="T36" s="62"/>
      <c r="U36" s="62"/>
    </row>
    <row r="37" spans="1:21">
      <c r="A37" s="301">
        <v>2017</v>
      </c>
      <c r="B37" s="302">
        <f>'[1]Table 4and5_data'!B39</f>
        <v>291.3</v>
      </c>
      <c r="C37" s="302">
        <f>'[1]Table 4and5_data'!O39</f>
        <v>272.5</v>
      </c>
      <c r="D37" s="302">
        <f>100*B37/C37</f>
        <v>106.89908256880734</v>
      </c>
      <c r="E37" s="67">
        <f>'[1]Table 4and5_data'!AC39</f>
        <v>214.63887786658606</v>
      </c>
      <c r="F37" s="302">
        <f>'[1]Table 4and5_data'!AD39</f>
        <v>179.40081557808094</v>
      </c>
      <c r="G37" s="302">
        <f>100*F37/D37</f>
        <v>167.82259610376607</v>
      </c>
      <c r="I37" s="70"/>
      <c r="J37" s="71"/>
      <c r="K37" s="71"/>
      <c r="L37" s="71"/>
      <c r="M37" s="71"/>
      <c r="N37" s="71"/>
      <c r="O37" s="72"/>
      <c r="P37" s="69"/>
      <c r="Q37" s="68"/>
      <c r="R37" s="69"/>
      <c r="S37" s="62"/>
      <c r="T37" s="62"/>
      <c r="U37" s="62"/>
    </row>
    <row r="38" spans="1:21">
      <c r="A38" s="301">
        <v>2018</v>
      </c>
      <c r="B38" s="302">
        <f>'[1]Table 4and5_data'!B40</f>
        <v>297.5</v>
      </c>
      <c r="C38" s="302">
        <f>'[1]Table 4and5_data'!O40</f>
        <v>281.60000000000002</v>
      </c>
      <c r="D38" s="302">
        <f>100*B38/C38</f>
        <v>105.64630681818181</v>
      </c>
      <c r="E38" s="67">
        <f>'[1]Table 4and5_data'!AC$40</f>
        <v>219.71055432735611</v>
      </c>
      <c r="F38" s="302">
        <f>'[1]Table 4and5_data'!AD$40</f>
        <v>182.56909027588409</v>
      </c>
      <c r="G38" s="302">
        <f>100*F38/D38</f>
        <v>172.81161620735784</v>
      </c>
      <c r="I38" s="70"/>
      <c r="J38" s="71"/>
      <c r="K38" s="71"/>
      <c r="L38" s="71"/>
      <c r="M38" s="71"/>
      <c r="N38" s="71"/>
      <c r="O38" s="72"/>
      <c r="P38" s="69"/>
      <c r="Q38" s="68"/>
      <c r="R38" s="69"/>
      <c r="S38" s="62"/>
      <c r="T38" s="62"/>
      <c r="U38" s="62"/>
    </row>
    <row r="39" spans="1:21" ht="16.5">
      <c r="A39" s="303" t="s">
        <v>803</v>
      </c>
      <c r="B39" s="302">
        <f>'[1]Table 4and5_data'!B41</f>
        <v>302.89999999999998</v>
      </c>
      <c r="C39" s="302">
        <f>'[1]Table 4and5_data'!O41</f>
        <v>288.8</v>
      </c>
      <c r="D39" s="302">
        <f>100*B39/C39</f>
        <v>104.88227146814403</v>
      </c>
      <c r="E39" s="67">
        <f>'[1]Table 4and5_data'!AC$40</f>
        <v>219.71055432735611</v>
      </c>
      <c r="F39" s="302">
        <f>'[1]Table 4and5_data'!AD$40</f>
        <v>182.56909027588409</v>
      </c>
      <c r="G39" s="302">
        <f>100*F39/D39</f>
        <v>174.07049610985584</v>
      </c>
      <c r="I39" s="70"/>
      <c r="J39" s="71"/>
      <c r="K39" s="71"/>
      <c r="L39" s="71"/>
      <c r="M39" s="71"/>
      <c r="N39" s="71"/>
      <c r="O39" s="72"/>
      <c r="P39" s="69"/>
      <c r="Q39" s="68"/>
      <c r="R39" s="69"/>
      <c r="S39" s="62"/>
      <c r="T39" s="62"/>
      <c r="U39" s="62"/>
    </row>
    <row r="40" spans="1:21" s="76" customFormat="1" ht="16.5">
      <c r="A40" s="73"/>
      <c r="B40" s="74"/>
      <c r="C40" s="75"/>
      <c r="D40" s="75"/>
      <c r="E40" s="75"/>
      <c r="F40" s="75"/>
      <c r="G40" s="75"/>
      <c r="J40" s="77"/>
      <c r="K40" s="77"/>
      <c r="L40" s="77"/>
      <c r="M40" s="77"/>
      <c r="N40" s="77"/>
      <c r="O40" s="77"/>
      <c r="P40" s="77"/>
      <c r="Q40" s="77"/>
      <c r="R40" s="77"/>
    </row>
    <row r="41" spans="1:21" ht="14.25" customHeight="1">
      <c r="A41" s="63"/>
      <c r="B41" s="64"/>
      <c r="C41" s="65"/>
      <c r="D41" s="65"/>
      <c r="E41" s="65"/>
      <c r="F41" s="64"/>
      <c r="G41" s="78"/>
      <c r="H41" s="79"/>
      <c r="I41" s="79"/>
      <c r="J41" s="69"/>
      <c r="K41" s="80"/>
      <c r="L41" s="80"/>
      <c r="M41" s="80"/>
      <c r="N41" s="80"/>
      <c r="O41" s="80"/>
      <c r="P41" s="80"/>
      <c r="Q41" s="80"/>
      <c r="R41" s="80"/>
    </row>
    <row r="42" spans="1:21" ht="27.75" customHeight="1">
      <c r="A42" s="81" t="s">
        <v>5</v>
      </c>
      <c r="B42" s="82"/>
      <c r="C42" s="83"/>
      <c r="D42" s="84"/>
      <c r="E42" s="84"/>
      <c r="F42" s="84"/>
      <c r="G42" s="84"/>
      <c r="H42" s="79"/>
      <c r="I42" s="79"/>
      <c r="J42" s="72"/>
      <c r="K42" s="80"/>
      <c r="L42" s="80"/>
      <c r="M42" s="80"/>
      <c r="N42" s="71"/>
      <c r="O42" s="80"/>
      <c r="P42" s="80"/>
      <c r="Q42" s="80"/>
      <c r="R42" s="80"/>
    </row>
    <row r="43" spans="1:21" ht="42.75" customHeight="1">
      <c r="A43" s="284">
        <v>1</v>
      </c>
      <c r="B43" s="346" t="s">
        <v>562</v>
      </c>
      <c r="C43" s="346"/>
      <c r="D43" s="346"/>
      <c r="E43" s="346"/>
      <c r="F43" s="346"/>
      <c r="G43" s="346"/>
      <c r="H43" s="79"/>
      <c r="I43" s="79"/>
      <c r="J43" s="69"/>
      <c r="K43" s="80"/>
      <c r="L43" s="80"/>
      <c r="M43" s="80"/>
      <c r="N43" s="80"/>
      <c r="O43" s="80"/>
      <c r="P43" s="80"/>
      <c r="Q43" s="80"/>
      <c r="R43" s="80"/>
    </row>
    <row r="44" spans="1:21">
      <c r="A44" s="284">
        <v>2</v>
      </c>
      <c r="B44" s="347" t="s">
        <v>548</v>
      </c>
      <c r="C44" s="347"/>
      <c r="D44" s="347"/>
      <c r="E44" s="347"/>
      <c r="F44" s="347"/>
      <c r="G44" s="347"/>
      <c r="H44" s="79"/>
      <c r="I44" s="79"/>
      <c r="J44" s="69"/>
      <c r="K44" s="80"/>
      <c r="L44" s="80"/>
      <c r="M44" s="80"/>
      <c r="N44" s="80"/>
      <c r="O44" s="80"/>
      <c r="P44" s="80"/>
      <c r="Q44" s="80"/>
      <c r="R44" s="80"/>
    </row>
    <row r="45" spans="1:21">
      <c r="A45" s="284">
        <v>3</v>
      </c>
      <c r="B45" s="347" t="s">
        <v>549</v>
      </c>
      <c r="C45" s="347"/>
      <c r="D45" s="347"/>
      <c r="E45" s="347"/>
      <c r="F45" s="347"/>
      <c r="G45" s="347"/>
      <c r="H45" s="79"/>
      <c r="I45" s="79"/>
      <c r="J45" s="69"/>
      <c r="K45" s="80"/>
      <c r="L45" s="80"/>
      <c r="M45" s="80"/>
      <c r="N45" s="80"/>
      <c r="O45" s="80"/>
      <c r="P45" s="80"/>
      <c r="Q45" s="80"/>
      <c r="R45" s="80"/>
    </row>
    <row r="46" spans="1:21">
      <c r="A46" s="284">
        <v>4</v>
      </c>
      <c r="B46" s="346" t="s">
        <v>559</v>
      </c>
      <c r="C46" s="347"/>
      <c r="D46" s="347"/>
      <c r="E46" s="347"/>
      <c r="F46" s="347"/>
      <c r="G46" s="347"/>
      <c r="H46" s="86"/>
      <c r="I46" s="86"/>
      <c r="J46" s="69"/>
      <c r="K46" s="87"/>
      <c r="L46" s="87"/>
      <c r="M46" s="87"/>
      <c r="N46" s="88"/>
      <c r="O46" s="89"/>
      <c r="P46" s="88"/>
      <c r="Q46" s="88"/>
      <c r="R46" s="88"/>
    </row>
    <row r="47" spans="1:21">
      <c r="A47" s="85"/>
      <c r="B47" s="90"/>
      <c r="C47" s="90"/>
      <c r="D47" s="90"/>
      <c r="E47" s="90"/>
      <c r="F47" s="90"/>
      <c r="G47" s="90"/>
      <c r="J47" s="69"/>
      <c r="K47" s="91"/>
      <c r="L47" s="91"/>
      <c r="M47" s="91"/>
      <c r="N47" s="88"/>
      <c r="O47" s="89"/>
      <c r="P47" s="88"/>
      <c r="Q47" s="88"/>
      <c r="R47" s="88"/>
    </row>
    <row r="48" spans="1:21" ht="14.25" customHeight="1">
      <c r="A48" s="39"/>
      <c r="B48" s="92"/>
      <c r="C48" s="92"/>
      <c r="D48" s="92"/>
      <c r="E48" s="93"/>
      <c r="F48" s="47"/>
      <c r="G48" s="47"/>
      <c r="H48" s="94"/>
      <c r="I48" s="94"/>
      <c r="J48" s="69"/>
      <c r="K48" s="80"/>
      <c r="L48" s="80"/>
      <c r="M48" s="80"/>
      <c r="N48" s="80"/>
      <c r="O48" s="80"/>
      <c r="P48" s="80"/>
      <c r="Q48" s="80"/>
      <c r="R48" s="80"/>
    </row>
    <row r="49" spans="1:18" ht="13.5" customHeight="1">
      <c r="A49" s="37" t="s">
        <v>6</v>
      </c>
      <c r="B49" s="47"/>
      <c r="C49" s="47"/>
      <c r="D49" s="47"/>
      <c r="E49" s="93"/>
      <c r="F49" s="47"/>
      <c r="G49" s="47"/>
      <c r="H49" s="94"/>
      <c r="I49" s="94"/>
      <c r="J49" s="69"/>
      <c r="K49" s="80"/>
      <c r="L49" s="80"/>
      <c r="M49" s="80"/>
      <c r="N49" s="80"/>
      <c r="O49" s="80"/>
      <c r="P49" s="80"/>
      <c r="Q49" s="80"/>
      <c r="R49" s="80"/>
    </row>
    <row r="50" spans="1:18" ht="14.25" customHeight="1">
      <c r="A50" s="39" t="s">
        <v>550</v>
      </c>
      <c r="B50" s="95"/>
      <c r="C50" s="95"/>
      <c r="D50" s="95"/>
      <c r="E50" s="95"/>
      <c r="F50" s="95"/>
      <c r="G50" s="95"/>
      <c r="H50" s="94"/>
      <c r="I50" s="94"/>
      <c r="J50" s="69"/>
      <c r="K50" s="80"/>
      <c r="L50" s="80"/>
      <c r="M50" s="80"/>
      <c r="N50" s="80"/>
      <c r="O50" s="80"/>
      <c r="P50" s="80"/>
      <c r="Q50" s="80"/>
      <c r="R50" s="80"/>
    </row>
    <row r="51" spans="1:18" ht="13.5" customHeight="1">
      <c r="A51" s="317" t="s">
        <v>551</v>
      </c>
      <c r="B51" s="96"/>
      <c r="C51" s="95"/>
      <c r="D51" s="95"/>
      <c r="E51" s="95"/>
      <c r="F51" s="95"/>
      <c r="G51" s="95"/>
      <c r="H51" s="94"/>
      <c r="I51" s="94"/>
      <c r="J51" s="69"/>
      <c r="K51" s="80"/>
      <c r="L51" s="80"/>
      <c r="M51" s="80"/>
      <c r="N51" s="80"/>
      <c r="O51" s="80"/>
      <c r="P51" s="80"/>
      <c r="Q51" s="80"/>
      <c r="R51" s="80"/>
    </row>
    <row r="52" spans="1:18" ht="12.75" customHeight="1">
      <c r="A52" s="240" t="s">
        <v>552</v>
      </c>
      <c r="B52" s="47"/>
      <c r="C52" s="97"/>
      <c r="D52" s="97"/>
      <c r="E52" s="97"/>
      <c r="F52" s="97"/>
      <c r="G52" s="97"/>
      <c r="H52" s="94"/>
      <c r="I52" s="94"/>
      <c r="J52" s="69"/>
      <c r="K52" s="87"/>
      <c r="L52" s="87"/>
      <c r="M52" s="87"/>
      <c r="N52" s="88"/>
      <c r="O52" s="89"/>
      <c r="P52" s="88"/>
      <c r="Q52" s="88"/>
      <c r="R52" s="88"/>
    </row>
    <row r="53" spans="1:18" ht="12.75" customHeight="1">
      <c r="A53" s="97"/>
      <c r="B53" s="47"/>
      <c r="C53" s="97"/>
      <c r="D53" s="97"/>
      <c r="E53" s="97"/>
      <c r="F53" s="97"/>
      <c r="G53" s="97"/>
      <c r="H53" s="94"/>
      <c r="I53" s="94"/>
      <c r="J53" s="69"/>
      <c r="K53" s="80"/>
      <c r="L53" s="80"/>
      <c r="M53" s="80"/>
      <c r="N53" s="80"/>
      <c r="O53" s="80"/>
      <c r="P53" s="80"/>
      <c r="Q53" s="80"/>
      <c r="R53" s="80"/>
    </row>
    <row r="54" spans="1:18">
      <c r="A54" s="348" t="s">
        <v>821</v>
      </c>
      <c r="B54" s="348"/>
      <c r="C54" s="348"/>
      <c r="D54" s="348"/>
      <c r="E54" s="348"/>
      <c r="F54" s="348"/>
      <c r="G54" s="348"/>
      <c r="J54" s="69"/>
      <c r="K54" s="87"/>
      <c r="L54" s="87"/>
      <c r="M54" s="87"/>
      <c r="N54" s="88"/>
      <c r="O54" s="89"/>
      <c r="P54" s="88"/>
      <c r="Q54" s="88"/>
      <c r="R54" s="88"/>
    </row>
    <row r="55" spans="1:18" ht="14.25" customHeight="1">
      <c r="A55" s="349" t="s">
        <v>808</v>
      </c>
      <c r="B55" s="349"/>
      <c r="C55" s="349"/>
      <c r="D55" s="349"/>
      <c r="E55" s="349"/>
      <c r="F55" s="349"/>
      <c r="G55" s="349"/>
      <c r="J55" s="69"/>
      <c r="K55" s="98"/>
      <c r="L55" s="98"/>
      <c r="M55" s="98"/>
      <c r="N55" s="98"/>
      <c r="O55" s="98"/>
      <c r="P55" s="98"/>
      <c r="Q55" s="98"/>
      <c r="R55" s="98"/>
    </row>
    <row r="56" spans="1:18">
      <c r="J56" s="69"/>
      <c r="K56" s="98"/>
      <c r="L56" s="98"/>
      <c r="M56" s="98"/>
      <c r="N56" s="98"/>
      <c r="O56" s="98"/>
      <c r="P56" s="98"/>
      <c r="Q56" s="98"/>
      <c r="R56" s="98"/>
    </row>
    <row r="57" spans="1:18">
      <c r="J57" s="69"/>
      <c r="K57" s="69"/>
      <c r="L57" s="69"/>
      <c r="M57" s="69"/>
      <c r="N57" s="69"/>
      <c r="O57" s="69"/>
      <c r="P57" s="69"/>
      <c r="Q57" s="69"/>
      <c r="R57" s="69"/>
    </row>
    <row r="58" spans="1:18">
      <c r="J58" s="69"/>
      <c r="K58" s="69"/>
      <c r="L58" s="69"/>
      <c r="M58" s="69"/>
      <c r="N58" s="69"/>
      <c r="O58" s="69"/>
      <c r="P58" s="69"/>
      <c r="Q58" s="69"/>
      <c r="R58" s="69"/>
    </row>
    <row r="59" spans="1:18">
      <c r="J59" s="69"/>
      <c r="K59" s="69"/>
      <c r="L59" s="69"/>
      <c r="M59" s="69"/>
      <c r="N59" s="69"/>
      <c r="O59" s="69"/>
      <c r="P59" s="69"/>
      <c r="Q59" s="69"/>
      <c r="R59" s="69"/>
    </row>
    <row r="60" spans="1:18">
      <c r="J60" s="69"/>
      <c r="K60" s="69"/>
      <c r="L60" s="69"/>
      <c r="M60" s="69"/>
      <c r="N60" s="69"/>
      <c r="O60" s="69"/>
      <c r="P60" s="69"/>
      <c r="Q60" s="69"/>
      <c r="R60" s="69"/>
    </row>
  </sheetData>
  <mergeCells count="7">
    <mergeCell ref="B46:G46"/>
    <mergeCell ref="A54:G54"/>
    <mergeCell ref="A55:G55"/>
    <mergeCell ref="A2:G2"/>
    <mergeCell ref="B43:G43"/>
    <mergeCell ref="B44:G44"/>
    <mergeCell ref="B45:G4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
  <sheetViews>
    <sheetView workbookViewId="0">
      <pane xSplit="1" ySplit="6" topLeftCell="B31" activePane="bottomRight" state="frozen"/>
      <selection pane="topRight" activeCell="B1" sqref="B1"/>
      <selection pane="bottomLeft" activeCell="A7" sqref="A7"/>
      <selection pane="bottomRight"/>
    </sheetView>
  </sheetViews>
  <sheetFormatPr defaultColWidth="9.140625" defaultRowHeight="12.75"/>
  <cols>
    <col min="1" max="1" width="10.140625" style="3" customWidth="1"/>
    <col min="2" max="4" width="33" style="3" customWidth="1"/>
    <col min="5" max="7" width="9.140625" style="3"/>
    <col min="8" max="8" width="13.85546875" style="3" bestFit="1" customWidth="1"/>
    <col min="9" max="16384" width="9.140625" style="3"/>
  </cols>
  <sheetData>
    <row r="1" spans="1:9" ht="76.5" customHeight="1"/>
    <row r="2" spans="1:9" ht="20.25" customHeight="1">
      <c r="A2" s="353" t="s">
        <v>11</v>
      </c>
      <c r="B2" s="354"/>
      <c r="C2" s="354"/>
      <c r="D2" s="354"/>
      <c r="E2" s="1"/>
      <c r="F2" s="2"/>
      <c r="G2" s="2"/>
      <c r="H2" s="2"/>
    </row>
    <row r="3" spans="1:9" ht="18.75" customHeight="1">
      <c r="A3" s="4" t="s">
        <v>10</v>
      </c>
      <c r="B3" s="5"/>
      <c r="C3" s="5"/>
      <c r="D3" s="5"/>
      <c r="E3" s="1"/>
      <c r="F3" s="2"/>
      <c r="G3" s="2"/>
      <c r="H3" s="2"/>
    </row>
    <row r="4" spans="1:9" ht="78" customHeight="1">
      <c r="A4" s="6"/>
      <c r="B4" s="7"/>
      <c r="C4" s="8"/>
      <c r="D4" s="8"/>
      <c r="E4" s="1"/>
      <c r="F4" s="355"/>
      <c r="G4" s="355"/>
      <c r="H4" s="355"/>
      <c r="I4" s="355"/>
    </row>
    <row r="5" spans="1:9">
      <c r="A5" s="356"/>
      <c r="B5" s="356"/>
      <c r="C5" s="357" t="s">
        <v>12</v>
      </c>
      <c r="D5" s="357"/>
      <c r="E5" s="1"/>
      <c r="F5" s="358"/>
      <c r="G5" s="358"/>
      <c r="H5" s="358"/>
      <c r="I5" s="358"/>
    </row>
    <row r="6" spans="1:9" s="11" customFormat="1" ht="49.5" customHeight="1">
      <c r="A6" s="9" t="s">
        <v>13</v>
      </c>
      <c r="B6" s="10" t="s">
        <v>14</v>
      </c>
      <c r="C6" s="10" t="s">
        <v>560</v>
      </c>
      <c r="D6" s="10" t="s">
        <v>15</v>
      </c>
      <c r="F6" s="12"/>
      <c r="G6" s="12"/>
      <c r="H6" s="12"/>
    </row>
    <row r="7" spans="1:9" s="18" customFormat="1" ht="15">
      <c r="A7" s="280" t="s">
        <v>776</v>
      </c>
      <c r="B7" s="13">
        <v>10398</v>
      </c>
      <c r="C7" s="14">
        <v>302328</v>
      </c>
      <c r="D7" s="15">
        <v>3.4393109470508851</v>
      </c>
      <c r="E7" s="16"/>
      <c r="F7" s="12"/>
      <c r="G7" s="17"/>
      <c r="H7" s="12"/>
      <c r="I7" s="16"/>
    </row>
    <row r="8" spans="1:9" s="19" customFormat="1" ht="15">
      <c r="A8" s="280" t="s">
        <v>777</v>
      </c>
      <c r="B8" s="13">
        <v>10752</v>
      </c>
      <c r="C8" s="14">
        <v>340363</v>
      </c>
      <c r="D8" s="15">
        <v>3.1589802651874614</v>
      </c>
      <c r="E8" s="16"/>
      <c r="F8" s="12"/>
      <c r="G8" s="17"/>
      <c r="H8" s="12"/>
      <c r="I8" s="16"/>
    </row>
    <row r="9" spans="1:9" s="19" customFormat="1" ht="15">
      <c r="A9" s="280" t="s">
        <v>778</v>
      </c>
      <c r="B9" s="13">
        <v>10865</v>
      </c>
      <c r="C9" s="14">
        <v>372485</v>
      </c>
      <c r="D9" s="15">
        <v>2.9168959823885525</v>
      </c>
      <c r="E9" s="16"/>
      <c r="F9" s="12"/>
      <c r="G9" s="17"/>
      <c r="H9" s="12"/>
      <c r="I9" s="16"/>
    </row>
    <row r="10" spans="1:9" s="19" customFormat="1" ht="15">
      <c r="A10" s="280" t="s">
        <v>779</v>
      </c>
      <c r="B10" s="13">
        <v>11004</v>
      </c>
      <c r="C10" s="14">
        <v>404595</v>
      </c>
      <c r="D10" s="15">
        <v>2.719756793830868</v>
      </c>
      <c r="E10" s="16"/>
      <c r="F10" s="12"/>
      <c r="G10" s="17"/>
      <c r="H10" s="12"/>
      <c r="I10" s="16"/>
    </row>
    <row r="11" spans="1:9" s="19" customFormat="1" ht="15">
      <c r="A11" s="280" t="s">
        <v>780</v>
      </c>
      <c r="B11" s="13">
        <v>10643</v>
      </c>
      <c r="C11" s="14">
        <v>432980</v>
      </c>
      <c r="D11" s="15">
        <v>2.4580812046745808</v>
      </c>
      <c r="E11" s="16"/>
      <c r="F11" s="12"/>
      <c r="G11" s="17"/>
      <c r="H11" s="12"/>
      <c r="I11" s="16"/>
    </row>
    <row r="12" spans="1:9" s="19" customFormat="1" ht="15">
      <c r="A12" s="280" t="s">
        <v>781</v>
      </c>
      <c r="B12" s="13">
        <v>10470</v>
      </c>
      <c r="C12" s="14">
        <v>454983</v>
      </c>
      <c r="D12" s="15">
        <v>2.301184879435056</v>
      </c>
      <c r="E12" s="16"/>
      <c r="F12" s="12"/>
      <c r="G12" s="17"/>
      <c r="H12" s="12"/>
      <c r="I12" s="16"/>
    </row>
    <row r="13" spans="1:9" s="19" customFormat="1" ht="15">
      <c r="A13" s="280" t="s">
        <v>782</v>
      </c>
      <c r="B13" s="13">
        <v>10627</v>
      </c>
      <c r="C13" s="14">
        <v>482302</v>
      </c>
      <c r="D13" s="15">
        <v>2.2033912361964081</v>
      </c>
      <c r="E13" s="16"/>
      <c r="F13" s="12"/>
      <c r="G13" s="17"/>
      <c r="H13" s="12"/>
      <c r="I13" s="16"/>
    </row>
    <row r="14" spans="1:9" s="19" customFormat="1" ht="15">
      <c r="A14" s="280" t="s">
        <v>783</v>
      </c>
      <c r="B14" s="13">
        <v>11428</v>
      </c>
      <c r="C14" s="14">
        <v>505805</v>
      </c>
      <c r="D14" s="15">
        <v>2.2593687290556637</v>
      </c>
      <c r="E14" s="16"/>
      <c r="F14" s="12"/>
      <c r="G14" s="17"/>
      <c r="H14" s="12"/>
      <c r="I14" s="16"/>
    </row>
    <row r="15" spans="1:9" s="19" customFormat="1" ht="15">
      <c r="A15" s="280" t="s">
        <v>784</v>
      </c>
      <c r="B15" s="13">
        <v>10924</v>
      </c>
      <c r="C15" s="14">
        <v>531720</v>
      </c>
      <c r="D15" s="15">
        <v>2.0544647558865567</v>
      </c>
      <c r="E15" s="16"/>
      <c r="F15" s="12"/>
      <c r="G15" s="17"/>
      <c r="H15" s="12"/>
      <c r="I15" s="16"/>
    </row>
    <row r="16" spans="1:9" s="19" customFormat="1" ht="15">
      <c r="A16" s="280" t="s">
        <v>785</v>
      </c>
      <c r="B16" s="13">
        <v>12163</v>
      </c>
      <c r="C16" s="14">
        <v>569892</v>
      </c>
      <c r="D16" s="15">
        <v>2.1342640359927847</v>
      </c>
      <c r="E16" s="16"/>
      <c r="F16" s="12"/>
      <c r="G16" s="17"/>
      <c r="H16" s="12"/>
      <c r="I16" s="16"/>
    </row>
    <row r="17" spans="1:9" s="19" customFormat="1" ht="15">
      <c r="A17" s="280" t="s">
        <v>786</v>
      </c>
      <c r="B17" s="13">
        <v>13343</v>
      </c>
      <c r="C17" s="14">
        <v>608759</v>
      </c>
      <c r="D17" s="15">
        <v>2.1918361781920268</v>
      </c>
      <c r="E17" s="16"/>
      <c r="F17" s="12"/>
      <c r="G17" s="17"/>
      <c r="H17" s="12"/>
      <c r="I17" s="16"/>
    </row>
    <row r="18" spans="1:9" s="19" customFormat="1" ht="15">
      <c r="A18" s="280" t="s">
        <v>787</v>
      </c>
      <c r="B18" s="13">
        <v>13824</v>
      </c>
      <c r="C18" s="14">
        <v>643249</v>
      </c>
      <c r="D18" s="15">
        <v>2.1490900102448665</v>
      </c>
      <c r="E18" s="16"/>
      <c r="F18" s="12"/>
      <c r="G18" s="17"/>
      <c r="H18" s="12"/>
      <c r="I18" s="16"/>
    </row>
    <row r="19" spans="1:9" s="19" customFormat="1" ht="15">
      <c r="A19" s="280" t="s">
        <v>788</v>
      </c>
      <c r="B19" s="13">
        <v>14184</v>
      </c>
      <c r="C19" s="14">
        <v>674756</v>
      </c>
      <c r="D19" s="15">
        <v>2.1020932010978783</v>
      </c>
      <c r="E19" s="16"/>
      <c r="F19" s="12"/>
      <c r="G19" s="17"/>
      <c r="H19" s="12"/>
      <c r="I19" s="16"/>
    </row>
    <row r="20" spans="1:9" s="19" customFormat="1" ht="15">
      <c r="A20" s="280" t="s">
        <v>789</v>
      </c>
      <c r="B20" s="13">
        <v>14553</v>
      </c>
      <c r="C20" s="14">
        <v>709828</v>
      </c>
      <c r="D20" s="15">
        <v>2.0502149816575281</v>
      </c>
      <c r="E20" s="16"/>
      <c r="F20" s="12"/>
      <c r="G20" s="17"/>
      <c r="H20" s="12"/>
      <c r="I20" s="16"/>
    </row>
    <row r="21" spans="1:9" s="19" customFormat="1" ht="15">
      <c r="A21" s="280" t="s">
        <v>790</v>
      </c>
      <c r="B21" s="13">
        <v>14879</v>
      </c>
      <c r="C21" s="14">
        <v>735848</v>
      </c>
      <c r="D21" s="15">
        <v>2.0220208521325058</v>
      </c>
      <c r="E21" s="16"/>
      <c r="F21" s="12"/>
      <c r="G21" s="17"/>
      <c r="H21" s="12"/>
      <c r="I21" s="16"/>
    </row>
    <row r="22" spans="1:9" s="19" customFormat="1" ht="15">
      <c r="A22" s="281" t="s">
        <v>791</v>
      </c>
      <c r="B22" s="13">
        <v>15542</v>
      </c>
      <c r="C22" s="14">
        <v>762269</v>
      </c>
      <c r="D22" s="15">
        <v>2.03891277226281</v>
      </c>
      <c r="E22" s="16"/>
      <c r="F22" s="12"/>
      <c r="G22" s="17"/>
      <c r="H22" s="12"/>
      <c r="I22" s="16"/>
    </row>
    <row r="23" spans="1:9" s="19" customFormat="1" ht="15">
      <c r="A23" s="280" t="s">
        <v>792</v>
      </c>
      <c r="B23" s="13">
        <v>16619</v>
      </c>
      <c r="C23" s="14">
        <v>797244</v>
      </c>
      <c r="D23" s="15">
        <v>2.0845562964412401</v>
      </c>
      <c r="E23" s="16"/>
      <c r="F23" s="12"/>
      <c r="G23" s="17"/>
      <c r="H23" s="12"/>
      <c r="I23" s="16"/>
    </row>
    <row r="24" spans="1:9" s="19" customFormat="1" ht="15">
      <c r="A24" s="281" t="s">
        <v>793</v>
      </c>
      <c r="B24" s="13">
        <v>16684</v>
      </c>
      <c r="C24" s="14">
        <v>835186</v>
      </c>
      <c r="D24" s="15">
        <v>1.9976388493102135</v>
      </c>
      <c r="E24" s="16"/>
      <c r="F24" s="12"/>
      <c r="G24" s="17"/>
      <c r="H24" s="12"/>
      <c r="I24" s="16"/>
    </row>
    <row r="25" spans="1:9" s="19" customFormat="1" ht="15">
      <c r="A25" s="281" t="s">
        <v>794</v>
      </c>
      <c r="B25" s="13">
        <v>17186</v>
      </c>
      <c r="C25" s="14">
        <v>874537</v>
      </c>
      <c r="D25" s="15">
        <v>1.9651541329869404</v>
      </c>
      <c r="E25" s="16"/>
      <c r="F25" s="12"/>
      <c r="G25" s="17"/>
      <c r="H25" s="12"/>
      <c r="I25" s="16"/>
    </row>
    <row r="26" spans="1:9" s="19" customFormat="1" ht="15">
      <c r="A26" s="281" t="s">
        <v>795</v>
      </c>
      <c r="B26" s="13">
        <v>17186</v>
      </c>
      <c r="C26" s="14">
        <v>911755</v>
      </c>
      <c r="D26" s="15">
        <v>1.8849361944820704</v>
      </c>
      <c r="E26" s="16"/>
      <c r="F26" s="12"/>
      <c r="G26" s="17"/>
      <c r="H26" s="12"/>
      <c r="I26" s="16"/>
    </row>
    <row r="27" spans="1:9" s="19" customFormat="1" ht="15">
      <c r="A27" s="281" t="s">
        <v>0</v>
      </c>
      <c r="B27" s="13">
        <v>17946</v>
      </c>
      <c r="C27" s="14">
        <v>955064</v>
      </c>
      <c r="D27" s="15">
        <v>1.8790363787138873</v>
      </c>
      <c r="E27" s="20"/>
      <c r="F27" s="12"/>
      <c r="G27" s="17"/>
      <c r="H27" s="12"/>
      <c r="I27" s="16"/>
    </row>
    <row r="28" spans="1:9" s="19" customFormat="1" ht="15">
      <c r="A28" s="281" t="s">
        <v>1</v>
      </c>
      <c r="B28" s="13">
        <v>17970</v>
      </c>
      <c r="C28" s="14">
        <v>984402</v>
      </c>
      <c r="D28" s="15">
        <v>1.8254737393869578</v>
      </c>
      <c r="E28" s="16"/>
      <c r="F28" s="12"/>
      <c r="G28" s="17"/>
      <c r="H28" s="12"/>
      <c r="I28" s="16"/>
    </row>
    <row r="29" spans="1:9" s="19" customFormat="1" ht="15">
      <c r="A29" s="281" t="s">
        <v>796</v>
      </c>
      <c r="B29" s="13">
        <v>17745</v>
      </c>
      <c r="C29" s="14">
        <v>959338</v>
      </c>
      <c r="D29" s="15">
        <v>1.8497130312778187</v>
      </c>
      <c r="E29" s="16"/>
      <c r="F29" s="12"/>
      <c r="G29" s="17"/>
      <c r="H29" s="12"/>
      <c r="I29" s="16"/>
    </row>
    <row r="30" spans="1:9" s="19" customFormat="1" ht="15">
      <c r="A30" s="281" t="s">
        <v>797</v>
      </c>
      <c r="B30" s="13">
        <v>17719</v>
      </c>
      <c r="C30" s="14">
        <v>986112</v>
      </c>
      <c r="D30" s="15">
        <v>1.7968547183281411</v>
      </c>
      <c r="E30" s="16"/>
      <c r="F30" s="12"/>
      <c r="G30" s="17"/>
      <c r="H30" s="12"/>
      <c r="I30" s="16"/>
    </row>
    <row r="31" spans="1:9" s="19" customFormat="1" ht="15">
      <c r="A31" s="281" t="s">
        <v>798</v>
      </c>
      <c r="B31" s="13">
        <v>17655</v>
      </c>
      <c r="C31" s="14">
        <v>1022646</v>
      </c>
      <c r="D31" s="15">
        <v>1.7264038582266004</v>
      </c>
      <c r="E31" s="16"/>
      <c r="F31" s="12"/>
      <c r="G31" s="17"/>
      <c r="H31" s="12"/>
      <c r="I31" s="16"/>
    </row>
    <row r="32" spans="1:9" s="19" customFormat="1" ht="15">
      <c r="A32" s="281" t="s">
        <v>799</v>
      </c>
      <c r="B32" s="13">
        <v>17556</v>
      </c>
      <c r="C32" s="14">
        <v>1059830</v>
      </c>
      <c r="D32" s="15">
        <v>1.6564920789183171</v>
      </c>
      <c r="E32" s="16"/>
      <c r="F32" s="12"/>
      <c r="G32" s="17"/>
      <c r="H32" s="12"/>
      <c r="I32" s="16"/>
    </row>
    <row r="33" spans="1:15" s="19" customFormat="1" ht="15">
      <c r="A33" s="282" t="s">
        <v>800</v>
      </c>
      <c r="B33" s="13">
        <v>18413</v>
      </c>
      <c r="C33" s="14">
        <v>1111059</v>
      </c>
      <c r="D33" s="15">
        <v>1.6572477249182986</v>
      </c>
      <c r="E33" s="16"/>
      <c r="F33" s="12"/>
      <c r="G33" s="17"/>
      <c r="H33" s="12"/>
      <c r="I33" s="16"/>
    </row>
    <row r="34" spans="1:15" s="19" customFormat="1" ht="15">
      <c r="A34" s="21">
        <v>2014</v>
      </c>
      <c r="B34" s="13">
        <v>17864</v>
      </c>
      <c r="C34" s="14">
        <v>1155261</v>
      </c>
      <c r="D34" s="15">
        <v>1.5463172391347064</v>
      </c>
      <c r="E34" s="16"/>
      <c r="F34" s="12"/>
      <c r="G34" s="17"/>
      <c r="H34" s="12"/>
      <c r="I34" s="16"/>
    </row>
    <row r="35" spans="1:15" s="19" customFormat="1" ht="15">
      <c r="A35" s="283" t="s">
        <v>801</v>
      </c>
      <c r="B35" s="13">
        <v>18252</v>
      </c>
      <c r="C35" s="14">
        <v>1189246</v>
      </c>
      <c r="D35" s="15">
        <v>1.5347539533452288</v>
      </c>
      <c r="E35" s="16"/>
      <c r="F35" s="12"/>
      <c r="G35" s="17"/>
      <c r="H35" s="12"/>
      <c r="I35" s="16"/>
    </row>
    <row r="36" spans="1:15" s="19" customFormat="1" ht="15">
      <c r="A36" s="283" t="s">
        <v>802</v>
      </c>
      <c r="B36" s="13">
        <v>18271</v>
      </c>
      <c r="C36" s="14">
        <v>1252934</v>
      </c>
      <c r="D36" s="15">
        <v>1.458257178750038</v>
      </c>
      <c r="E36" s="16"/>
      <c r="F36" s="12"/>
      <c r="G36" s="17"/>
      <c r="H36" s="12"/>
      <c r="I36" s="16"/>
    </row>
    <row r="37" spans="1:15" s="19" customFormat="1" ht="15">
      <c r="A37" s="283" t="s">
        <v>2</v>
      </c>
      <c r="B37" s="13">
        <v>19228</v>
      </c>
      <c r="C37" s="14">
        <v>1300305</v>
      </c>
      <c r="D37" s="15">
        <v>1.4787299902715132</v>
      </c>
      <c r="E37" s="16"/>
      <c r="F37" s="12"/>
      <c r="G37" s="17"/>
      <c r="H37" s="12"/>
      <c r="I37" s="16"/>
    </row>
    <row r="38" spans="1:15" s="19" customFormat="1" ht="15">
      <c r="A38" s="283" t="s">
        <v>570</v>
      </c>
      <c r="B38" s="13">
        <v>20021</v>
      </c>
      <c r="C38" s="14">
        <v>1356650</v>
      </c>
      <c r="D38" s="15">
        <v>1.4757675155714445</v>
      </c>
      <c r="E38" s="16"/>
      <c r="F38" s="12"/>
      <c r="G38" s="17"/>
      <c r="H38" s="12"/>
      <c r="I38" s="16"/>
    </row>
    <row r="39" spans="1:15">
      <c r="A39" s="22"/>
      <c r="B39" s="23"/>
      <c r="C39" s="24"/>
      <c r="D39" s="25"/>
      <c r="E39" s="26"/>
      <c r="F39" s="1"/>
      <c r="G39" s="1"/>
      <c r="H39" s="1"/>
    </row>
    <row r="40" spans="1:15" s="32" customFormat="1">
      <c r="A40" s="27"/>
      <c r="B40" s="28"/>
      <c r="C40" s="28"/>
      <c r="D40" s="28"/>
      <c r="E40" s="28"/>
      <c r="F40" s="29"/>
      <c r="G40" s="28"/>
      <c r="H40" s="28"/>
      <c r="I40" s="30"/>
      <c r="J40" s="30"/>
      <c r="K40" s="28"/>
      <c r="L40" s="28"/>
      <c r="M40" s="28"/>
      <c r="N40" s="31"/>
      <c r="O40" s="31"/>
    </row>
    <row r="41" spans="1:15" s="38" customFormat="1">
      <c r="A41" s="33" t="s">
        <v>5</v>
      </c>
      <c r="B41" s="34"/>
      <c r="C41" s="34"/>
      <c r="D41" s="34"/>
      <c r="E41" s="34"/>
      <c r="F41" s="35"/>
      <c r="G41" s="34"/>
      <c r="H41" s="34"/>
      <c r="I41" s="36"/>
      <c r="J41" s="36"/>
      <c r="K41" s="34"/>
      <c r="L41" s="34"/>
      <c r="M41" s="34"/>
      <c r="N41" s="37"/>
      <c r="O41" s="37"/>
    </row>
    <row r="42" spans="1:15" s="41" customFormat="1" ht="44.25" customHeight="1">
      <c r="A42" s="39">
        <v>1</v>
      </c>
      <c r="B42" s="351" t="s">
        <v>16</v>
      </c>
      <c r="C42" s="351"/>
      <c r="D42" s="351"/>
      <c r="E42" s="40"/>
    </row>
    <row r="43" spans="1:15" s="41" customFormat="1" ht="37.5" customHeight="1">
      <c r="A43" s="39">
        <v>2</v>
      </c>
      <c r="B43" s="351" t="s">
        <v>557</v>
      </c>
      <c r="C43" s="351"/>
      <c r="D43" s="351"/>
    </row>
    <row r="44" spans="1:15">
      <c r="A44" s="42"/>
      <c r="B44" s="43"/>
      <c r="C44" s="43"/>
      <c r="D44" s="43"/>
      <c r="E44" s="44"/>
      <c r="F44" s="44"/>
      <c r="G44" s="44"/>
      <c r="H44" s="44"/>
    </row>
    <row r="45" spans="1:15" ht="12.75" customHeight="1">
      <c r="A45" s="352" t="s">
        <v>558</v>
      </c>
      <c r="B45" s="352"/>
      <c r="C45" s="352"/>
      <c r="D45" s="352"/>
      <c r="E45" s="44"/>
      <c r="F45" s="44"/>
      <c r="G45" s="44"/>
      <c r="H45" s="44"/>
    </row>
    <row r="46" spans="1:15">
      <c r="A46" s="46"/>
      <c r="B46" s="45"/>
      <c r="C46" s="45"/>
      <c r="D46" s="45"/>
      <c r="E46" s="44"/>
      <c r="F46" s="44"/>
      <c r="G46" s="44"/>
      <c r="H46" s="44"/>
    </row>
    <row r="47" spans="1:15">
      <c r="A47" s="277" t="s">
        <v>821</v>
      </c>
      <c r="B47" s="45"/>
      <c r="C47" s="45"/>
      <c r="D47" s="45"/>
      <c r="E47" s="44"/>
      <c r="F47" s="44"/>
      <c r="G47" s="44"/>
      <c r="H47" s="44"/>
    </row>
    <row r="48" spans="1:15">
      <c r="A48" s="314" t="s">
        <v>808</v>
      </c>
      <c r="B48" s="45"/>
      <c r="C48" s="45"/>
      <c r="D48" s="45"/>
    </row>
    <row r="49" spans="1:2">
      <c r="A49" s="48"/>
      <c r="B49" s="48"/>
    </row>
  </sheetData>
  <mergeCells count="8">
    <mergeCell ref="B43:D43"/>
    <mergeCell ref="A45:D45"/>
    <mergeCell ref="B42:D42"/>
    <mergeCell ref="A2:D2"/>
    <mergeCell ref="F4:I4"/>
    <mergeCell ref="A5:B5"/>
    <mergeCell ref="C5:D5"/>
    <mergeCell ref="F5:I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LongProperties xmlns="http://schemas.microsoft.com/office/2006/metadata/longProperties"/>
</file>

<file path=customXml/item2.xml><?xml version="1.0" encoding="utf-8"?>
<?mso-contentType ?>
<SharedContentType xmlns="Microsoft.SharePoint.Taxonomy.ContentTypeSync" SourceId="bb72b7f4-c981-47a4-a26e-043e4b78ebf3" ContentTypeId="0x010100CE61D9DC7AFC6844B595FD0A55B75DF702" PreviousValue="false"/>
</file>

<file path=customXml/item3.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2019-01-23T15:22:18+00:00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2018-04-18T13:32:50+00:00</AuthoredDate>
    <TaxCatchAll xmlns="5668c8bc-6c30-45e9-80ca-5109d4270dfd">
      <Value>14</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2c0b3723-ae66-45ac-94fb-aaf049c45b50">NHSD-2119-207650929-15635</_dlc_DocId>
    <_dlc_ExpireDateSaved xmlns="http://schemas.microsoft.com/sharepoint/v3" xsi:nil="true"/>
    <_dlc_ExpireDate xmlns="http://schemas.microsoft.com/sharepoint/v3">2026-04-18T13:32:50+00:00</_dlc_ExpireDate>
    <_dlc_DocIdUrl xmlns="2c0b3723-ae66-45ac-94fb-aaf049c45b50">
      <Url>https://hscic365.sharepoint.com/sites/Teams 2/PopulationHealthandSocialCare/PopulationHealth/Lifestyles/_layouts/15/DocIdRedir.aspx?ID=NHSD-2119-207650929-15635</Url>
      <Description>NHSD-2119-207650929-15635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a9821fc55b8e2f17f9fe4fa34a24231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05F3B186-EBEE-455D-9F4E-5E4001E50C9D}">
  <ds:schemaRefs>
    <ds:schemaRef ds:uri="http://schemas.microsoft.com/office/2006/metadata/longProperties"/>
  </ds:schemaRefs>
</ds:datastoreItem>
</file>

<file path=customXml/itemProps2.xml><?xml version="1.0" encoding="utf-8"?>
<ds:datastoreItem xmlns:ds="http://schemas.openxmlformats.org/officeDocument/2006/customXml" ds:itemID="{FB09CF55-AB23-4D2C-B377-4901B98C6FC5}">
  <ds:schemaRefs>
    <ds:schemaRef ds:uri="Microsoft.SharePoint.Taxonomy.ContentTypeSync"/>
  </ds:schemaRefs>
</ds:datastoreItem>
</file>

<file path=customXml/itemProps3.xml><?xml version="1.0" encoding="utf-8"?>
<ds:datastoreItem xmlns:ds="http://schemas.openxmlformats.org/officeDocument/2006/customXml" ds:itemID="{4C448562-FE26-4AB7-90BE-62D4DAB356CD}">
  <ds:schemaRefs>
    <ds:schemaRef ds:uri="http://purl.org/dc/elements/1.1/"/>
    <ds:schemaRef ds:uri="http://www.w3.org/XML/1998/namespace"/>
    <ds:schemaRef ds:uri="http://schemas.microsoft.com/sharepoint/v3"/>
    <ds:schemaRef ds:uri="http://purl.org/dc/terms/"/>
    <ds:schemaRef ds:uri="http://schemas.microsoft.com/office/2006/documentManagement/types"/>
    <ds:schemaRef ds:uri="http://schemas.microsoft.com/office/2006/metadata/properties"/>
    <ds:schemaRef ds:uri="5668c8bc-6c30-45e9-80ca-5109d4270dfd"/>
    <ds:schemaRef ds:uri="http://purl.org/dc/dcmitype/"/>
    <ds:schemaRef ds:uri="http://schemas.microsoft.com/office/infopath/2007/PartnerControls"/>
    <ds:schemaRef ds:uri="http://schemas.openxmlformats.org/package/2006/metadata/core-properties"/>
    <ds:schemaRef ds:uri="2c0b3723-ae66-45ac-94fb-aaf049c45b50"/>
  </ds:schemaRefs>
</ds:datastoreItem>
</file>

<file path=customXml/itemProps4.xml><?xml version="1.0" encoding="utf-8"?>
<ds:datastoreItem xmlns:ds="http://schemas.openxmlformats.org/officeDocument/2006/customXml" ds:itemID="{79DAFE12-D1BF-4098-B622-6ADA2C5F11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8F084E5-4138-4A6E-B5AB-63E06712A8A1}">
  <ds:schemaRefs>
    <ds:schemaRef ds:uri="http://schemas.microsoft.com/sharepoint/events"/>
  </ds:schemaRefs>
</ds:datastoreItem>
</file>

<file path=customXml/itemProps6.xml><?xml version="1.0" encoding="utf-8"?>
<ds:datastoreItem xmlns:ds="http://schemas.openxmlformats.org/officeDocument/2006/customXml" ds:itemID="{511B70E9-B5F2-4477-926F-D5C8F0C364DE}">
  <ds:schemaRefs>
    <ds:schemaRef ds:uri="http://schemas.microsoft.com/sharepoint/v3/contenttype/forms"/>
  </ds:schemaRefs>
</ds:datastoreItem>
</file>

<file path=customXml/itemProps7.xml><?xml version="1.0" encoding="utf-8"?>
<ds:datastoreItem xmlns:ds="http://schemas.openxmlformats.org/officeDocument/2006/customXml" ds:itemID="{E99602FB-12A5-4BA8-A473-F4F8AB3C7DAA}">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James Sykes</dc:creator>
  <cp:lastModifiedBy>Sam Widdowfield</cp:lastModifiedBy>
  <dcterms:created xsi:type="dcterms:W3CDTF">2018-04-18T12:28:25Z</dcterms:created>
  <dcterms:modified xsi:type="dcterms:W3CDTF">2020-02-25T14:16:31Z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James Sykes</vt:lpwstr>
  </property>
  <property fmtid="{D5CDD505-2E9C-101B-9397-08002B2CF9AE}" pid="3" name="display_urn:schemas-microsoft-com:office:office#Author">
    <vt:lpwstr>James Sykes</vt:lpwstr>
  </property>
  <property fmtid="{D5CDD505-2E9C-101B-9397-08002B2CF9AE}" pid="4" name="_dlc_DocId">
    <vt:lpwstr>NHSD-2119-207650929-12054</vt:lpwstr>
  </property>
  <property fmtid="{D5CDD505-2E9C-101B-9397-08002B2CF9AE}" pid="5" name="_dlc_DocIdItemGuid">
    <vt:lpwstr>d038816a-543e-4635-8091-0ec50164060d</vt:lpwstr>
  </property>
  <property fmtid="{D5CDD505-2E9C-101B-9397-08002B2CF9AE}" pid="6" name="_dlc_DocIdUrl">
    <vt:lpwstr>https://hscic365.sharepoint.com/sites/Teams%202/PopulationHealthandSocialCare/PopulationHealth/Lifestyles/_layouts/15/DocIdRedir.aspx?ID=NHSD-2119-207650929-12054, NHSD-2119-207650929-12054</vt:lpwstr>
  </property>
  <property fmtid="{D5CDD505-2E9C-101B-9397-08002B2CF9AE}" pid="7" name="ContentTypeId">
    <vt:lpwstr>0x010100CE61D9DC7AFC6844B595FD0A55B75DF7020010EAFC378768F348BE7DA3A5F107D305</vt:lpwstr>
  </property>
  <property fmtid="{D5CDD505-2E9C-101B-9397-08002B2CF9AE}" pid="8" name="_dlc_ExpireDate">
    <vt:lpwstr>2026-04-18T14:32:50Z</vt:lpwstr>
  </property>
  <property fmtid="{D5CDD505-2E9C-101B-9397-08002B2CF9AE}" pid="9"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10" name="_dlc_policyId">
    <vt:lpwstr>0x010100CE61D9DC7AFC6844B595FD0A55B75DF7|-2054357789</vt:lpwstr>
  </property>
  <property fmtid="{D5CDD505-2E9C-101B-9397-08002B2CF9AE}" pid="11" name="InformationType">
    <vt:lpwstr>14;#Document|6113f30c-7b54-4978-b917-a373efb61b62</vt:lpwstr>
  </property>
  <property fmtid="{D5CDD505-2E9C-101B-9397-08002B2CF9AE}" pid="12" name="AuthorIds_UIVersion_2">
    <vt:lpwstr>1565</vt:lpwstr>
  </property>
  <property fmtid="{D5CDD505-2E9C-101B-9397-08002B2CF9AE}" pid="13" name="PortfolioCode">
    <vt:lpwstr/>
  </property>
  <property fmtid="{D5CDD505-2E9C-101B-9397-08002B2CF9AE}" pid="14" name="AuthorIds_UIVersion_7">
    <vt:lpwstr>1565</vt:lpwstr>
  </property>
  <property fmtid="{D5CDD505-2E9C-101B-9397-08002B2CF9AE}" pid="15" name="AuthorIds_UIVersion_3">
    <vt:lpwstr>1565</vt:lpwstr>
  </property>
  <property fmtid="{D5CDD505-2E9C-101B-9397-08002B2CF9AE}" pid="16" name="AuthorIds_UIVersion_4">
    <vt:lpwstr>1565</vt:lpwstr>
  </property>
  <property fmtid="{D5CDD505-2E9C-101B-9397-08002B2CF9AE}" pid="17" name="AuthorIds_UIVersion_5">
    <vt:lpwstr>1435</vt:lpwstr>
  </property>
  <property fmtid="{D5CDD505-2E9C-101B-9397-08002B2CF9AE}" pid="18" name="AuthorIds_UIVersion_6">
    <vt:lpwstr>317</vt:lpwstr>
  </property>
</Properties>
</file>