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nemati\Desktop\SNR\"/>
    </mc:Choice>
  </mc:AlternateContent>
  <bookViews>
    <workbookView xWindow="4650" yWindow="0" windowWidth="28800" windowHeight="14820" activeTab="1"/>
  </bookViews>
  <sheets>
    <sheet name="Sheet1" sheetId="1" r:id="rId1"/>
    <sheet name="Change log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L11" i="1" l="1"/>
  <c r="L12" i="1"/>
  <c r="L13" i="1"/>
  <c r="L10" i="1"/>
  <c r="J9" i="1"/>
</calcChain>
</file>

<file path=xl/sharedStrings.xml><?xml version="1.0" encoding="utf-8"?>
<sst xmlns="http://schemas.openxmlformats.org/spreadsheetml/2006/main" count="145" uniqueCount="110">
  <si>
    <t>Sensor</t>
  </si>
  <si>
    <t>CCD273-84</t>
  </si>
  <si>
    <t>RN (e-, rms)</t>
  </si>
  <si>
    <t>IDK (e-/pix/sec)</t>
  </si>
  <si>
    <t>QE (550)</t>
  </si>
  <si>
    <t xml:space="preserve">QE (750) </t>
  </si>
  <si>
    <t>QE (950)</t>
  </si>
  <si>
    <t>Mission</t>
  </si>
  <si>
    <t>Variant</t>
  </si>
  <si>
    <t>CCD91-72</t>
  </si>
  <si>
    <t>Endicott et al (2012): CCD273-84.pdf, Table 1</t>
  </si>
  <si>
    <t>Reference/Source</t>
  </si>
  <si>
    <t>1966 x 4500</t>
  </si>
  <si>
    <t>4096 x 4096</t>
  </si>
  <si>
    <t>Temp (K)</t>
  </si>
  <si>
    <t>CCD270</t>
  </si>
  <si>
    <t>Plato</t>
  </si>
  <si>
    <t>4510 x 4510</t>
  </si>
  <si>
    <t>Frame transfer; Thinner gate dielectric; Increased buried channel</t>
  </si>
  <si>
    <t>Endicott et al (2012): CCD270.pdf, Table 1</t>
  </si>
  <si>
    <t>Short et al. (2005); CCD91.pdf</t>
  </si>
  <si>
    <t>CCD43</t>
  </si>
  <si>
    <t>HST</t>
  </si>
  <si>
    <t>Standard epi depth; Gate injected structure</t>
  </si>
  <si>
    <t>DD; Charge injection capability</t>
  </si>
  <si>
    <t>e2v</t>
  </si>
  <si>
    <t>2051 x 4096</t>
  </si>
  <si>
    <t>Randy Kimble, GSFC; CCD43.pdf</t>
  </si>
  <si>
    <t>CCD90</t>
  </si>
  <si>
    <t>1044 x 2200</t>
  </si>
  <si>
    <t>Kepler</t>
  </si>
  <si>
    <t>?</t>
  </si>
  <si>
    <t>&lt;120 e-/frame</t>
  </si>
  <si>
    <t>Full Format (H x V)</t>
  </si>
  <si>
    <t>TRL</t>
  </si>
  <si>
    <t>Kepler Instrument Handbook; CCD90.pdf</t>
  </si>
  <si>
    <t>CCD201-20</t>
  </si>
  <si>
    <t>1024 x 2048</t>
  </si>
  <si>
    <t>Thinned; BI, Frame Transfer</t>
  </si>
  <si>
    <t>Thinned; BI</t>
  </si>
  <si>
    <t xml:space="preserve">CIS2051 </t>
  </si>
  <si>
    <t>2560 x 2160</t>
  </si>
  <si>
    <t>Active pixel sensor; Thin epi</t>
  </si>
  <si>
    <t>CIC (e-/pix/transfer)</t>
  </si>
  <si>
    <t>Manufacturer</t>
  </si>
  <si>
    <t>2?</t>
  </si>
  <si>
    <t>Yes</t>
  </si>
  <si>
    <t>No</t>
  </si>
  <si>
    <t>* Must assign Idk to GAIA</t>
  </si>
  <si>
    <t>GAIA</t>
  </si>
  <si>
    <t>EUCLID</t>
  </si>
  <si>
    <t xml:space="preserve">Comment </t>
  </si>
  <si>
    <t>Thinned; 16um depth;  BI</t>
  </si>
  <si>
    <t>Astro Standard thickness Si</t>
  </si>
  <si>
    <t>Midband standard thickness</t>
  </si>
  <si>
    <t>Midband DD</t>
  </si>
  <si>
    <t>Andor NEO camera; assume Idk = 5e-04; lower TRL due to this extrapolation</t>
  </si>
  <si>
    <t>HyViSI</t>
  </si>
  <si>
    <t>TIS</t>
  </si>
  <si>
    <t>30 minute integration time</t>
  </si>
  <si>
    <t>QE values from e2v website ;Midband AR</t>
  </si>
  <si>
    <t>QE values from e2v website; Midband AR</t>
  </si>
  <si>
    <t>JMAPS (not launched)</t>
  </si>
  <si>
    <t>Trade Study</t>
  </si>
  <si>
    <t>WFIRST-CGI [PC]</t>
  </si>
  <si>
    <t>WFIRST-CGI DD [PC]</t>
  </si>
  <si>
    <t>WFIRST-CGI [analog gain]</t>
  </si>
  <si>
    <t>WFIRST-CGI DD [analog gain]</t>
  </si>
  <si>
    <t>[PC] = EM gain in photon counting mode; excludes ENF</t>
  </si>
  <si>
    <t>[analog gain] = EM gain in analog mode; includes ENF</t>
  </si>
  <si>
    <t>NOTES</t>
  </si>
  <si>
    <t>DD = deep depletion, can only be operated in NIMO resulting in higher (surface) dark current</t>
  </si>
  <si>
    <t>ENF</t>
  </si>
  <si>
    <t>Fairchild [1]</t>
  </si>
  <si>
    <t>[1] Fairchild Imaging: BAE Systems Imaging Solutions</t>
  </si>
  <si>
    <t>Gound-based (CMOS)</t>
  </si>
  <si>
    <t>Gain</t>
  </si>
  <si>
    <t>Short Name</t>
  </si>
  <si>
    <t>EM ST AN</t>
  </si>
  <si>
    <t>EM DD AN</t>
  </si>
  <si>
    <t>EM ST PC</t>
  </si>
  <si>
    <t>EM DD PC</t>
  </si>
  <si>
    <t>JMAPS</t>
  </si>
  <si>
    <t>GND CMOS</t>
  </si>
  <si>
    <t>*</t>
  </si>
  <si>
    <t>Version</t>
  </si>
  <si>
    <t>Who</t>
  </si>
  <si>
    <t>Why</t>
  </si>
  <si>
    <t>Date</t>
  </si>
  <si>
    <t>Bijan Nemati</t>
  </si>
  <si>
    <t>Change ENF for photon counting cases to 1.0 (was 1.41 by mistake)</t>
  </si>
  <si>
    <t>read noise is SUTR sampling (up the ramp)</t>
  </si>
  <si>
    <t>Added HyViSi data with Leon and Rick present</t>
  </si>
  <si>
    <t>MCP</t>
  </si>
  <si>
    <t>at the cathode</t>
  </si>
  <si>
    <t>Photonis</t>
  </si>
  <si>
    <t>Hamamatsu</t>
  </si>
  <si>
    <t>DEP</t>
  </si>
  <si>
    <t>Siegmund</t>
  </si>
  <si>
    <t>Vallarga</t>
  </si>
  <si>
    <t xml:space="preserve">SPIE </t>
  </si>
  <si>
    <t>Oswald</t>
  </si>
  <si>
    <t>blue-ext - GaAs</t>
  </si>
  <si>
    <t>999 x 999</t>
  </si>
  <si>
    <t>Galex</t>
  </si>
  <si>
    <t>e-/pix/hr</t>
  </si>
  <si>
    <t>TBD</t>
  </si>
  <si>
    <t>Pixel(um)</t>
  </si>
  <si>
    <t>~10-7 e-/p/tr step (TDI mode) * /1e-3sec; 30um x10um</t>
  </si>
  <si>
    <t>Pixel size column just shows the narrowest dim of pixel, and is used; added MCP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</si>
</sst>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5" fillId="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1066800</xdr:colOff>
      <xdr:row>23</xdr:row>
      <xdr:rowOff>30480</xdr:rowOff>
    </xdr:from>
    <xdr:to>
      <xdr:col>11</xdr:col>
      <xdr:colOff>101731</xdr:colOff>
      <xdr:row>51</xdr:row>
      <xdr:rowOff>142240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560" y="4399280"/>
          <a:ext cx="9142002" cy="523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843279</xdr:colOff>
      <xdr:row>22</xdr:row>
      <xdr:rowOff>108216</xdr:rowOff>
    </xdr:from>
    <xdr:to>
      <xdr:col>19</xdr:col>
      <xdr:colOff>1822060</xdr:colOff>
      <xdr:row>52</xdr:row>
      <xdr:rowOff>60960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3999" y="4294136"/>
          <a:ext cx="9366571" cy="5439144"/>
        </a:xfrm>
        <a:prstGeom prst="rect">
          <a:avLst/>
        </a:prstGeom>
      </xdr:spPr>
    </xdr:pic>
    <xdr:clientData/>
  </xdr:twoCellAnchor>
  <xdr:twoCellAnchor editAs="oneCell">
    <xdr:from>
      <xdr:col>6</xdr:col>
      <xdr:colOff>772160</xdr:colOff>
      <xdr:row>52</xdr:row>
      <xdr:rowOff>101600</xdr:rowOff>
    </xdr:from>
    <xdr:to>
      <xdr:col>18</xdr:col>
      <xdr:colOff>1289162</xdr:colOff>
      <xdr:row>60</xdr:row>
      <xdr:rowOff>149860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6320" y="9408160"/>
          <a:ext cx="10972800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"/>
  <sheetViews>
    <sheetView zoomScale="85" zoomScaleNormal="85" zoomScalePageLayoutView="125" workbookViewId="0">
      <pane xSplit="4" ySplit="2" topLeftCell="E3" activePane="bottomRight" state="frozenSplit"/>
      <selection pane="topRight" activeCell="D1" sqref="D1"/>
      <selection pane="bottomLeft" activeCell="A4" sqref="A4"/>
      <selection pane="bottomRight" activeCell="H19" sqref="H19"/>
    </sheetView>
  </sheetViews>
  <sheetFormatPr defaultColWidth="8.85546875" defaultRowHeight="15" x14ac:dyDescent="0.25"/>
  <cols>
    <col min="1" max="1" width="4.140625" customWidth="1"/>
    <col min="2" max="2" width="11.28515625" customWidth="1"/>
    <col min="3" max="3" width="15.140625" customWidth="1"/>
    <col min="4" max="4" width="25.28515625" customWidth="1"/>
    <col min="5" max="5" width="14.42578125" bestFit="1" customWidth="1"/>
    <col min="6" max="6" width="15.28515625" bestFit="1" customWidth="1"/>
    <col min="7" max="7" width="13.85546875" customWidth="1"/>
    <col min="8" max="8" width="14.28515625" customWidth="1"/>
    <col min="9" max="9" width="7.42578125" customWidth="1"/>
    <col min="10" max="10" width="13.28515625" customWidth="1"/>
    <col min="11" max="11" width="13.42578125" bestFit="1" customWidth="1"/>
    <col min="12" max="12" width="14.140625" customWidth="1"/>
    <col min="13" max="13" width="8.5703125" customWidth="1"/>
    <col min="14" max="14" width="11.5703125" customWidth="1"/>
    <col min="15" max="15" width="14.85546875" customWidth="1"/>
    <col min="16" max="17" width="9.140625" customWidth="1"/>
    <col min="18" max="18" width="10.5703125" style="12" customWidth="1"/>
    <col min="19" max="19" width="39.28515625" customWidth="1"/>
    <col min="20" max="20" width="51.85546875" customWidth="1"/>
    <col min="21" max="21" width="53.85546875" style="12" customWidth="1"/>
  </cols>
  <sheetData>
    <row r="2" spans="1:21" x14ac:dyDescent="0.25">
      <c r="B2" s="9" t="s">
        <v>63</v>
      </c>
      <c r="C2" s="11" t="s">
        <v>77</v>
      </c>
      <c r="D2" s="11" t="s">
        <v>7</v>
      </c>
      <c r="E2" s="11" t="s">
        <v>0</v>
      </c>
      <c r="F2" s="11" t="s">
        <v>107</v>
      </c>
      <c r="G2" s="11" t="s">
        <v>33</v>
      </c>
      <c r="H2" s="11" t="s">
        <v>44</v>
      </c>
      <c r="I2" s="11" t="s">
        <v>34</v>
      </c>
      <c r="J2" s="11" t="s">
        <v>3</v>
      </c>
      <c r="K2" s="11" t="s">
        <v>14</v>
      </c>
      <c r="L2" s="11" t="s">
        <v>2</v>
      </c>
      <c r="M2" s="11" t="s">
        <v>76</v>
      </c>
      <c r="N2" s="11" t="s">
        <v>72</v>
      </c>
      <c r="O2" s="11" t="s">
        <v>43</v>
      </c>
      <c r="P2" s="11" t="s">
        <v>4</v>
      </c>
      <c r="Q2" s="11" t="s">
        <v>5</v>
      </c>
      <c r="R2" s="1" t="s">
        <v>6</v>
      </c>
      <c r="S2" s="1" t="s">
        <v>8</v>
      </c>
      <c r="T2" s="10" t="s">
        <v>11</v>
      </c>
      <c r="U2" s="10" t="s">
        <v>51</v>
      </c>
    </row>
    <row r="3" spans="1:21" x14ac:dyDescent="0.25">
      <c r="B3" t="s">
        <v>47</v>
      </c>
      <c r="C3" s="2" t="s">
        <v>82</v>
      </c>
      <c r="D3" s="2" t="s">
        <v>62</v>
      </c>
      <c r="E3" s="2" t="s">
        <v>57</v>
      </c>
      <c r="F3" s="2">
        <v>18</v>
      </c>
      <c r="G3" s="2" t="s">
        <v>37</v>
      </c>
      <c r="H3" s="2" t="s">
        <v>58</v>
      </c>
      <c r="I3" s="5">
        <v>6</v>
      </c>
      <c r="J3" s="8">
        <v>1E-3</v>
      </c>
      <c r="K3" s="5">
        <v>150</v>
      </c>
      <c r="L3" s="5">
        <v>5</v>
      </c>
      <c r="M3" s="21">
        <v>1</v>
      </c>
      <c r="N3" s="21">
        <v>1</v>
      </c>
      <c r="O3" s="3">
        <v>0</v>
      </c>
      <c r="P3" s="5">
        <v>80</v>
      </c>
      <c r="Q3" s="5">
        <v>90</v>
      </c>
      <c r="R3" s="5">
        <v>70</v>
      </c>
      <c r="S3" s="12"/>
      <c r="T3" t="s">
        <v>91</v>
      </c>
    </row>
    <row r="4" spans="1:21" s="4" customFormat="1" x14ac:dyDescent="0.25">
      <c r="B4" t="s">
        <v>47</v>
      </c>
      <c r="C4" s="7" t="s">
        <v>83</v>
      </c>
      <c r="D4" s="7" t="s">
        <v>75</v>
      </c>
      <c r="E4" s="6" t="s">
        <v>40</v>
      </c>
      <c r="F4" s="5">
        <v>6.5</v>
      </c>
      <c r="G4" s="5" t="s">
        <v>41</v>
      </c>
      <c r="H4" s="7" t="s">
        <v>73</v>
      </c>
      <c r="I4" s="5">
        <v>4</v>
      </c>
      <c r="J4" s="8">
        <v>7.0000000000000001E-3</v>
      </c>
      <c r="K4" s="5">
        <v>233.15</v>
      </c>
      <c r="L4" s="5">
        <v>1.5</v>
      </c>
      <c r="M4" s="21">
        <v>1</v>
      </c>
      <c r="N4" s="21">
        <v>1</v>
      </c>
      <c r="O4" s="3">
        <v>0</v>
      </c>
      <c r="P4" s="5">
        <v>57</v>
      </c>
      <c r="Q4" s="5">
        <v>55</v>
      </c>
      <c r="R4" s="5">
        <v>8</v>
      </c>
      <c r="S4" s="4" t="s">
        <v>42</v>
      </c>
      <c r="T4" s="4" t="s">
        <v>56</v>
      </c>
      <c r="U4" s="25"/>
    </row>
    <row r="5" spans="1:21" x14ac:dyDescent="0.25">
      <c r="B5" t="s">
        <v>47</v>
      </c>
      <c r="C5" s="2" t="s">
        <v>50</v>
      </c>
      <c r="D5" s="2" t="s">
        <v>50</v>
      </c>
      <c r="E5" s="2" t="s">
        <v>1</v>
      </c>
      <c r="F5" s="2">
        <v>12</v>
      </c>
      <c r="G5" s="2" t="s">
        <v>13</v>
      </c>
      <c r="H5" s="2" t="s">
        <v>25</v>
      </c>
      <c r="I5" s="2">
        <v>6</v>
      </c>
      <c r="J5" s="3">
        <v>5.5000000000000003E-4</v>
      </c>
      <c r="K5" s="18">
        <v>153.15</v>
      </c>
      <c r="L5" s="2">
        <v>3.6</v>
      </c>
      <c r="M5" s="21">
        <v>1</v>
      </c>
      <c r="N5" s="21">
        <v>1</v>
      </c>
      <c r="O5" s="3">
        <v>3.0000000000000001E-3</v>
      </c>
      <c r="P5" s="2">
        <v>83</v>
      </c>
      <c r="Q5" s="2">
        <v>83</v>
      </c>
      <c r="R5" s="2">
        <v>23</v>
      </c>
      <c r="S5" s="12" t="s">
        <v>24</v>
      </c>
      <c r="T5" s="12" t="s">
        <v>10</v>
      </c>
    </row>
    <row r="6" spans="1:21" x14ac:dyDescent="0.25">
      <c r="A6" t="s">
        <v>84</v>
      </c>
      <c r="B6" t="s">
        <v>47</v>
      </c>
      <c r="C6" s="2" t="s">
        <v>49</v>
      </c>
      <c r="D6" s="2" t="s">
        <v>49</v>
      </c>
      <c r="E6" s="2" t="s">
        <v>9</v>
      </c>
      <c r="F6" s="2">
        <v>10</v>
      </c>
      <c r="G6" s="2" t="s">
        <v>12</v>
      </c>
      <c r="H6" s="2" t="s">
        <v>25</v>
      </c>
      <c r="I6" s="2">
        <v>9</v>
      </c>
      <c r="J6" s="3">
        <v>1E-3</v>
      </c>
      <c r="K6" s="18">
        <v>158.15</v>
      </c>
      <c r="L6" s="2">
        <v>4.5999999999999996</v>
      </c>
      <c r="M6" s="21">
        <v>1</v>
      </c>
      <c r="N6" s="21">
        <v>1</v>
      </c>
      <c r="O6" s="3">
        <v>3.0000000000000001E-3</v>
      </c>
      <c r="P6" s="2">
        <v>90</v>
      </c>
      <c r="Q6" s="2">
        <v>72</v>
      </c>
      <c r="R6" s="2">
        <v>14</v>
      </c>
      <c r="S6" s="13" t="s">
        <v>52</v>
      </c>
      <c r="T6" s="12" t="s">
        <v>20</v>
      </c>
      <c r="U6" s="12" t="s">
        <v>108</v>
      </c>
    </row>
    <row r="7" spans="1:21" x14ac:dyDescent="0.25">
      <c r="B7" t="s">
        <v>47</v>
      </c>
      <c r="C7" s="2" t="s">
        <v>16</v>
      </c>
      <c r="D7" s="2" t="s">
        <v>16</v>
      </c>
      <c r="E7" s="2" t="s">
        <v>15</v>
      </c>
      <c r="F7" s="2">
        <v>18</v>
      </c>
      <c r="G7" s="2" t="s">
        <v>17</v>
      </c>
      <c r="H7" s="2" t="s">
        <v>25</v>
      </c>
      <c r="I7" s="2">
        <v>4</v>
      </c>
      <c r="J7" s="16">
        <v>0.8</v>
      </c>
      <c r="K7" s="19">
        <v>203.15</v>
      </c>
      <c r="L7" s="16">
        <v>28</v>
      </c>
      <c r="M7" s="21">
        <v>1</v>
      </c>
      <c r="N7" s="21">
        <v>1</v>
      </c>
      <c r="O7" s="3">
        <v>3.0000000000000001E-3</v>
      </c>
      <c r="P7" s="2">
        <v>89</v>
      </c>
      <c r="Q7" s="2">
        <v>73</v>
      </c>
      <c r="R7" s="2">
        <v>15</v>
      </c>
      <c r="S7" s="13" t="s">
        <v>18</v>
      </c>
      <c r="T7" s="12" t="s">
        <v>19</v>
      </c>
    </row>
    <row r="8" spans="1:21" x14ac:dyDescent="0.25">
      <c r="B8" t="s">
        <v>47</v>
      </c>
      <c r="C8" s="2" t="s">
        <v>22</v>
      </c>
      <c r="D8" s="2" t="s">
        <v>22</v>
      </c>
      <c r="E8" s="2" t="s">
        <v>21</v>
      </c>
      <c r="F8" s="2">
        <v>15</v>
      </c>
      <c r="G8" s="2" t="s">
        <v>26</v>
      </c>
      <c r="H8" s="2" t="s">
        <v>25</v>
      </c>
      <c r="I8" s="2">
        <v>9</v>
      </c>
      <c r="J8" s="17">
        <v>5.5000000000000003E-4</v>
      </c>
      <c r="K8" s="19">
        <v>190.15</v>
      </c>
      <c r="L8" s="16">
        <v>3.1</v>
      </c>
      <c r="M8" s="21">
        <v>1</v>
      </c>
      <c r="N8" s="21">
        <v>1</v>
      </c>
      <c r="O8" s="3">
        <v>3.0000000000000001E-3</v>
      </c>
      <c r="P8" s="2">
        <v>63</v>
      </c>
      <c r="Q8" s="2">
        <v>56</v>
      </c>
      <c r="R8" s="2">
        <v>14</v>
      </c>
      <c r="S8" s="13" t="s">
        <v>23</v>
      </c>
      <c r="T8" s="12" t="s">
        <v>27</v>
      </c>
    </row>
    <row r="9" spans="1:21" x14ac:dyDescent="0.25">
      <c r="B9" t="s">
        <v>47</v>
      </c>
      <c r="C9" s="2" t="s">
        <v>30</v>
      </c>
      <c r="D9" s="2" t="s">
        <v>30</v>
      </c>
      <c r="E9" s="2" t="s">
        <v>28</v>
      </c>
      <c r="F9" s="2">
        <v>27</v>
      </c>
      <c r="G9" s="2" t="s">
        <v>29</v>
      </c>
      <c r="H9" s="2" t="s">
        <v>25</v>
      </c>
      <c r="I9" s="2">
        <v>9</v>
      </c>
      <c r="J9" s="17">
        <f>2/3600</f>
        <v>5.5555555555555556E-4</v>
      </c>
      <c r="K9" s="19">
        <v>188.15</v>
      </c>
      <c r="L9" s="16">
        <v>120</v>
      </c>
      <c r="M9" s="21">
        <v>1</v>
      </c>
      <c r="N9" s="21">
        <v>1</v>
      </c>
      <c r="O9" s="3">
        <v>3.0000000000000001E-3</v>
      </c>
      <c r="P9" s="2">
        <v>75</v>
      </c>
      <c r="Q9" s="2">
        <v>75</v>
      </c>
      <c r="R9" s="2" t="s">
        <v>31</v>
      </c>
      <c r="S9" s="13" t="s">
        <v>39</v>
      </c>
      <c r="T9" s="12" t="s">
        <v>35</v>
      </c>
      <c r="U9" s="12" t="s">
        <v>32</v>
      </c>
    </row>
    <row r="10" spans="1:21" x14ac:dyDescent="0.25">
      <c r="B10" s="20" t="s">
        <v>46</v>
      </c>
      <c r="C10" s="2" t="s">
        <v>78</v>
      </c>
      <c r="D10" s="2" t="s">
        <v>66</v>
      </c>
      <c r="E10" s="2" t="s">
        <v>36</v>
      </c>
      <c r="F10" s="2">
        <v>13</v>
      </c>
      <c r="G10" s="2" t="s">
        <v>37</v>
      </c>
      <c r="H10" s="2" t="s">
        <v>25</v>
      </c>
      <c r="I10" s="2">
        <v>5</v>
      </c>
      <c r="J10" s="3">
        <v>3.0000000000000001E-5</v>
      </c>
      <c r="K10" s="18">
        <v>165.15</v>
      </c>
      <c r="L10" s="2">
        <f>90/M10</f>
        <v>0.2</v>
      </c>
      <c r="M10" s="2">
        <v>450</v>
      </c>
      <c r="N10" s="21">
        <v>1.41</v>
      </c>
      <c r="O10" s="3">
        <v>3.0000000000000001E-3</v>
      </c>
      <c r="P10" s="2">
        <v>91</v>
      </c>
      <c r="Q10" s="2">
        <v>77</v>
      </c>
      <c r="R10" s="2">
        <v>11</v>
      </c>
      <c r="S10" s="13" t="s">
        <v>38</v>
      </c>
      <c r="T10" s="12" t="s">
        <v>60</v>
      </c>
      <c r="U10" s="12" t="s">
        <v>59</v>
      </c>
    </row>
    <row r="11" spans="1:21" x14ac:dyDescent="0.25">
      <c r="B11" s="20" t="s">
        <v>46</v>
      </c>
      <c r="C11" s="2" t="s">
        <v>79</v>
      </c>
      <c r="D11" s="2" t="s">
        <v>67</v>
      </c>
      <c r="E11" s="2" t="s">
        <v>36</v>
      </c>
      <c r="F11" s="2">
        <v>13</v>
      </c>
      <c r="G11" s="2" t="s">
        <v>37</v>
      </c>
      <c r="H11" s="2" t="s">
        <v>25</v>
      </c>
      <c r="I11" s="2" t="s">
        <v>45</v>
      </c>
      <c r="J11" s="15">
        <v>5.0000000000000001E-4</v>
      </c>
      <c r="K11" s="18">
        <v>165.15</v>
      </c>
      <c r="L11" s="2">
        <f t="shared" ref="L11:L13" si="0">90/M11</f>
        <v>0.2</v>
      </c>
      <c r="M11" s="2">
        <v>450</v>
      </c>
      <c r="N11" s="21">
        <v>1.41</v>
      </c>
      <c r="O11" s="3">
        <v>3.0000000000000001E-3</v>
      </c>
      <c r="P11" s="16">
        <v>91</v>
      </c>
      <c r="Q11" s="16">
        <v>85</v>
      </c>
      <c r="R11" s="16">
        <v>28</v>
      </c>
      <c r="S11" s="13"/>
      <c r="T11" s="12" t="s">
        <v>61</v>
      </c>
    </row>
    <row r="12" spans="1:21" x14ac:dyDescent="0.25">
      <c r="B12" s="20" t="s">
        <v>46</v>
      </c>
      <c r="C12" s="2" t="s">
        <v>80</v>
      </c>
      <c r="D12" s="2" t="s">
        <v>64</v>
      </c>
      <c r="E12" s="2" t="s">
        <v>36</v>
      </c>
      <c r="F12" s="2">
        <v>13</v>
      </c>
      <c r="G12" s="2" t="s">
        <v>37</v>
      </c>
      <c r="H12" s="2" t="s">
        <v>25</v>
      </c>
      <c r="I12" s="2">
        <v>5</v>
      </c>
      <c r="J12" s="3">
        <v>3.0000000000000001E-5</v>
      </c>
      <c r="K12" s="18">
        <v>165.15</v>
      </c>
      <c r="L12" s="2">
        <f t="shared" si="0"/>
        <v>0.2</v>
      </c>
      <c r="M12" s="2">
        <v>450</v>
      </c>
      <c r="N12" s="22">
        <v>1</v>
      </c>
      <c r="O12" s="3">
        <v>3.0000000000000001E-3</v>
      </c>
      <c r="P12" s="2">
        <v>91</v>
      </c>
      <c r="Q12" s="2">
        <v>77</v>
      </c>
      <c r="R12" s="2">
        <v>11</v>
      </c>
      <c r="S12" s="13"/>
      <c r="T12" s="12" t="s">
        <v>60</v>
      </c>
    </row>
    <row r="13" spans="1:21" x14ac:dyDescent="0.25">
      <c r="B13" s="20" t="s">
        <v>46</v>
      </c>
      <c r="C13" s="2" t="s">
        <v>81</v>
      </c>
      <c r="D13" s="2" t="s">
        <v>65</v>
      </c>
      <c r="E13" s="2" t="s">
        <v>36</v>
      </c>
      <c r="F13" s="2">
        <v>13</v>
      </c>
      <c r="G13" s="2" t="s">
        <v>37</v>
      </c>
      <c r="H13" s="2" t="s">
        <v>25</v>
      </c>
      <c r="I13" s="2" t="s">
        <v>45</v>
      </c>
      <c r="J13" s="15">
        <v>5.0000000000000001E-4</v>
      </c>
      <c r="K13" s="18">
        <v>165.15</v>
      </c>
      <c r="L13" s="2">
        <f t="shared" si="0"/>
        <v>0.2</v>
      </c>
      <c r="M13" s="2">
        <v>450</v>
      </c>
      <c r="N13" s="22">
        <v>1</v>
      </c>
      <c r="O13" s="3">
        <v>3.0000000000000001E-3</v>
      </c>
      <c r="P13" s="16">
        <v>91</v>
      </c>
      <c r="Q13" s="16">
        <v>85</v>
      </c>
      <c r="R13" s="16">
        <v>28</v>
      </c>
      <c r="S13" s="13"/>
      <c r="T13" s="12"/>
    </row>
    <row r="14" spans="1:21" x14ac:dyDescent="0.25">
      <c r="B14" s="20" t="s">
        <v>46</v>
      </c>
      <c r="C14" s="2" t="s">
        <v>93</v>
      </c>
      <c r="D14" s="2" t="s">
        <v>104</v>
      </c>
      <c r="E14" s="2" t="s">
        <v>106</v>
      </c>
      <c r="F14" s="2">
        <v>13</v>
      </c>
      <c r="G14" s="2" t="s">
        <v>103</v>
      </c>
      <c r="H14" s="2" t="s">
        <v>95</v>
      </c>
      <c r="I14" s="2">
        <v>9</v>
      </c>
      <c r="J14" s="15">
        <f>J15/3600</f>
        <v>4.9999999999999996E-5</v>
      </c>
      <c r="K14" s="18">
        <v>260</v>
      </c>
      <c r="L14" s="2">
        <v>0</v>
      </c>
      <c r="M14" s="2">
        <v>1</v>
      </c>
      <c r="N14" s="22">
        <v>1</v>
      </c>
      <c r="O14" s="3">
        <v>0</v>
      </c>
      <c r="P14" s="16">
        <v>29</v>
      </c>
      <c r="Q14" s="16">
        <v>33</v>
      </c>
      <c r="R14" s="16">
        <v>2</v>
      </c>
      <c r="S14" s="13" t="s">
        <v>102</v>
      </c>
      <c r="T14" s="12"/>
    </row>
    <row r="15" spans="1:21" x14ac:dyDescent="0.25">
      <c r="C15" s="2"/>
      <c r="D15" s="2"/>
      <c r="E15" s="2"/>
      <c r="F15" s="2"/>
      <c r="G15" s="2"/>
      <c r="J15" s="15">
        <v>0.18</v>
      </c>
      <c r="K15" t="s">
        <v>105</v>
      </c>
    </row>
    <row r="16" spans="1:21" x14ac:dyDescent="0.25">
      <c r="B16" s="9" t="s">
        <v>70</v>
      </c>
      <c r="L16" t="s">
        <v>53</v>
      </c>
      <c r="N16" s="14">
        <v>88</v>
      </c>
      <c r="O16" s="14">
        <v>73</v>
      </c>
      <c r="P16" s="14">
        <v>12</v>
      </c>
    </row>
    <row r="17" spans="2:16" x14ac:dyDescent="0.25">
      <c r="B17" t="s">
        <v>69</v>
      </c>
      <c r="L17" t="s">
        <v>54</v>
      </c>
      <c r="N17">
        <v>91</v>
      </c>
      <c r="O17">
        <v>77</v>
      </c>
      <c r="P17">
        <v>11</v>
      </c>
    </row>
    <row r="18" spans="2:16" x14ac:dyDescent="0.25">
      <c r="B18" t="s">
        <v>68</v>
      </c>
      <c r="L18" t="s">
        <v>55</v>
      </c>
      <c r="N18">
        <v>91</v>
      </c>
      <c r="O18">
        <v>85</v>
      </c>
      <c r="P18">
        <v>28</v>
      </c>
    </row>
    <row r="19" spans="2:16" x14ac:dyDescent="0.25">
      <c r="B19" t="s">
        <v>48</v>
      </c>
    </row>
    <row r="20" spans="2:16" x14ac:dyDescent="0.25">
      <c r="B20" t="s">
        <v>71</v>
      </c>
      <c r="N20" t="s">
        <v>99</v>
      </c>
      <c r="O20" t="s">
        <v>100</v>
      </c>
    </row>
    <row r="21" spans="2:16" x14ac:dyDescent="0.25">
      <c r="B21" t="s">
        <v>74</v>
      </c>
      <c r="K21" s="24" t="s">
        <v>95</v>
      </c>
      <c r="M21" t="s">
        <v>101</v>
      </c>
      <c r="N21" t="s">
        <v>98</v>
      </c>
    </row>
    <row r="22" spans="2:16" x14ac:dyDescent="0.25">
      <c r="H22" t="s">
        <v>94</v>
      </c>
      <c r="K22" s="24" t="s">
        <v>96</v>
      </c>
    </row>
    <row r="23" spans="2:16" x14ac:dyDescent="0.25">
      <c r="K23" t="s">
        <v>97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D10" sqref="D10"/>
    </sheetView>
  </sheetViews>
  <sheetFormatPr defaultRowHeight="15" x14ac:dyDescent="0.25"/>
  <cols>
    <col min="1" max="1" width="9.85546875" style="2" customWidth="1"/>
    <col min="2" max="2" width="12.42578125" style="2" customWidth="1"/>
    <col min="3" max="3" width="16.140625" style="2" customWidth="1"/>
    <col min="4" max="4" width="85.5703125" customWidth="1"/>
  </cols>
  <sheetData>
    <row r="3" spans="1:4" x14ac:dyDescent="0.25">
      <c r="A3" s="2" t="s">
        <v>85</v>
      </c>
      <c r="B3" s="2" t="s">
        <v>88</v>
      </c>
      <c r="C3" s="2" t="s">
        <v>86</v>
      </c>
      <c r="D3" t="s">
        <v>87</v>
      </c>
    </row>
    <row r="4" spans="1:4" x14ac:dyDescent="0.25">
      <c r="A4" s="2">
        <v>4</v>
      </c>
      <c r="B4" s="23">
        <v>42259</v>
      </c>
      <c r="C4" s="2" t="s">
        <v>89</v>
      </c>
      <c r="D4" t="s">
        <v>90</v>
      </c>
    </row>
    <row r="5" spans="1:4" x14ac:dyDescent="0.25">
      <c r="A5" s="2">
        <v>5</v>
      </c>
      <c r="B5" s="23">
        <v>42261</v>
      </c>
      <c r="C5" s="2" t="s">
        <v>89</v>
      </c>
      <c r="D5" t="s">
        <v>92</v>
      </c>
    </row>
    <row r="6" spans="1:4" x14ac:dyDescent="0.25">
      <c r="A6" s="2">
        <v>6</v>
      </c>
      <c r="B6" s="23">
        <v>42487</v>
      </c>
      <c r="C6" s="2" t="s">
        <v>89</v>
      </c>
      <c r="D6" t="s">
        <v>109</v>
      </c>
    </row>
    <row r="7" spans="1:4" x14ac:dyDescent="0.25">
      <c r="B7" s="23"/>
    </row>
    <row r="8" spans="1:4" x14ac:dyDescent="0.25">
      <c r="B8" s="23"/>
    </row>
    <row r="9" spans="1:4" x14ac:dyDescent="0.25">
      <c r="B9" s="23"/>
    </row>
    <row r="10" spans="1:4" x14ac:dyDescent="0.25">
      <c r="B10" s="23"/>
    </row>
    <row r="11" spans="1:4" x14ac:dyDescent="0.25">
      <c r="B11" s="23"/>
    </row>
    <row r="12" spans="1:4" x14ac:dyDescent="0.25">
      <c r="B12" s="23"/>
    </row>
    <row r="13" spans="1:4" x14ac:dyDescent="0.25">
      <c r="B13" s="23"/>
    </row>
    <row r="14" spans="1:4" x14ac:dyDescent="0.25">
      <c r="B14" s="23"/>
    </row>
    <row r="15" spans="1:4" x14ac:dyDescent="0.25">
      <c r="B15" s="23"/>
    </row>
    <row r="16" spans="1:4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  <row r="20" spans="2:2" x14ac:dyDescent="0.25">
      <c r="B20" s="23"/>
    </row>
    <row r="21" spans="2:2" x14ac:dyDescent="0.25">
      <c r="B21" s="23"/>
    </row>
    <row r="22" spans="2:2" x14ac:dyDescent="0.25">
      <c r="B22" s="23"/>
    </row>
    <row r="23" spans="2:2" x14ac:dyDescent="0.25">
      <c r="B23" s="23"/>
    </row>
    <row r="24" spans="2:2" x14ac:dyDescent="0.25">
      <c r="B24" s="23"/>
    </row>
    <row r="25" spans="2:2" x14ac:dyDescent="0.25">
      <c r="B25" s="23"/>
    </row>
    <row r="26" spans="2:2" x14ac:dyDescent="0.25">
      <c r="B26" s="23"/>
    </row>
    <row r="27" spans="2:2" x14ac:dyDescent="0.25">
      <c r="B27" s="23"/>
    </row>
    <row r="28" spans="2:2" x14ac:dyDescent="0.25">
      <c r="B28" s="23"/>
    </row>
    <row r="29" spans="2:2" x14ac:dyDescent="0.25">
      <c r="B29" s="23"/>
    </row>
    <row r="30" spans="2:2" x14ac:dyDescent="0.25">
      <c r="B30" s="23"/>
    </row>
    <row r="31" spans="2:2" x14ac:dyDescent="0.25">
      <c r="B3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Change log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K. Harding, Ph.D.</dc:creator>
  <cp:lastModifiedBy>Nemati, Bijan (383B)</cp:lastModifiedBy>
  <dcterms:created xsi:type="dcterms:W3CDTF">2015-08-19T18:47:41Z</dcterms:created>
  <dcterms:modified xsi:type="dcterms:W3CDTF">2016-04-27T15:46:09Z</dcterms:modified>
</cp:coreProperties>
</file>