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40" yWindow="240" windowWidth="25360" windowHeight="15760" tabRatio="500" firstSheet="2" activeTab="4"/>
  </bookViews>
  <sheets>
    <sheet name="Annunciators" sheetId="6" r:id="rId1"/>
    <sheet name="SOIC" sheetId="10" r:id="rId2"/>
    <sheet name="Brydling Usage as built" sheetId="9" r:id="rId3"/>
    <sheet name="Brydling Function Mapping" sheetId="11" r:id="rId4"/>
    <sheet name="Overpro Arduino Plan" sheetId="13" r:id="rId5"/>
    <sheet name="LCD Pinouts" sheetId="3" r:id="rId6"/>
    <sheet name="DISPLAYS" sheetId="8" r:id="rId7"/>
    <sheet name="CDU" sheetId="5" r:id="rId8"/>
    <sheet name="Brydling Template" sheetId="1" r:id="rId9"/>
    <sheet name="Brydling Photo" sheetId="2" r:id="rId10"/>
    <sheet name="Switch Requirements" sheetId="7" r:id="rId11"/>
    <sheet name="Overpro Arduino Template" sheetId="12" r:id="rId12"/>
  </sheets>
  <definedNames>
    <definedName name="_xlnm.Print_Area" localSheetId="3">'Brydling Function Mapping'!$A$2:$S$23</definedName>
    <definedName name="_xlnm.Print_Area" localSheetId="2">'Brydling Usage as built'!$A$1:$X$44</definedName>
    <definedName name="_xlnm.Print_Area" localSheetId="4">'Overpro Arduino Plan'!$A$1:$R$30</definedName>
    <definedName name="_xlnm.Print_Area" localSheetId="11">'Overpro Arduino Template'!$A$2:$R$30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7" i="10" l="1"/>
  <c r="M116" i="10"/>
  <c r="M115" i="10"/>
  <c r="M114" i="10"/>
  <c r="M113" i="10"/>
  <c r="M112" i="10"/>
  <c r="M111" i="10"/>
  <c r="M110" i="10"/>
  <c r="M109" i="10"/>
  <c r="M108" i="10"/>
  <c r="M107" i="10"/>
  <c r="M106" i="10"/>
  <c r="M105" i="10"/>
  <c r="M104" i="10"/>
  <c r="M103" i="10"/>
  <c r="M102" i="10"/>
  <c r="M101" i="10"/>
  <c r="M100" i="10"/>
  <c r="M99" i="10"/>
  <c r="M98" i="10"/>
  <c r="M97" i="10"/>
  <c r="M96" i="10"/>
  <c r="M95" i="10"/>
  <c r="M94" i="10"/>
  <c r="M93" i="10"/>
  <c r="M92" i="10"/>
  <c r="M91" i="10"/>
  <c r="M90" i="10"/>
  <c r="M89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K5" i="10"/>
  <c r="K13" i="10"/>
  <c r="K19" i="10"/>
  <c r="K23" i="10"/>
  <c r="K27" i="10"/>
  <c r="K29" i="10"/>
  <c r="K33" i="10"/>
  <c r="K44" i="10"/>
  <c r="K47" i="10"/>
  <c r="K53" i="10"/>
  <c r="K63" i="10"/>
  <c r="K68" i="10"/>
  <c r="K119" i="10"/>
  <c r="B13" i="10"/>
  <c r="B19" i="10"/>
  <c r="B23" i="10"/>
  <c r="B27" i="10"/>
  <c r="B29" i="10"/>
  <c r="B33" i="10"/>
  <c r="B44" i="10"/>
  <c r="B47" i="10"/>
  <c r="B53" i="10"/>
  <c r="B63" i="10"/>
  <c r="B68" i="10"/>
  <c r="B119" i="10"/>
  <c r="K118" i="10"/>
  <c r="B118" i="10"/>
  <c r="J5" i="10"/>
  <c r="I5" i="10"/>
  <c r="B123" i="6"/>
  <c r="B49" i="6"/>
  <c r="I18" i="6"/>
  <c r="I24" i="6"/>
  <c r="I28" i="6"/>
  <c r="I32" i="6"/>
  <c r="I34" i="6"/>
  <c r="I38" i="6"/>
  <c r="I49" i="6"/>
  <c r="I52" i="6"/>
  <c r="I58" i="6"/>
  <c r="I68" i="6"/>
  <c r="I73" i="6"/>
  <c r="I123" i="6"/>
  <c r="B18" i="6"/>
  <c r="B24" i="6"/>
  <c r="B28" i="6"/>
  <c r="B32" i="6"/>
  <c r="B34" i="6"/>
  <c r="B38" i="6"/>
  <c r="B52" i="6"/>
  <c r="B58" i="6"/>
  <c r="B68" i="6"/>
  <c r="B73" i="6"/>
  <c r="B124" i="6"/>
  <c r="C318" i="7"/>
  <c r="C282" i="7"/>
  <c r="C285" i="7"/>
  <c r="C292" i="7"/>
  <c r="C299" i="7"/>
  <c r="C307" i="7"/>
  <c r="C321" i="7"/>
  <c r="C320" i="7"/>
  <c r="C10" i="7"/>
  <c r="C20" i="7"/>
  <c r="C30" i="7"/>
  <c r="C32" i="7"/>
  <c r="D10" i="7"/>
  <c r="D20" i="7"/>
  <c r="D30" i="7"/>
  <c r="D32" i="7"/>
  <c r="F10" i="7"/>
  <c r="F20" i="7"/>
  <c r="F30" i="7"/>
  <c r="F32" i="7"/>
  <c r="H10" i="7"/>
  <c r="H20" i="7"/>
  <c r="H30" i="7"/>
  <c r="H32" i="7"/>
  <c r="J10" i="7"/>
  <c r="J20" i="7"/>
  <c r="J30" i="7"/>
  <c r="J32" i="7"/>
  <c r="K10" i="7"/>
  <c r="K20" i="7"/>
  <c r="K30" i="7"/>
  <c r="K32" i="7"/>
  <c r="L10" i="7"/>
  <c r="L20" i="7"/>
  <c r="L30" i="7"/>
  <c r="L32" i="7"/>
  <c r="M32" i="7"/>
  <c r="N32" i="7"/>
  <c r="I10" i="7"/>
  <c r="I20" i="7"/>
  <c r="I30" i="7"/>
  <c r="G10" i="7"/>
  <c r="G20" i="7"/>
  <c r="G30" i="7"/>
  <c r="E10" i="7"/>
  <c r="E20" i="7"/>
  <c r="E30" i="7"/>
  <c r="L29" i="7"/>
  <c r="K29" i="7"/>
  <c r="J29" i="7"/>
  <c r="I29" i="7"/>
  <c r="H29" i="7"/>
  <c r="G29" i="7"/>
  <c r="F29" i="7"/>
  <c r="E29" i="7"/>
  <c r="D29" i="7"/>
  <c r="C29" i="7"/>
  <c r="H10" i="6"/>
  <c r="G10" i="6"/>
  <c r="K23" i="1"/>
  <c r="L23" i="1"/>
  <c r="M23" i="1"/>
  <c r="Q22" i="1"/>
  <c r="P22" i="1"/>
  <c r="O22" i="1"/>
  <c r="N22" i="1"/>
  <c r="M22" i="1"/>
  <c r="L22" i="1"/>
  <c r="K22" i="1"/>
  <c r="J22" i="1"/>
  <c r="Q21" i="1"/>
  <c r="P21" i="1"/>
  <c r="O21" i="1"/>
  <c r="N21" i="1"/>
  <c r="M21" i="1"/>
  <c r="L21" i="1"/>
  <c r="K21" i="1"/>
  <c r="J21" i="1"/>
  <c r="Q20" i="1"/>
  <c r="P20" i="1"/>
  <c r="O20" i="1"/>
  <c r="N20" i="1"/>
  <c r="M20" i="1"/>
  <c r="L20" i="1"/>
  <c r="K20" i="1"/>
  <c r="J20" i="1"/>
  <c r="Q19" i="1"/>
  <c r="P19" i="1"/>
  <c r="O19" i="1"/>
  <c r="N19" i="1"/>
  <c r="M19" i="1"/>
  <c r="L19" i="1"/>
  <c r="K19" i="1"/>
  <c r="J19" i="1"/>
  <c r="Q18" i="1"/>
  <c r="P18" i="1"/>
  <c r="O18" i="1"/>
  <c r="N18" i="1"/>
  <c r="M18" i="1"/>
  <c r="L18" i="1"/>
  <c r="K18" i="1"/>
  <c r="J18" i="1"/>
  <c r="Q17" i="1"/>
  <c r="P17" i="1"/>
  <c r="O17" i="1"/>
  <c r="N17" i="1"/>
  <c r="M17" i="1"/>
  <c r="L17" i="1"/>
  <c r="K17" i="1"/>
  <c r="J17" i="1"/>
  <c r="Q16" i="1"/>
  <c r="P16" i="1"/>
  <c r="O16" i="1"/>
  <c r="N16" i="1"/>
  <c r="M16" i="1"/>
  <c r="L16" i="1"/>
  <c r="K16" i="1"/>
  <c r="J16" i="1"/>
  <c r="Q15" i="1"/>
  <c r="P15" i="1"/>
  <c r="O15" i="1"/>
  <c r="N15" i="1"/>
  <c r="M15" i="1"/>
  <c r="L15" i="1"/>
  <c r="K15" i="1"/>
  <c r="J15" i="1"/>
  <c r="Q14" i="1"/>
  <c r="P14" i="1"/>
  <c r="O14" i="1"/>
  <c r="N14" i="1"/>
  <c r="M14" i="1"/>
  <c r="L14" i="1"/>
  <c r="K14" i="1"/>
  <c r="J14" i="1"/>
  <c r="Q13" i="1"/>
  <c r="P13" i="1"/>
  <c r="O13" i="1"/>
  <c r="N13" i="1"/>
  <c r="M13" i="1"/>
  <c r="L13" i="1"/>
  <c r="K13" i="1"/>
  <c r="J13" i="1"/>
  <c r="Q12" i="1"/>
  <c r="P12" i="1"/>
  <c r="O12" i="1"/>
  <c r="N12" i="1"/>
  <c r="M12" i="1"/>
  <c r="L12" i="1"/>
  <c r="K12" i="1"/>
  <c r="J12" i="1"/>
  <c r="Q11" i="1"/>
  <c r="P11" i="1"/>
  <c r="O11" i="1"/>
  <c r="N11" i="1"/>
  <c r="M11" i="1"/>
  <c r="L11" i="1"/>
  <c r="K11" i="1"/>
  <c r="J11" i="1"/>
  <c r="Q10" i="1"/>
  <c r="P10" i="1"/>
  <c r="O10" i="1"/>
  <c r="N10" i="1"/>
  <c r="M10" i="1"/>
  <c r="L10" i="1"/>
  <c r="K10" i="1"/>
  <c r="J10" i="1"/>
  <c r="Q9" i="1"/>
  <c r="P9" i="1"/>
  <c r="O9" i="1"/>
  <c r="N9" i="1"/>
  <c r="M9" i="1"/>
  <c r="L9" i="1"/>
  <c r="K9" i="1"/>
  <c r="J9" i="1"/>
  <c r="Q8" i="1"/>
  <c r="P8" i="1"/>
  <c r="O8" i="1"/>
  <c r="N8" i="1"/>
  <c r="M8" i="1"/>
  <c r="L8" i="1"/>
  <c r="K8" i="1"/>
  <c r="J8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B23" i="1"/>
  <c r="C23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I10" i="6"/>
  <c r="I124" i="6"/>
</calcChain>
</file>

<file path=xl/comments1.xml><?xml version="1.0" encoding="utf-8"?>
<comments xmlns="http://schemas.openxmlformats.org/spreadsheetml/2006/main">
  <authors>
    <author>Peter Thomas</author>
  </authors>
  <commentList>
    <comment ref="G9" authorId="0">
      <text>
        <r>
          <rPr>
            <b/>
            <sz val="9"/>
            <color indexed="81"/>
            <rFont val="Calibri"/>
            <family val="2"/>
          </rPr>
          <t>Two cards with common dimming code</t>
        </r>
      </text>
    </comment>
  </commentList>
</comments>
</file>

<file path=xl/comments2.xml><?xml version="1.0" encoding="utf-8"?>
<comments xmlns="http://schemas.openxmlformats.org/spreadsheetml/2006/main">
  <authors>
    <author>Peter Thomas</author>
  </authors>
  <commentList>
    <comment ref="I4" authorId="0">
      <text>
        <r>
          <rPr>
            <b/>
            <sz val="9"/>
            <color indexed="81"/>
            <rFont val="Calibri"/>
            <family val="2"/>
          </rPr>
          <t>Two cards with common dimming code</t>
        </r>
      </text>
    </comment>
  </commentList>
</comments>
</file>

<file path=xl/comments3.xml><?xml version="1.0" encoding="utf-8"?>
<comments xmlns="http://schemas.openxmlformats.org/spreadsheetml/2006/main">
  <authors>
    <author>Peter Thomas</author>
  </authors>
  <commentList>
    <comment ref="C27" authorId="0">
      <text>
        <r>
          <rPr>
            <b/>
            <sz val="9"/>
            <color indexed="81"/>
            <rFont val="Calibri"/>
            <family val="2"/>
          </rPr>
          <t xml:space="preserve">Consider using ths as multiplier for light brightness wit pot, perhaps mapping using analog input
</t>
        </r>
      </text>
    </comment>
    <comment ref="C28" authorId="0">
      <text>
        <r>
          <rPr>
            <b/>
            <sz val="9"/>
            <color indexed="81"/>
            <rFont val="Calibri"/>
            <family val="2"/>
          </rPr>
          <t xml:space="preserve">Find API for Simmeeters
</t>
        </r>
      </text>
    </comment>
  </commentList>
</comments>
</file>

<file path=xl/comments4.xml><?xml version="1.0" encoding="utf-8"?>
<comments xmlns="http://schemas.openxmlformats.org/spreadsheetml/2006/main">
  <authors>
    <author>Peter Thomas</author>
  </authors>
  <commentList>
    <comment ref="F11" authorId="0">
      <text>
        <r>
          <rPr>
            <b/>
            <sz val="9"/>
            <color indexed="81"/>
            <rFont val="Calibri"/>
            <family val="2"/>
          </rPr>
          <t xml:space="preserve">Find API for Simmeeters
</t>
        </r>
      </text>
    </comment>
    <comment ref="F12" authorId="0">
      <text>
        <r>
          <rPr>
            <b/>
            <sz val="9"/>
            <color indexed="81"/>
            <rFont val="Calibri"/>
            <family val="2"/>
          </rPr>
          <t xml:space="preserve">Consider using ths as multiplier for light brightness wit pot, perhaps mapping using analog input
</t>
        </r>
      </text>
    </comment>
  </commentList>
</comments>
</file>

<file path=xl/comments5.xml><?xml version="1.0" encoding="utf-8"?>
<comments xmlns="http://schemas.openxmlformats.org/spreadsheetml/2006/main">
  <authors>
    <author>Peter Thomas</author>
  </authors>
  <commentList>
    <comment ref="H16" authorId="0">
      <text>
        <r>
          <rPr>
            <b/>
            <sz val="9"/>
            <color indexed="81"/>
            <rFont val="Calibri"/>
            <family val="2"/>
          </rPr>
          <t>Peter Thomas:</t>
        </r>
        <r>
          <rPr>
            <sz val="9"/>
            <color indexed="81"/>
            <rFont val="Calibri"/>
            <family val="2"/>
          </rPr>
          <t xml:space="preserve">
Blank Rocker</t>
        </r>
      </text>
    </comment>
    <comment ref="I16" authorId="0">
      <text>
        <r>
          <rPr>
            <b/>
            <sz val="9"/>
            <color indexed="81"/>
            <rFont val="Calibri"/>
            <family val="2"/>
          </rPr>
          <t>Peter Thomas:</t>
        </r>
        <r>
          <rPr>
            <sz val="9"/>
            <color indexed="81"/>
            <rFont val="Calibri"/>
            <family val="2"/>
          </rPr>
          <t xml:space="preserve">
Blank Rocker</t>
        </r>
      </text>
    </comment>
  </commentList>
</comments>
</file>

<file path=xl/comments6.xml><?xml version="1.0" encoding="utf-8"?>
<comments xmlns="http://schemas.openxmlformats.org/spreadsheetml/2006/main">
  <authors>
    <author>Peter Thomas</author>
  </authors>
  <commentList>
    <comment ref="B14" authorId="0">
      <text>
        <r>
          <rPr>
            <b/>
            <sz val="9"/>
            <color indexed="81"/>
            <rFont val="Calibri"/>
            <family val="2"/>
          </rPr>
          <t>Added to old Mag Switch</t>
        </r>
      </text>
    </comment>
    <comment ref="C46" authorId="0">
      <text>
        <r>
          <rPr>
            <b/>
            <sz val="9"/>
            <color indexed="81"/>
            <rFont val="Calibri"/>
            <family val="2"/>
          </rPr>
          <t xml:space="preserve">Consider using ths as multiplier for light brightness wit pot, perhaps mapping using analog input
</t>
        </r>
      </text>
    </comment>
    <comment ref="H46" authorId="0">
      <text>
        <r>
          <rPr>
            <b/>
            <sz val="9"/>
            <color indexed="81"/>
            <rFont val="Calibri"/>
            <family val="2"/>
          </rPr>
          <t xml:space="preserve">Find API for Simmeeters
</t>
        </r>
      </text>
    </comment>
    <comment ref="I46" authorId="0">
      <text>
        <r>
          <rPr>
            <b/>
            <sz val="9"/>
            <color indexed="81"/>
            <rFont val="Calibri"/>
            <family val="2"/>
          </rPr>
          <t xml:space="preserve">Consider using ths as multiplier for light brightness wit pot, perhaps mapping using analog input
</t>
        </r>
      </text>
    </comment>
    <comment ref="C47" authorId="0">
      <text>
        <r>
          <rPr>
            <b/>
            <sz val="9"/>
            <color indexed="81"/>
            <rFont val="Calibri"/>
            <family val="2"/>
          </rPr>
          <t xml:space="preserve">Find API for Simmeeters
</t>
        </r>
      </text>
    </comment>
    <comment ref="C68" authorId="0">
      <text>
        <r>
          <rPr>
            <b/>
            <sz val="9"/>
            <color indexed="81"/>
            <rFont val="Calibri"/>
            <family val="2"/>
          </rPr>
          <t>On rotary encoder</t>
        </r>
      </text>
    </comment>
    <comment ref="B134" authorId="0">
      <text>
        <r>
          <rPr>
            <b/>
            <sz val="9"/>
            <color indexed="81"/>
            <rFont val="Calibri"/>
            <family val="2"/>
          </rPr>
          <t>Added to old Mag Switch</t>
        </r>
      </text>
    </comment>
  </commentList>
</comments>
</file>

<file path=xl/sharedStrings.xml><?xml version="1.0" encoding="utf-8"?>
<sst xmlns="http://schemas.openxmlformats.org/spreadsheetml/2006/main" count="2688" uniqueCount="691">
  <si>
    <t>Virtual Joysitck 1</t>
  </si>
  <si>
    <t>Virtual Joystick 2</t>
  </si>
  <si>
    <t>DB7</t>
  </si>
  <si>
    <t>DB6</t>
  </si>
  <si>
    <t>DB5</t>
  </si>
  <si>
    <t>DB4</t>
  </si>
  <si>
    <t>DB3</t>
  </si>
  <si>
    <t>DB2</t>
  </si>
  <si>
    <t>DB1</t>
  </si>
  <si>
    <t>DB0</t>
  </si>
  <si>
    <t>E</t>
  </si>
  <si>
    <t>R/W</t>
  </si>
  <si>
    <t>RS</t>
  </si>
  <si>
    <t>VO</t>
  </si>
  <si>
    <t>VDD</t>
  </si>
  <si>
    <t>VSS</t>
  </si>
  <si>
    <t>CSB</t>
  </si>
  <si>
    <t>CSA</t>
  </si>
  <si>
    <t>NC</t>
  </si>
  <si>
    <t>/RST</t>
  </si>
  <si>
    <t>BLA</t>
  </si>
  <si>
    <t>BLK</t>
  </si>
  <si>
    <t>LCD</t>
  </si>
  <si>
    <t>Topway</t>
  </si>
  <si>
    <t>Select</t>
  </si>
  <si>
    <t>USB LCD</t>
  </si>
  <si>
    <t>Right Fire</t>
  </si>
  <si>
    <t>APU Fire</t>
  </si>
  <si>
    <t>Left Fire</t>
  </si>
  <si>
    <t>INIT REF</t>
  </si>
  <si>
    <t>RTE</t>
  </si>
  <si>
    <t>CLB</t>
  </si>
  <si>
    <t>CRZ</t>
  </si>
  <si>
    <t>DES</t>
  </si>
  <si>
    <t>MENU</t>
  </si>
  <si>
    <t>LEGS</t>
  </si>
  <si>
    <t>DEPP ARR</t>
  </si>
  <si>
    <t>HOLD</t>
  </si>
  <si>
    <t>PROG</t>
  </si>
  <si>
    <t>EXEC</t>
  </si>
  <si>
    <t>N1 LIMIT</t>
  </si>
  <si>
    <t>FIX</t>
  </si>
  <si>
    <t>PREV PAGE</t>
  </si>
  <si>
    <t>NEXT PAGE</t>
  </si>
  <si>
    <t>OC CDU</t>
  </si>
  <si>
    <t>Brightness knob needs lifted off to remove PCB</t>
  </si>
  <si>
    <t>SYS</t>
  </si>
  <si>
    <t>NAV</t>
  </si>
  <si>
    <t>WP</t>
  </si>
  <si>
    <t>OSET</t>
  </si>
  <si>
    <t>FPM</t>
  </si>
  <si>
    <t>PREV</t>
  </si>
  <si>
    <t>DIM</t>
  </si>
  <si>
    <t>BRT</t>
  </si>
  <si>
    <t>PAGE UP</t>
  </si>
  <si>
    <t>PAGE DOWN</t>
  </si>
  <si>
    <t>MARK</t>
  </si>
  <si>
    <t>Big Buttons</t>
  </si>
  <si>
    <t>Common</t>
  </si>
  <si>
    <t>A</t>
  </si>
  <si>
    <t>Z</t>
  </si>
  <si>
    <t>+</t>
  </si>
  <si>
    <t>-</t>
  </si>
  <si>
    <t>FA</t>
  </si>
  <si>
    <t></t>
  </si>
  <si>
    <t>SPC</t>
  </si>
  <si>
    <t>CLR</t>
  </si>
  <si>
    <t>/</t>
  </si>
  <si>
    <t>&lt;</t>
  </si>
  <si>
    <t>&gt;</t>
  </si>
  <si>
    <t>Large Button Size 15.5mm wide by 10mm</t>
  </si>
  <si>
    <t>Font clearance from top and bottom 0.5mm</t>
  </si>
  <si>
    <t>Font height 3mm</t>
  </si>
  <si>
    <t>Proposed Layout - no bright dim buttons</t>
  </si>
  <si>
    <t>CICU</t>
  </si>
  <si>
    <t>GEAR UP</t>
  </si>
  <si>
    <t>Gliders Panels narrow than real thing - Glider 142 versus 146.5</t>
  </si>
  <si>
    <t>Centre</t>
  </si>
  <si>
    <t>Air Refuel</t>
  </si>
  <si>
    <t>READY</t>
  </si>
  <si>
    <t>LATCHED</t>
  </si>
  <si>
    <t>DISCONNECT</t>
  </si>
  <si>
    <t>AOA Indexer</t>
  </si>
  <si>
    <t>∨</t>
  </si>
  <si>
    <r>
      <rPr>
        <sz val="12"/>
        <color theme="1"/>
        <rFont val="ＭＳ ゴシック"/>
        <family val="2"/>
      </rPr>
      <t>∧</t>
    </r>
  </si>
  <si>
    <t></t>
  </si>
  <si>
    <t>Marker Beacon</t>
  </si>
  <si>
    <t>Canopy Unlocked</t>
  </si>
  <si>
    <t>UFC</t>
  </si>
  <si>
    <t>Master Caution</t>
  </si>
  <si>
    <t>Navigation Mode</t>
  </si>
  <si>
    <t>Emer Flight</t>
  </si>
  <si>
    <t>SAS</t>
  </si>
  <si>
    <t>TVM bit test</t>
  </si>
  <si>
    <t>L-AIL</t>
  </si>
  <si>
    <t>R-AIL</t>
  </si>
  <si>
    <t>L-ELEV</t>
  </si>
  <si>
    <t>R-ELEV</t>
  </si>
  <si>
    <t>TISL</t>
  </si>
  <si>
    <t>TAKEOFF TRIM</t>
  </si>
  <si>
    <t>CAUTION</t>
  </si>
  <si>
    <t>INST INV</t>
  </si>
  <si>
    <t>L-CONV</t>
  </si>
  <si>
    <t>R-CONV</t>
  </si>
  <si>
    <t>IFF MODE-4</t>
  </si>
  <si>
    <t>CADC</t>
  </si>
  <si>
    <t>Note Windshield Hot - no function</t>
  </si>
  <si>
    <t>Top Centre panel 100*49mm</t>
  </si>
  <si>
    <t>T/O Trim</t>
  </si>
  <si>
    <t>Right Hand Side</t>
  </si>
  <si>
    <t>Panel</t>
  </si>
  <si>
    <t>Zone</t>
  </si>
  <si>
    <t>Electrical</t>
  </si>
  <si>
    <t>Toggle 2 Pos</t>
  </si>
  <si>
    <t>Toggle 3 Pos</t>
  </si>
  <si>
    <t>Ext Lighting</t>
  </si>
  <si>
    <t>ACP</t>
  </si>
  <si>
    <t>Encoder Push Switch</t>
  </si>
  <si>
    <t>Rotary Encoder</t>
  </si>
  <si>
    <t>Magnetic Switch</t>
  </si>
  <si>
    <t>Rotary Switch - 30 Deg</t>
  </si>
  <si>
    <t>Rotary Switch - 45 Degress</t>
  </si>
  <si>
    <t>TACAN</t>
  </si>
  <si>
    <t>Push Button</t>
  </si>
  <si>
    <t>ILS</t>
  </si>
  <si>
    <t>Environmental</t>
  </si>
  <si>
    <t>EW</t>
  </si>
  <si>
    <t>Left Hand Side</t>
  </si>
  <si>
    <t>VHF - AM</t>
  </si>
  <si>
    <t>VHF - FM</t>
  </si>
  <si>
    <t>Auto-Pilot</t>
  </si>
  <si>
    <t>UHF</t>
  </si>
  <si>
    <t>Intercomm</t>
  </si>
  <si>
    <t>Fuel</t>
  </si>
  <si>
    <t>Aux Lighting</t>
  </si>
  <si>
    <t>General</t>
  </si>
  <si>
    <t>Gear</t>
  </si>
  <si>
    <t>CSMC</t>
  </si>
  <si>
    <t>NMSP</t>
  </si>
  <si>
    <t>CMSC</t>
  </si>
  <si>
    <t>Emergency</t>
  </si>
  <si>
    <t>Hat</t>
  </si>
  <si>
    <t>Nosewheel Steering</t>
  </si>
  <si>
    <t>Gun Ready</t>
  </si>
  <si>
    <t>Gear Left</t>
  </si>
  <si>
    <t>Gear Nose</t>
  </si>
  <si>
    <t>Gear Right</t>
  </si>
  <si>
    <t>Dimmable</t>
  </si>
  <si>
    <t>Coil</t>
  </si>
  <si>
    <t>24V</t>
  </si>
  <si>
    <t>AOA Above</t>
  </si>
  <si>
    <t>AOA On</t>
  </si>
  <si>
    <t>AOA Below</t>
  </si>
  <si>
    <t>Fuel Ready</t>
  </si>
  <si>
    <t>Fuel Latched</t>
  </si>
  <si>
    <t>Fuel Disconnect</t>
  </si>
  <si>
    <t>AOA</t>
  </si>
  <si>
    <t>Gear Handle</t>
  </si>
  <si>
    <t>Left</t>
  </si>
  <si>
    <t>ENG_START_CYCLE</t>
  </si>
  <si>
    <t>L_HYD_PRESS</t>
  </si>
  <si>
    <t>R_HYD_PRESS</t>
  </si>
  <si>
    <t>GUN_UNSAFE</t>
  </si>
  <si>
    <t>L_HYD_RES</t>
  </si>
  <si>
    <t>R_HYD_RES</t>
  </si>
  <si>
    <t>OXY_LOW</t>
  </si>
  <si>
    <t>ELEV_DISENG</t>
  </si>
  <si>
    <t>SEAT_NOT_ARMED</t>
  </si>
  <si>
    <t>BLEED_AIR_LEAK</t>
  </si>
  <si>
    <t>AIL_DISENG</t>
  </si>
  <si>
    <t>L_AIL_TAB</t>
  </si>
  <si>
    <t>R_AIL_TAB</t>
  </si>
  <si>
    <t>SERVICE_AIR_HOT</t>
  </si>
  <si>
    <t>PITCH_SAS</t>
  </si>
  <si>
    <t>L_ENG_HOT</t>
  </si>
  <si>
    <t>R_ENG_HOT</t>
  </si>
  <si>
    <t>WINDSHIELD_HOT</t>
  </si>
  <si>
    <t>YAW_SAS</t>
  </si>
  <si>
    <t>L_ENG_OIL_PRESS</t>
  </si>
  <si>
    <t>R_ENG_OIL_PRESS</t>
  </si>
  <si>
    <t>GCAS</t>
  </si>
  <si>
    <t>L_MAIN_PUMP</t>
  </si>
  <si>
    <t>R_MAIN_PUMP</t>
  </si>
  <si>
    <t>LASTE</t>
  </si>
  <si>
    <t>L_WING_PUMP</t>
  </si>
  <si>
    <t>R_WING_PUMP</t>
  </si>
  <si>
    <t>HARS</t>
  </si>
  <si>
    <t>L_MAIN_FUEL_LOW</t>
  </si>
  <si>
    <t>R_MAIN_FUEL_LOW</t>
  </si>
  <si>
    <t>L_R_TKS_UNEQUAL</t>
  </si>
  <si>
    <t>EAC</t>
  </si>
  <si>
    <t>L_FUEL_PRESS</t>
  </si>
  <si>
    <t>R_FUEL_PRESS</t>
  </si>
  <si>
    <t>STALL_SYS</t>
  </si>
  <si>
    <t>APU_GEN</t>
  </si>
  <si>
    <t>L_GEN</t>
  </si>
  <si>
    <t>R_GEN</t>
  </si>
  <si>
    <t>Right</t>
  </si>
  <si>
    <t>Caution Panel</t>
  </si>
  <si>
    <t>ANTI_SKID</t>
  </si>
  <si>
    <t>BLANK_SPARE</t>
  </si>
  <si>
    <t>L-YAW-SAS</t>
  </si>
  <si>
    <t>R-YAW-SAS</t>
  </si>
  <si>
    <t>L-PITCH-SAS</t>
  </si>
  <si>
    <t>R-PITCH-SAS</t>
  </si>
  <si>
    <t>Auto Pilot</t>
  </si>
  <si>
    <t>EAC Engaged</t>
  </si>
  <si>
    <t>Anti-Skid</t>
  </si>
  <si>
    <t>OLED Displays</t>
  </si>
  <si>
    <t>CSMP</t>
  </si>
  <si>
    <t>VHF-AM</t>
  </si>
  <si>
    <t>VHF-FM</t>
  </si>
  <si>
    <t>INT</t>
  </si>
  <si>
    <t>FM</t>
  </si>
  <si>
    <t>VHF</t>
  </si>
  <si>
    <t>AIM</t>
  </si>
  <si>
    <t>IFF</t>
  </si>
  <si>
    <t>TCH</t>
  </si>
  <si>
    <t>HM</t>
  </si>
  <si>
    <t>EGI</t>
  </si>
  <si>
    <t>STR PT</t>
  </si>
  <si>
    <t>ANCHR</t>
  </si>
  <si>
    <t>TCN</t>
  </si>
  <si>
    <t>VHF Homing</t>
  </si>
  <si>
    <t>UHF Homing</t>
  </si>
  <si>
    <t>PRI</t>
  </si>
  <si>
    <t>Missle Launch</t>
  </si>
  <si>
    <t>SEP</t>
  </si>
  <si>
    <t>Armament</t>
  </si>
  <si>
    <t>30 Degree Positions</t>
  </si>
  <si>
    <t>45 Degree Positions</t>
  </si>
  <si>
    <t>Total Inputs</t>
  </si>
  <si>
    <t>Right Hand Side Total</t>
  </si>
  <si>
    <t>Left Hand Side Total</t>
  </si>
  <si>
    <t>Centre Total</t>
  </si>
  <si>
    <t>Grand Total</t>
  </si>
  <si>
    <t>Closed</t>
  </si>
  <si>
    <t>Open</t>
  </si>
  <si>
    <t>L - AC GEN PWR OFF</t>
  </si>
  <si>
    <t>L - AC GEN PWR ON</t>
  </si>
  <si>
    <t>R - AC GEN PWR ON</t>
  </si>
  <si>
    <t>R - AC GEN PWR OFF</t>
  </si>
  <si>
    <t>BATT POWER ON</t>
  </si>
  <si>
    <t>BATT POWER OFF</t>
  </si>
  <si>
    <t>EMER FLOOD ON</t>
  </si>
  <si>
    <t>EMER FLOOD OFF</t>
  </si>
  <si>
    <t>APU GEN PWR</t>
  </si>
  <si>
    <t>APU GEN OFF/RESET</t>
  </si>
  <si>
    <t>INVERTER STBY</t>
  </si>
  <si>
    <t>INVERTER TEST</t>
  </si>
  <si>
    <t>INVERTER OFF</t>
  </si>
  <si>
    <t>CDU ON</t>
  </si>
  <si>
    <t>CDU OFF</t>
  </si>
  <si>
    <t>EGI ON</t>
  </si>
  <si>
    <t>EGI OFF</t>
  </si>
  <si>
    <t>STEER-UP</t>
  </si>
  <si>
    <t>STEER-DOWN</t>
  </si>
  <si>
    <t>STEER PT - FLT PLN</t>
  </si>
  <si>
    <t>STEER PT - MARK</t>
  </si>
  <si>
    <t>STEER PT - MISSION</t>
  </si>
  <si>
    <t>PAGE - OTHER</t>
  </si>
  <si>
    <t>PAGE - POSITION</t>
  </si>
  <si>
    <t>PAGE  - STEER</t>
  </si>
  <si>
    <t>PAGE - WAY PT</t>
  </si>
  <si>
    <t>OFF</t>
  </si>
  <si>
    <t>REC</t>
  </si>
  <si>
    <t>TR</t>
  </si>
  <si>
    <t>AA REC</t>
  </si>
  <si>
    <t>AATR</t>
  </si>
  <si>
    <t>TEST</t>
  </si>
  <si>
    <t>XY</t>
  </si>
  <si>
    <t>ILS - PWR</t>
  </si>
  <si>
    <t>MISSLE LAUNCH</t>
  </si>
  <si>
    <t>PTR ABLE</t>
  </si>
  <si>
    <t>PTR STOW</t>
  </si>
  <si>
    <t>L-MFD ON</t>
  </si>
  <si>
    <t>L-MFD OFF</t>
  </si>
  <si>
    <t>R-MFD OFF</t>
  </si>
  <si>
    <t>R-MFD ON</t>
  </si>
  <si>
    <t>HARS OVERRIDE</t>
  </si>
  <si>
    <t>NORM</t>
  </si>
  <si>
    <t>SIG LAMPS TEST</t>
  </si>
  <si>
    <t>FIRE DETECT TEST</t>
  </si>
  <si>
    <t>MWS MENU</t>
  </si>
  <si>
    <t>MWS ON</t>
  </si>
  <si>
    <t>MWS OFF</t>
  </si>
  <si>
    <t>JMR MENU</t>
  </si>
  <si>
    <t>JMR ON</t>
  </si>
  <si>
    <t>JMR OFF</t>
  </si>
  <si>
    <t>RWR MENU</t>
  </si>
  <si>
    <t>RWR ON</t>
  </si>
  <si>
    <t>RWR OFF</t>
  </si>
  <si>
    <t>DISP MENU</t>
  </si>
  <si>
    <t>DISP OFF</t>
  </si>
  <si>
    <t>DISP ON</t>
  </si>
  <si>
    <t>MWS SET</t>
  </si>
  <si>
    <t>JMR SET</t>
  </si>
  <si>
    <t>RWR SET</t>
  </si>
  <si>
    <t>DISP SET</t>
  </si>
  <si>
    <t>JTSN ON</t>
  </si>
  <si>
    <t>JTSN OFF</t>
  </si>
  <si>
    <t>INC</t>
  </si>
  <si>
    <t>DEC</t>
  </si>
  <si>
    <t>ENTER</t>
  </si>
  <si>
    <t>STBY</t>
  </si>
  <si>
    <t>MAN</t>
  </si>
  <si>
    <t>SEMI</t>
  </si>
  <si>
    <t>AUTO</t>
  </si>
  <si>
    <t>MASER ARM</t>
  </si>
  <si>
    <t>MASTER SAFE</t>
  </si>
  <si>
    <t>MASTER TRAIN</t>
  </si>
  <si>
    <t>GUNPAC ARM</t>
  </si>
  <si>
    <t>GUNPAC SAFE</t>
  </si>
  <si>
    <t>GUNPAC GUNARM</t>
  </si>
  <si>
    <t>LASER ARM</t>
  </si>
  <si>
    <t>LASER TRAIN</t>
  </si>
  <si>
    <t>LASER SAFE</t>
  </si>
  <si>
    <t>TGP ON</t>
  </si>
  <si>
    <t>TGP OFF</t>
  </si>
  <si>
    <t>ALT SCE BARO</t>
  </si>
  <si>
    <t>ALT SCE DELTA</t>
  </si>
  <si>
    <t>ALT SCE RADAR</t>
  </si>
  <si>
    <t>DAY</t>
  </si>
  <si>
    <t>NIGHT</t>
  </si>
  <si>
    <t>STD BY</t>
  </si>
  <si>
    <t>CICU ON</t>
  </si>
  <si>
    <t>CICU OFF</t>
  </si>
  <si>
    <t>JTRS ON</t>
  </si>
  <si>
    <t>JTRS OFF</t>
  </si>
  <si>
    <t>IFCC ON</t>
  </si>
  <si>
    <t>IFCC TEST</t>
  </si>
  <si>
    <t>IFCC OFF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</si>
  <si>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</si>
  <si>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</si>
  <si>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</si>
  <si>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</si>
  <si>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</si>
  <si>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</si>
  <si>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</si>
  <si>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</si>
  <si>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</si>
  <si>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</si>
  <si>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POS</t>
  </si>
  <si>
    <t>FUNC</t>
  </si>
  <si>
    <t>LTR</t>
  </si>
  <si>
    <t>ENT</t>
  </si>
  <si>
    <t>MK</t>
  </si>
  <si>
    <t>DATA UP</t>
  </si>
  <si>
    <t>DATA DOWN</t>
  </si>
  <si>
    <t>SELECT UP</t>
  </si>
  <si>
    <t>SELECT DOWN</t>
  </si>
  <si>
    <t>INTEN LEFT</t>
  </si>
  <si>
    <t>INTEN RIGHT</t>
  </si>
  <si>
    <t>SPARE 1</t>
  </si>
  <si>
    <t>STEER +</t>
  </si>
  <si>
    <t>STEER -</t>
  </si>
  <si>
    <t>SPARE 2</t>
  </si>
  <si>
    <t>SPARE 3</t>
  </si>
  <si>
    <t>SPARE 4</t>
  </si>
  <si>
    <t>SPARE 5</t>
  </si>
  <si>
    <t>SPARE 6</t>
  </si>
  <si>
    <t>POS FLASH</t>
  </si>
  <si>
    <t>POS OFF</t>
  </si>
  <si>
    <t>POS STEADY</t>
  </si>
  <si>
    <t>NOSE ILLUM</t>
  </si>
  <si>
    <t>NOSE OFF</t>
  </si>
  <si>
    <t>SIG LIGHTS BRT</t>
  </si>
  <si>
    <t>SIG LIGHTS DIM</t>
  </si>
  <si>
    <t>FLT INST ON</t>
  </si>
  <si>
    <t>FLT INST OFF</t>
  </si>
  <si>
    <t>ACCEL COMP ON</t>
  </si>
  <si>
    <t>ACCEL COMP OFF</t>
  </si>
  <si>
    <t>LIGHTING</t>
  </si>
  <si>
    <t>FLOOD FOR BACKLIGHT</t>
  </si>
  <si>
    <t>OFF SWITCH FRIVING RELAY</t>
  </si>
  <si>
    <t>SIMMETERS MONTIRING OFF SWITCH</t>
  </si>
  <si>
    <t>PITOT HEAT ON</t>
  </si>
  <si>
    <t>PITOT HEAT OFF</t>
  </si>
  <si>
    <t>EAC ON</t>
  </si>
  <si>
    <t>EAC OFF</t>
  </si>
  <si>
    <t>EXT WING ON</t>
  </si>
  <si>
    <t>EXT WING OFF</t>
  </si>
  <si>
    <t>EXT TANKS ON</t>
  </si>
  <si>
    <t>EXT TANKS OFF</t>
  </si>
  <si>
    <t>TK GATE OPEN</t>
  </si>
  <si>
    <t>TK GATE CLOSE</t>
  </si>
  <si>
    <t>CROSS FEED ON</t>
  </si>
  <si>
    <t>CROSS FEED OFF</t>
  </si>
  <si>
    <t>BOOST PUMP L WING ON</t>
  </si>
  <si>
    <t>BOOST PUMP L WING OFF</t>
  </si>
  <si>
    <t>BOOST PUMP R WING ON</t>
  </si>
  <si>
    <t>BOOST PUMP R WING OFF</t>
  </si>
  <si>
    <t>BOOST PUMP L MAIN ON</t>
  </si>
  <si>
    <t>BOOST PUMP L MAIN OFF</t>
  </si>
  <si>
    <t>BOOST PUMP R MAIN ON</t>
  </si>
  <si>
    <t>BOOST PUMP R MAIN OFF</t>
  </si>
  <si>
    <t>RCVR CLOSE</t>
  </si>
  <si>
    <t>RCVR OPEN</t>
  </si>
  <si>
    <t>L FILL DISABLE WING ON</t>
  </si>
  <si>
    <t>L FILL DISABLE WING OFF</t>
  </si>
  <si>
    <t>R FILL DISABLE WING ON</t>
  </si>
  <si>
    <t>R FILL DISABLE WING OFF</t>
  </si>
  <si>
    <t>L FILL DISABLE MAIN ON</t>
  </si>
  <si>
    <t>R FILL DISABLE MAIN ON</t>
  </si>
  <si>
    <t>R FILL DISABLE MAIN OFF</t>
  </si>
  <si>
    <t>L FILL DISABLE MAIN OFF</t>
  </si>
  <si>
    <t>ENCODERS</t>
  </si>
  <si>
    <t>R-YAW SAS ENGAGE</t>
  </si>
  <si>
    <t>L-YAW SAS ENGAGE</t>
  </si>
  <si>
    <t>L-PITCH SAS ENGAGE</t>
  </si>
  <si>
    <t>R-PITCH SAS ENGAGE</t>
  </si>
  <si>
    <t>L-MONITOR TEST</t>
  </si>
  <si>
    <t>R-MONITOR TEST</t>
  </si>
  <si>
    <t>T/O TRIM</t>
  </si>
  <si>
    <t>L-YAW SAS DISENGAGE</t>
  </si>
  <si>
    <t>R-YAW SAS DISENGAGE</t>
  </si>
  <si>
    <t>L-PITCH SAS DISENGAGE</t>
  </si>
  <si>
    <t>R-PITCH SAS DISENGAGE</t>
  </si>
  <si>
    <t>EXT STORE JET</t>
  </si>
  <si>
    <t>FIRE LEFT ON</t>
  </si>
  <si>
    <t>FIRE APU ON</t>
  </si>
  <si>
    <t>FIRE RIGHT ON</t>
  </si>
  <si>
    <t>LEFT FIRE BOTTLE</t>
  </si>
  <si>
    <t>RIGHT FIRE BOTTLE</t>
  </si>
  <si>
    <t>NO FIRE BOTTLE</t>
  </si>
  <si>
    <t>GEAR DOWN</t>
  </si>
  <si>
    <t>FLAPS UP</t>
  </si>
  <si>
    <t>FLAPS CENTRE</t>
  </si>
  <si>
    <t>FLAPS DOWN</t>
  </si>
  <si>
    <t>SPEED BRAKES UP</t>
  </si>
  <si>
    <t>SPEED BRAKES DOWN</t>
  </si>
  <si>
    <t>SPEED BRAKES CENTRE</t>
  </si>
  <si>
    <t>LANDING LIGHTS ON</t>
  </si>
  <si>
    <t>LANDING LIGHTS OFF</t>
  </si>
  <si>
    <t>LANDING LIGHTS TAXI</t>
  </si>
  <si>
    <t>CANOPY OPEN</t>
  </si>
  <si>
    <t>CANOPY CENTRE</t>
  </si>
  <si>
    <t>CANOPY CLOSE</t>
  </si>
  <si>
    <t>ANTI-SKID ON</t>
  </si>
  <si>
    <t>ANTI-SKID OFF</t>
  </si>
  <si>
    <t>CSMC-A</t>
  </si>
  <si>
    <t>JMR</t>
  </si>
  <si>
    <t>MWS</t>
  </si>
  <si>
    <t>TONE</t>
  </si>
  <si>
    <t>LOAD</t>
  </si>
  <si>
    <t>DF</t>
  </si>
  <si>
    <t>EMER-FM</t>
  </si>
  <si>
    <t>EMER-AM</t>
  </si>
  <si>
    <t>PRE</t>
  </si>
  <si>
    <t>TX-INT</t>
  </si>
  <si>
    <t>TX-FM</t>
  </si>
  <si>
    <t>TX-VHF</t>
  </si>
  <si>
    <t>TX-HF</t>
  </si>
  <si>
    <t>TEST DISPLAY</t>
  </si>
  <si>
    <t>STATUS</t>
  </si>
  <si>
    <t>MAIN</t>
  </si>
  <si>
    <t>BOTH</t>
  </si>
  <si>
    <t>ADF</t>
  </si>
  <si>
    <t>SQULECH</t>
  </si>
  <si>
    <t>MNL</t>
  </si>
  <si>
    <t>PRESET</t>
  </si>
  <si>
    <t>GRD</t>
  </si>
  <si>
    <t>Major</t>
  </si>
  <si>
    <t>Minor</t>
  </si>
  <si>
    <t>VOL</t>
  </si>
  <si>
    <t>MAJOR</t>
  </si>
  <si>
    <t>MINOR</t>
  </si>
  <si>
    <t>CHAN-1</t>
  </si>
  <si>
    <t>CHAN-2</t>
  </si>
  <si>
    <t>CHAN-3</t>
  </si>
  <si>
    <t>CHAN-4</t>
  </si>
  <si>
    <t>CHAN-5</t>
  </si>
  <si>
    <t>TRIM</t>
  </si>
  <si>
    <t>Grand Count</t>
  </si>
  <si>
    <t>TACAN Count</t>
  </si>
  <si>
    <t>ILS Count</t>
  </si>
  <si>
    <t>VHF - AM Count</t>
  </si>
  <si>
    <t>VHF - FM Count</t>
  </si>
  <si>
    <t>UHF Count</t>
  </si>
  <si>
    <t>Intercomm Count</t>
  </si>
  <si>
    <t>SAS Count</t>
  </si>
  <si>
    <t>SIDE</t>
  </si>
  <si>
    <t>PANEL</t>
  </si>
  <si>
    <t>CSMC-B</t>
  </si>
  <si>
    <t>WING</t>
  </si>
  <si>
    <t>EXT-WING</t>
  </si>
  <si>
    <t>EXT-CTR</t>
  </si>
  <si>
    <t>Seat</t>
  </si>
  <si>
    <t>Seat Arm</t>
  </si>
  <si>
    <t>Seat Safe</t>
  </si>
  <si>
    <t>Eject</t>
  </si>
  <si>
    <t>SPD BRK EMER RETR</t>
  </si>
  <si>
    <t>SPD BRK</t>
  </si>
  <si>
    <t>PITCH/ROLL TRIM NORM</t>
  </si>
  <si>
    <t>EMER OVERRIDE</t>
  </si>
  <si>
    <t>L - AILERON EMER DIS</t>
  </si>
  <si>
    <t>R - AILERON EMER DIS</t>
  </si>
  <si>
    <t>L - EMER EMER DIS</t>
  </si>
  <si>
    <t>R - EMER EMER DIS</t>
  </si>
  <si>
    <t>FLP EMER RETR</t>
  </si>
  <si>
    <t>FLP</t>
  </si>
  <si>
    <t>FLT CONT NORM</t>
  </si>
  <si>
    <t>MAN REVERSION</t>
  </si>
  <si>
    <t>TRIM NOSE DN</t>
  </si>
  <si>
    <t>TRIM NOSE UP</t>
  </si>
  <si>
    <t>TRIM L WING DN</t>
  </si>
  <si>
    <t>TRIM R WING DN</t>
  </si>
  <si>
    <t>Console</t>
  </si>
  <si>
    <t>General Count</t>
  </si>
  <si>
    <t>Gear Count</t>
  </si>
  <si>
    <t>AOA Count</t>
  </si>
  <si>
    <t>Fuel Count</t>
  </si>
  <si>
    <t>UFC Count</t>
  </si>
  <si>
    <t>CMSC Count</t>
  </si>
  <si>
    <t>NMSP Count</t>
  </si>
  <si>
    <t>Auto Pilot Count</t>
  </si>
  <si>
    <t>Emergency Count</t>
  </si>
  <si>
    <t>Caution Panel Count</t>
  </si>
  <si>
    <t>BARO</t>
  </si>
  <si>
    <t>ANTI COLL</t>
  </si>
  <si>
    <t>FIRE RIGHT OFF</t>
  </si>
  <si>
    <t>FIRE APU OFF</t>
  </si>
  <si>
    <t>FIRE LEFT OFF</t>
  </si>
  <si>
    <t>CMSC SPARE</t>
  </si>
  <si>
    <t>ANTI SKID OFF</t>
  </si>
  <si>
    <t>POV</t>
  </si>
  <si>
    <t>103 Breaker doesn't lock properly</t>
  </si>
  <si>
    <t>Do not use</t>
  </si>
  <si>
    <t>MASTER CAUTION</t>
  </si>
  <si>
    <t>CENTRE BLANK</t>
  </si>
  <si>
    <t>STAND BY</t>
  </si>
  <si>
    <t>BELOW MK</t>
  </si>
  <si>
    <t>HARS NORM</t>
  </si>
  <si>
    <t>Card No</t>
  </si>
  <si>
    <t>Port</t>
  </si>
  <si>
    <t>IN OP</t>
  </si>
  <si>
    <t>COMMON ON FUEL INDICATORS IS LOOSE</t>
  </si>
  <si>
    <t>FUEL DISC IS WRONGLY LABELLED</t>
  </si>
  <si>
    <t>SPARE</t>
  </si>
  <si>
    <t>CONSOLE BRIGHTNESS INVERSED</t>
  </si>
  <si>
    <t>INCORRECTLY LABELLED R-ENG</t>
  </si>
  <si>
    <t>LUA Value</t>
  </si>
  <si>
    <t>The LUA is for Unknown no match for Separate</t>
  </si>
  <si>
    <t>Export of Switch Status</t>
  </si>
  <si>
    <t>Marker_Beacon</t>
  </si>
  <si>
    <t>Canopy_Unlocked</t>
  </si>
  <si>
    <t>Nosewheel_Steering</t>
  </si>
  <si>
    <t>Gun_Ready</t>
  </si>
  <si>
    <t>Left_Fire</t>
  </si>
  <si>
    <t>APU_Fire</t>
  </si>
  <si>
    <t>Right_Fire</t>
  </si>
  <si>
    <t>Gear_Left</t>
  </si>
  <si>
    <t>Gear_Nose</t>
  </si>
  <si>
    <t>Gear_Right</t>
  </si>
  <si>
    <t>Gear_Handle</t>
  </si>
  <si>
    <t>AOA_Above</t>
  </si>
  <si>
    <t>AOA_On</t>
  </si>
  <si>
    <t>AOA_Below</t>
  </si>
  <si>
    <t>Fuel_Ready</t>
  </si>
  <si>
    <t>Fuel_Latched</t>
  </si>
  <si>
    <t>Fuel_Disconnect</t>
  </si>
  <si>
    <t>Master_Caution</t>
  </si>
  <si>
    <t>Missle_Launch</t>
  </si>
  <si>
    <t>STR_PT</t>
  </si>
  <si>
    <t>VHF_Homing</t>
  </si>
  <si>
    <t>UHF_Homing</t>
  </si>
  <si>
    <t>EAC_Engaged</t>
  </si>
  <si>
    <t>INST_INV</t>
  </si>
  <si>
    <t>SOIC Device No</t>
  </si>
  <si>
    <t>var 662, name Gun_Ready, Link IOCARD_OUT, Device 1 , Output 61 // Gun Ready</t>
  </si>
  <si>
    <t>var 215, name Left_Fire, Link IOCARD_OUT, Device 0 , Output 63 // Left Fire</t>
  </si>
  <si>
    <t>var 216, name APU_Fire, Link IOCARD_OUT, Device 0 , Output 62 // APU Fire</t>
  </si>
  <si>
    <t>var 217, name Right_Fire, Link IOCARD_OUT, Device 0 , Output 61 // Right Fire</t>
  </si>
  <si>
    <t>var 660, name Gear_Left, Link IOCARD_OUT, Device 0 , Output 57 // Gear Left</t>
  </si>
  <si>
    <t>var 659, name Gear_Nose, Link IOCARD_OUT, Device 0 , Output 58 // Gear Nose</t>
  </si>
  <si>
    <t>var 661, name Gear_Right, Link IOCARD_OUT, Device 0 , Output 59 // Gear Right</t>
  </si>
  <si>
    <t>var 737, name Gear_Handle, Link IOCARD_OUT, Device 0 , Output 60 // Gear Handle</t>
  </si>
  <si>
    <t>var 540, name AOA_Above, Link IOCARD_OUT, Device 1 , Output 41 // AOA Above</t>
  </si>
  <si>
    <t>var 541, name AOA_On, Link IOCARD_OUT, Device 1 , Output 40 // AOA On</t>
  </si>
  <si>
    <t>var 542, name AOA_Below, Link IOCARD_OUT, Device 1 , Output 42 // AOA Below</t>
  </si>
  <si>
    <t>var 730, name Fuel_Ready, Link IOCARD_OUT, Device 1 , Output 43 // Fuel Ready</t>
  </si>
  <si>
    <t>var 731, name Fuel_Latched, Link IOCARD_OUT, Device 1 , Output 44 // Fuel Latched</t>
  </si>
  <si>
    <t>var 404, name Master_Caution, Link IOCARD_OUT, Device 1 , Output 39 // Master Caution</t>
  </si>
  <si>
    <t>var 373, name PRI, Link IOCARD_OUT, Device 1 , Output 57 // PRI</t>
  </si>
  <si>
    <t>var 374, name SEP, Link IOCARD_OUT, Device 1 , Output 56 // SEP</t>
  </si>
  <si>
    <t>var 372, name Missle_Launch, Link IOCARD_OUT, Device 1 , Output 58 // Missle Launch</t>
  </si>
  <si>
    <t>var 608, name EGI, Link IOCARD_OUT, Device 1 , Output 54 // EGI</t>
  </si>
  <si>
    <t>var 610, name TISL, Link IOCARD_OUT, Device 1 , Output 55 // TISL</t>
  </si>
  <si>
    <t>var 612, name STR_PT, Link IOCARD_OUT, Device 1 , Output 50 // STR PT</t>
  </si>
  <si>
    <t>var 614, name ANCHR, Link IOCARD_OUT, Device 1 , Output 51 // ANCHR</t>
  </si>
  <si>
    <t>var 616, name TCN, Link IOCARD_OUT, Device 1 , Output 47 // TCN</t>
  </si>
  <si>
    <t>var 618, name ILS, Link IOCARD_OUT, Device 1 , Output 48 // ILS</t>
  </si>
  <si>
    <t>var 619, name VHF_Homing, Link IOCARD_OUT, Device 1 , Output 52 // VHF Homing</t>
  </si>
  <si>
    <t>var 620, name UHF_Homing, Link IOCARD_OUT, Device 1 , Output 49 // UHF Homing</t>
  </si>
  <si>
    <t>var 481, name L_HYD_PRESS, Link IOCARD_OUT, Device 2 , Output 47 // L_HYD_PRESS</t>
  </si>
  <si>
    <t>var 482, name R_HYD_PRESS, Link IOCARD_OUT, Device 2 , Output 49 // R_HYD_PRESS</t>
  </si>
  <si>
    <t>var 483, name GUN_UNSAFE, Link IOCARD_OUT, Device 2 , Output 51 // GUN_UNSAFE</t>
  </si>
  <si>
    <t>var 484, name ANTI_SKID, Link IOCARD_OUT, Device 2 , Output 53 // ANTI_SKID</t>
  </si>
  <si>
    <t>var 485, name L_HYD_RES, Link IOCARD_OUT, Device 2 , Output 54 // L_HYD_RES</t>
  </si>
  <si>
    <t>var 486, name R_HYD_RES, Link IOCARD_OUT, Device 2 , Output 57 // R_HYD_RES</t>
  </si>
  <si>
    <t>var 487, name OXY_LOW, Link IOCARD_OUT, Device 2 , Output 59 // OXY_LOW</t>
  </si>
  <si>
    <t>var 488, name ELEV_DISENG, Link IOCARD_OUT, Device 2 , Output 61 // ELEV_DISENG</t>
  </si>
  <si>
    <t>var 489, name BLANK_SPARE, Link IOCARD_OUT, Device 2 , Output 63 // BLANK_SPARE</t>
  </si>
  <si>
    <t>var 490, name SEAT_NOT_ARMED, Link IOCARD_OUT, Device 2 , Output 60 // SEAT_NOT_ARMED</t>
  </si>
  <si>
    <t>var 491, name BLEED_AIR_LEAK, Link IOCARD_OUT, Device 2 , Output 62 // BLEED_AIR_LEAK</t>
  </si>
  <si>
    <t>var 492, name AIL_DISENG, Link IOCARD_OUT, Device 2 , Output 36 // AIL_DISENG</t>
  </si>
  <si>
    <t>var 493, name L_AIL_TAB, Link IOCARD_OUT, Device 2 , Output 38 // L_AIL_TAB</t>
  </si>
  <si>
    <t>var 494, name R_AIL_TAB, Link IOCARD_OUT, Device 2 , Output 40 // R_AIL_TAB</t>
  </si>
  <si>
    <t>var 496, name PITCH_SAS, Link IOCARD_OUT, Device 2 , Output 44 // PITCH_SAS</t>
  </si>
  <si>
    <t>var 497, name L_ENG_HOT, Link IOCARD_OUT, Device 2 , Output 46 // L_ENG_HOT</t>
  </si>
  <si>
    <t>var 498, name R_ENG_HOT, Link IOCARD_OUT, Device 2 , Output 48 // R_ENG_HOT</t>
  </si>
  <si>
    <t>var 499, name WINDSHIELD_HOT, Link IOCARD_OUT, Device 2 , Output 50 // WINDSHIELD_HOT</t>
  </si>
  <si>
    <t>var 500, name YAW_SAS, Link IOCARD_OUT, Device 2 , Output 52 // YAW_SAS</t>
  </si>
  <si>
    <t>var 503, name CICU, Link IOCARD_OUT, Device 2 , Output 58 // CICU</t>
  </si>
  <si>
    <t>var 504, name GCAS, Link IOCARD_OUT, Device 2 , Output 17 // GCAS</t>
  </si>
  <si>
    <t>var 505, name L_MAIN_PUMP, Link IOCARD_OUT, Device 2 , Output 19 // L_MAIN_PUMP</t>
  </si>
  <si>
    <t>var 506, name R_MAIN_PUMP, Link IOCARD_OUT, Device 2 , Output 21 // R_MAIN_PUMP</t>
  </si>
  <si>
    <t>var 507, name BLANK_SPARE, Link IOCARD_OUT, Device 2 , Output 23 // BLANK_SPARE</t>
  </si>
  <si>
    <t>var 508, name LASTE, Link IOCARD_OUT, Device 2 , Output 25 // LASTE</t>
  </si>
  <si>
    <t>var 509, name L_WING_PUMP, Link IOCARD_OUT, Device 2 , Output 27 // L_WING_PUMP</t>
  </si>
  <si>
    <t>var 510, name R_WING_PUMP, Link IOCARD_OUT, Device 2 , Output 33 // R_WING_PUMP</t>
  </si>
  <si>
    <t>var 511, name HARS, Link IOCARD_OUT, Device 2 , Output 35 // HARS</t>
  </si>
  <si>
    <t>var 516, name EAC, Link IOCARD_OUT, Device 2 , Output 16 // EAC</t>
  </si>
  <si>
    <t>var 517, name L_FUEL_PRESS, Link IOCARD_OUT, Device 2 , Output 18 // L_FUEL_PRESS</t>
  </si>
  <si>
    <t>var 518, name R_FUEL_PRESS, Link IOCARD_OUT, Device 2 , Output 20 // R_FUEL_PRESS</t>
  </si>
  <si>
    <t>var 519, name NAV, Link IOCARD_OUT, Device 2 , Output 22 // NAV</t>
  </si>
  <si>
    <t>var 520, name STALL_SYS, Link IOCARD_OUT, Device 2 , Output 24 // STALL_SYS</t>
  </si>
  <si>
    <t>var 523, name CADC, Link IOCARD_OUT, Device 2 , Output 34 // CADC</t>
  </si>
  <si>
    <t>var 524, name APU_GEN, Link IOCARD_OUT, Device 2 , Output 32 // APU_GEN</t>
  </si>
  <si>
    <t>var 525, name L_GEN, Link IOCARD_OUT, Device 2 , Output 30 // L_GEN</t>
  </si>
  <si>
    <t>var 526, name R_GEN, Link IOCARD_OUT, Device 2 , Output 31 // R_GEN</t>
  </si>
  <si>
    <t>var 527, name INST_INV, Link IOCARD_OUT, Device 2 , Output 29 // INST INV</t>
  </si>
  <si>
    <t>HARS_C</t>
  </si>
  <si>
    <t>Takeoff Trim</t>
  </si>
  <si>
    <t>TO_Trim</t>
  </si>
  <si>
    <t>var 664, name Marker_Beacon, Link IOCARD_OUT, Device 1 , Output 63 // Marker Beacon</t>
  </si>
  <si>
    <t>var 606, name HARS_C, Link IOCARD_OUT, Device 1 , Output 59 // HARS_C</t>
  </si>
  <si>
    <t>var 191, name TO_Trim, Link IOCARD_OUT, Device 2 , Output 10 // Takeoff Trim</t>
  </si>
  <si>
    <t>Anti_Skid</t>
  </si>
  <si>
    <t>L_YAW_SAS</t>
  </si>
  <si>
    <t>R_YAW_SAS</t>
  </si>
  <si>
    <t>L_PITCH_SAS</t>
  </si>
  <si>
    <t>R_PITCH_SAS</t>
  </si>
  <si>
    <t>L_AIL</t>
  </si>
  <si>
    <t>R_AIL</t>
  </si>
  <si>
    <t>L_ELEV</t>
  </si>
  <si>
    <t>R_ELEV</t>
  </si>
  <si>
    <t>IFF_MODE_4</t>
  </si>
  <si>
    <t>L_CONV</t>
  </si>
  <si>
    <t>R_CONV</t>
  </si>
  <si>
    <t>var 665, name Canopy_Unlocke, Link IOCARD_OUT, Device 1 , Output 62 // Canopy Unlocked</t>
  </si>
  <si>
    <t>var 663, name Nosewheel_Stee, Link IOCARD_OUT, Device 1 , Output 60 // Nosewheel Steering</t>
  </si>
  <si>
    <t>var 732, name Fuel_Disconnec, Link IOCARD_OUT, Device 1 , Output 45 // Fuel Disconnect</t>
  </si>
  <si>
    <t>var 480, name ENG_START_CYCL, Link IOCARD_OUT, Device 2 , Output 45 // ENG_START_CYCLE</t>
  </si>
  <si>
    <t>var 495, name SERVICE_AIR_HO, Link IOCARD_OUT, Device 2 , Output 42 // SERVICE_AIR_HOT</t>
  </si>
  <si>
    <t>var 501, name L_ENG_OIL_PRES, Link IOCARD_OUT, Device 2 , Output 55 // L_ENG_OIL_PRESS</t>
  </si>
  <si>
    <t>var 502, name R_ENG_OIL_PRES, Link IOCARD_OUT, Device 2 , Output 56 // R_ENG_OIL_PRESS</t>
  </si>
  <si>
    <t>var 512, name IFF_MODE_4, Link IOCARD_OUT, Device 2 , Output 37 // IFF MODE-4</t>
  </si>
  <si>
    <t>var 513, name L_MAIN_FUEL_LO, Link IOCARD_OUT, Device 2 , Output 39 // L_MAIN_FUEL_LOW</t>
  </si>
  <si>
    <t>var 514, name R_MAIN_FUEL_LO, Link IOCARD_OUT, Device 2 , Output 41 // R_MAIN_FUEL_LOW</t>
  </si>
  <si>
    <t>var 515, name L_R_TKS_UNEQUA, Link IOCARD_OUT, Device 2 , Output 43 // L_R_TKS_UNEQUAL</t>
  </si>
  <si>
    <t>var 521, name L_CONV, Link IOCARD_OUT, Device 2 , Output 26 // L-CONV</t>
  </si>
  <si>
    <t>var 522, name R_CONV, Link IOCARD_OUT, Device 2 , Output 28 // R-CONV</t>
  </si>
  <si>
    <t>Button Down</t>
  </si>
  <si>
    <t>Button Up</t>
  </si>
  <si>
    <t>Column</t>
  </si>
  <si>
    <t>Pin</t>
  </si>
  <si>
    <t>Row</t>
  </si>
  <si>
    <t>Pin Label</t>
  </si>
  <si>
    <t>PD7</t>
  </si>
  <si>
    <t>PG2</t>
  </si>
  <si>
    <t>PG1</t>
  </si>
  <si>
    <t>PG0</t>
  </si>
  <si>
    <t>PL7</t>
  </si>
  <si>
    <t>PL3</t>
  </si>
  <si>
    <t>PL5</t>
  </si>
  <si>
    <t>PL4</t>
  </si>
  <si>
    <t>PL2</t>
  </si>
  <si>
    <t>PL1</t>
  </si>
  <si>
    <t>PL0</t>
  </si>
  <si>
    <t>PB3</t>
  </si>
  <si>
    <t>PB2</t>
  </si>
  <si>
    <t>PB1</t>
  </si>
  <si>
    <t>PB0</t>
  </si>
  <si>
    <t>Other Virtual Stick</t>
  </si>
  <si>
    <t>First 4 Rows are reserved for Rotary Switches</t>
  </si>
  <si>
    <t>Pin 22~37 are row pins and 38~53 are column pins, you might need to build a keyboard matrix by your self, Row 0~3( pin 22,23,24,25) is reserved for rotary encoder, you need to wire the common pin of the rotary encoder to mega2560 22~25, and wire the A, B pin on the encoder to 0,1 or 2,3 or 4,5 ..... column pins ( mega2560 38,39 or 40,41 ..... )</t>
  </si>
  <si>
    <t>UHF Radio</t>
  </si>
  <si>
    <t>VHF AM Radio</t>
  </si>
  <si>
    <t>Intercom</t>
  </si>
  <si>
    <t>Heading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</si>
</sst>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Wingdings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ＭＳ ゴシック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1D82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F77C4"/>
        <bgColor indexed="64"/>
      </patternFill>
    </fill>
  </fills>
  <borders count="1">
    <border>
      <left/>
      <right/>
      <top/>
      <bottom/>
      <diagonal/>
    </border>
  </borders>
  <cellStyleXfs count="6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7" fillId="4" borderId="0" xfId="0" applyFont="1" applyFill="1"/>
    <xf numFmtId="0" fontId="4" fillId="4" borderId="0" xfId="0" applyFont="1" applyFill="1"/>
    <xf numFmtId="0" fontId="8" fillId="4" borderId="0" xfId="0" applyFont="1" applyFill="1"/>
    <xf numFmtId="0" fontId="0" fillId="3" borderId="0" xfId="0" applyFill="1" applyAlignment="1">
      <alignment horizontal="center" vertical="top" wrapText="1"/>
    </xf>
    <xf numFmtId="0" fontId="9" fillId="0" borderId="0" xfId="0" applyFont="1"/>
    <xf numFmtId="0" fontId="9" fillId="5" borderId="0" xfId="0" applyFont="1" applyFill="1"/>
    <xf numFmtId="0" fontId="0" fillId="5" borderId="0" xfId="0" applyFill="1"/>
    <xf numFmtId="0" fontId="10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0" borderId="0" xfId="0" quotePrefix="1"/>
    <xf numFmtId="0" fontId="0" fillId="6" borderId="0" xfId="0" applyFill="1" applyAlignment="1">
      <alignment horizontal="left"/>
    </xf>
    <xf numFmtId="0" fontId="0" fillId="6" borderId="0" xfId="0" quotePrefix="1" applyFill="1"/>
    <xf numFmtId="0" fontId="0" fillId="7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6" borderId="0" xfId="0" applyFill="1" applyAlignment="1"/>
    <xf numFmtId="0" fontId="0" fillId="7" borderId="0" xfId="0" applyFill="1" applyAlignme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6" borderId="0" xfId="0" quotePrefix="1" applyFill="1" applyAlignment="1">
      <alignment horizontal="right"/>
    </xf>
    <xf numFmtId="0" fontId="0" fillId="6" borderId="0" xfId="0" quotePrefix="1" applyFill="1" applyAlignment="1">
      <alignment horizontal="left"/>
    </xf>
    <xf numFmtId="0" fontId="0" fillId="8" borderId="0" xfId="0" applyFill="1"/>
    <xf numFmtId="0" fontId="10" fillId="9" borderId="0" xfId="0" applyFont="1" applyFill="1"/>
    <xf numFmtId="0" fontId="0" fillId="10" borderId="0" xfId="0" applyFill="1"/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 vertical="center"/>
    </xf>
  </cellXfs>
  <cellStyles count="6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533400</xdr:colOff>
      <xdr:row>37</xdr:row>
      <xdr:rowOff>111416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39400" cy="71599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24"/>
  <sheetViews>
    <sheetView topLeftCell="A78" workbookViewId="0">
      <selection activeCell="B131" sqref="B131"/>
    </sheetView>
  </sheetViews>
  <sheetFormatPr baseColWidth="10" defaultRowHeight="15" outlineLevelRow="2" x14ac:dyDescent="0"/>
  <cols>
    <col min="1" max="1" width="16.33203125" customWidth="1"/>
    <col min="2" max="2" width="12.5" bestFit="1" customWidth="1"/>
    <col min="3" max="3" width="13" customWidth="1"/>
    <col min="4" max="4" width="9.5" customWidth="1"/>
    <col min="5" max="5" width="18" bestFit="1" customWidth="1"/>
    <col min="6" max="6" width="11.1640625" customWidth="1"/>
    <col min="7" max="7" width="5.6640625" customWidth="1"/>
    <col min="8" max="8" width="4.83203125" customWidth="1"/>
  </cols>
  <sheetData>
    <row r="1" spans="1:11">
      <c r="A1" t="s">
        <v>77</v>
      </c>
      <c r="B1" t="s">
        <v>78</v>
      </c>
      <c r="C1" t="s">
        <v>82</v>
      </c>
      <c r="D1" t="s">
        <v>88</v>
      </c>
      <c r="E1" t="s">
        <v>90</v>
      </c>
      <c r="G1" t="s">
        <v>91</v>
      </c>
      <c r="H1" t="s">
        <v>92</v>
      </c>
      <c r="J1" t="s">
        <v>98</v>
      </c>
      <c r="K1" t="s">
        <v>100</v>
      </c>
    </row>
    <row r="2" spans="1:11" ht="18">
      <c r="A2" s="7" t="s">
        <v>86</v>
      </c>
      <c r="B2" s="7" t="s">
        <v>79</v>
      </c>
      <c r="C2" s="8" t="s">
        <v>83</v>
      </c>
      <c r="D2" t="s">
        <v>89</v>
      </c>
      <c r="G2" s="7" t="s">
        <v>94</v>
      </c>
      <c r="H2" s="7" t="s">
        <v>99</v>
      </c>
      <c r="I2" t="s">
        <v>93</v>
      </c>
      <c r="K2" s="7" t="s">
        <v>101</v>
      </c>
    </row>
    <row r="3" spans="1:11">
      <c r="A3" s="7" t="s">
        <v>87</v>
      </c>
      <c r="B3" s="7" t="s">
        <v>80</v>
      </c>
      <c r="C3" s="9" t="s">
        <v>85</v>
      </c>
      <c r="G3" s="7" t="s">
        <v>95</v>
      </c>
      <c r="K3" s="7" t="s">
        <v>102</v>
      </c>
    </row>
    <row r="4" spans="1:11" ht="18">
      <c r="B4" s="7" t="s">
        <v>81</v>
      </c>
      <c r="C4" s="10" t="s">
        <v>84</v>
      </c>
      <c r="G4" s="7" t="s">
        <v>96</v>
      </c>
      <c r="K4" s="7" t="s">
        <v>103</v>
      </c>
    </row>
    <row r="5" spans="1:11">
      <c r="G5" s="7" t="s">
        <v>97</v>
      </c>
      <c r="K5" s="7" t="s">
        <v>104</v>
      </c>
    </row>
    <row r="6" spans="1:11">
      <c r="A6" t="s">
        <v>536</v>
      </c>
      <c r="K6" s="7" t="s">
        <v>105</v>
      </c>
    </row>
    <row r="7" spans="1:11">
      <c r="A7" t="s">
        <v>537</v>
      </c>
    </row>
    <row r="8" spans="1:11">
      <c r="A8" t="s">
        <v>539</v>
      </c>
      <c r="K8" t="s">
        <v>106</v>
      </c>
    </row>
    <row r="9" spans="1:11">
      <c r="A9" t="s">
        <v>507</v>
      </c>
      <c r="B9" t="s">
        <v>110</v>
      </c>
      <c r="C9" t="s">
        <v>533</v>
      </c>
      <c r="D9" t="s">
        <v>534</v>
      </c>
      <c r="F9" t="s">
        <v>541</v>
      </c>
      <c r="G9" s="12" t="s">
        <v>147</v>
      </c>
      <c r="H9" s="12" t="s">
        <v>148</v>
      </c>
      <c r="I9" s="12" t="s">
        <v>149</v>
      </c>
    </row>
    <row r="10" spans="1:11" outlineLevel="1">
      <c r="G10">
        <f>SUM(D11:D135)</f>
        <v>3773</v>
      </c>
      <c r="H10">
        <f>SUM(E11:E135)</f>
        <v>0</v>
      </c>
      <c r="I10">
        <f>SUM(G11:G135)</f>
        <v>89</v>
      </c>
    </row>
    <row r="11" spans="1:11" outlineLevel="2">
      <c r="A11" t="s">
        <v>77</v>
      </c>
      <c r="B11" t="s">
        <v>135</v>
      </c>
      <c r="C11">
        <v>244</v>
      </c>
      <c r="D11">
        <v>63</v>
      </c>
      <c r="E11" t="s">
        <v>86</v>
      </c>
      <c r="F11">
        <v>664</v>
      </c>
      <c r="G11">
        <v>1</v>
      </c>
    </row>
    <row r="12" spans="1:11" outlineLevel="2">
      <c r="A12" t="s">
        <v>77</v>
      </c>
      <c r="B12" t="s">
        <v>135</v>
      </c>
      <c r="C12">
        <v>244</v>
      </c>
      <c r="D12">
        <v>62</v>
      </c>
      <c r="E12" t="s">
        <v>87</v>
      </c>
      <c r="F12">
        <v>665</v>
      </c>
      <c r="G12">
        <v>1</v>
      </c>
    </row>
    <row r="13" spans="1:11" outlineLevel="2">
      <c r="A13" t="s">
        <v>77</v>
      </c>
      <c r="B13" t="s">
        <v>135</v>
      </c>
      <c r="C13">
        <v>244</v>
      </c>
      <c r="D13">
        <v>60</v>
      </c>
      <c r="E13" t="s">
        <v>142</v>
      </c>
      <c r="F13">
        <v>663</v>
      </c>
      <c r="G13">
        <v>1</v>
      </c>
    </row>
    <row r="14" spans="1:11" outlineLevel="2">
      <c r="A14" t="s">
        <v>77</v>
      </c>
      <c r="B14" t="s">
        <v>135</v>
      </c>
      <c r="C14">
        <v>244</v>
      </c>
      <c r="D14">
        <v>61</v>
      </c>
      <c r="E14" t="s">
        <v>143</v>
      </c>
      <c r="F14">
        <v>662</v>
      </c>
      <c r="G14">
        <v>1</v>
      </c>
    </row>
    <row r="15" spans="1:11" outlineLevel="2">
      <c r="A15" t="s">
        <v>77</v>
      </c>
      <c r="B15" t="s">
        <v>135</v>
      </c>
      <c r="C15">
        <v>242</v>
      </c>
      <c r="D15">
        <v>63</v>
      </c>
      <c r="E15" t="s">
        <v>28</v>
      </c>
      <c r="F15">
        <v>215</v>
      </c>
      <c r="I15">
        <v>1</v>
      </c>
    </row>
    <row r="16" spans="1:11" outlineLevel="2">
      <c r="A16" t="s">
        <v>77</v>
      </c>
      <c r="B16" t="s">
        <v>135</v>
      </c>
      <c r="C16">
        <v>242</v>
      </c>
      <c r="D16">
        <v>62</v>
      </c>
      <c r="E16" t="s">
        <v>27</v>
      </c>
      <c r="F16">
        <v>216</v>
      </c>
      <c r="I16">
        <v>1</v>
      </c>
    </row>
    <row r="17" spans="1:9" outlineLevel="2">
      <c r="A17" t="s">
        <v>77</v>
      </c>
      <c r="B17" t="s">
        <v>135</v>
      </c>
      <c r="C17">
        <v>242</v>
      </c>
      <c r="D17">
        <v>61</v>
      </c>
      <c r="E17" t="s">
        <v>26</v>
      </c>
      <c r="F17">
        <v>217</v>
      </c>
      <c r="I17">
        <v>1</v>
      </c>
    </row>
    <row r="18" spans="1:9" outlineLevel="1">
      <c r="A18" s="12" t="s">
        <v>508</v>
      </c>
      <c r="B18">
        <f>SUBTOTAL(3,B11:B17)</f>
        <v>7</v>
      </c>
      <c r="I18">
        <f>SUBTOTAL(3,I11:I17)</f>
        <v>3</v>
      </c>
    </row>
    <row r="19" spans="1:9" outlineLevel="2">
      <c r="A19" t="s">
        <v>77</v>
      </c>
      <c r="B19" t="s">
        <v>136</v>
      </c>
      <c r="C19">
        <v>242</v>
      </c>
      <c r="D19">
        <v>57</v>
      </c>
      <c r="E19" t="s">
        <v>144</v>
      </c>
      <c r="F19">
        <v>660</v>
      </c>
      <c r="G19">
        <v>1</v>
      </c>
    </row>
    <row r="20" spans="1:9" outlineLevel="2">
      <c r="A20" t="s">
        <v>77</v>
      </c>
      <c r="B20" t="s">
        <v>136</v>
      </c>
      <c r="C20">
        <v>242</v>
      </c>
      <c r="D20">
        <v>58</v>
      </c>
      <c r="E20" t="s">
        <v>145</v>
      </c>
      <c r="F20">
        <v>659</v>
      </c>
      <c r="G20">
        <v>1</v>
      </c>
    </row>
    <row r="21" spans="1:9" outlineLevel="2">
      <c r="A21" t="s">
        <v>77</v>
      </c>
      <c r="B21" t="s">
        <v>136</v>
      </c>
      <c r="C21">
        <v>242</v>
      </c>
      <c r="D21">
        <v>59</v>
      </c>
      <c r="E21" t="s">
        <v>146</v>
      </c>
      <c r="F21">
        <v>661</v>
      </c>
      <c r="G21">
        <v>1</v>
      </c>
    </row>
    <row r="22" spans="1:9" outlineLevel="2">
      <c r="A22" t="s">
        <v>77</v>
      </c>
      <c r="B22" t="s">
        <v>136</v>
      </c>
      <c r="C22">
        <v>242</v>
      </c>
      <c r="D22">
        <v>60</v>
      </c>
      <c r="E22" t="s">
        <v>157</v>
      </c>
      <c r="F22">
        <v>737</v>
      </c>
      <c r="I22">
        <v>1</v>
      </c>
    </row>
    <row r="23" spans="1:9" outlineLevel="2">
      <c r="A23" t="s">
        <v>77</v>
      </c>
      <c r="B23" t="s">
        <v>136</v>
      </c>
      <c r="C23">
        <v>244</v>
      </c>
      <c r="D23" t="s">
        <v>535</v>
      </c>
      <c r="E23" t="s">
        <v>207</v>
      </c>
      <c r="H23">
        <v>1</v>
      </c>
    </row>
    <row r="24" spans="1:9" outlineLevel="1">
      <c r="A24" s="12" t="s">
        <v>509</v>
      </c>
      <c r="B24">
        <f>SUBTOTAL(3,B19:B23)</f>
        <v>5</v>
      </c>
      <c r="I24">
        <f>SUBTOTAL(3,I19:I23)</f>
        <v>1</v>
      </c>
    </row>
    <row r="25" spans="1:9" outlineLevel="2">
      <c r="A25" t="s">
        <v>77</v>
      </c>
      <c r="B25" t="s">
        <v>156</v>
      </c>
      <c r="C25">
        <v>244</v>
      </c>
      <c r="D25">
        <v>41</v>
      </c>
      <c r="E25" t="s">
        <v>150</v>
      </c>
      <c r="F25">
        <v>540</v>
      </c>
      <c r="G25">
        <v>1</v>
      </c>
    </row>
    <row r="26" spans="1:9" outlineLevel="2">
      <c r="A26" t="s">
        <v>77</v>
      </c>
      <c r="B26" t="s">
        <v>156</v>
      </c>
      <c r="C26">
        <v>244</v>
      </c>
      <c r="D26">
        <v>40</v>
      </c>
      <c r="E26" t="s">
        <v>151</v>
      </c>
      <c r="F26">
        <v>541</v>
      </c>
      <c r="G26">
        <v>1</v>
      </c>
    </row>
    <row r="27" spans="1:9" outlineLevel="2">
      <c r="A27" t="s">
        <v>77</v>
      </c>
      <c r="B27" t="s">
        <v>156</v>
      </c>
      <c r="C27">
        <v>244</v>
      </c>
      <c r="D27">
        <v>42</v>
      </c>
      <c r="E27" t="s">
        <v>152</v>
      </c>
      <c r="F27">
        <v>542</v>
      </c>
      <c r="G27">
        <v>1</v>
      </c>
    </row>
    <row r="28" spans="1:9" outlineLevel="1">
      <c r="A28" s="12" t="s">
        <v>510</v>
      </c>
      <c r="B28">
        <f>SUBTOTAL(3,B25:B27)</f>
        <v>3</v>
      </c>
      <c r="I28">
        <f>SUBTOTAL(3,I25:I27)</f>
        <v>0</v>
      </c>
    </row>
    <row r="29" spans="1:9" outlineLevel="2">
      <c r="A29" t="s">
        <v>77</v>
      </c>
      <c r="B29" t="s">
        <v>133</v>
      </c>
      <c r="C29">
        <v>244</v>
      </c>
      <c r="D29">
        <v>43</v>
      </c>
      <c r="E29" t="s">
        <v>153</v>
      </c>
      <c r="F29">
        <v>730</v>
      </c>
      <c r="G29">
        <v>1</v>
      </c>
    </row>
    <row r="30" spans="1:9" outlineLevel="2">
      <c r="A30" t="s">
        <v>77</v>
      </c>
      <c r="B30" t="s">
        <v>133</v>
      </c>
      <c r="C30">
        <v>244</v>
      </c>
      <c r="D30">
        <v>44</v>
      </c>
      <c r="E30" t="s">
        <v>154</v>
      </c>
      <c r="F30">
        <v>731</v>
      </c>
      <c r="G30">
        <v>1</v>
      </c>
    </row>
    <row r="31" spans="1:9" outlineLevel="2">
      <c r="A31" t="s">
        <v>77</v>
      </c>
      <c r="B31" t="s">
        <v>133</v>
      </c>
      <c r="C31">
        <v>244</v>
      </c>
      <c r="D31">
        <v>45</v>
      </c>
      <c r="E31" t="s">
        <v>155</v>
      </c>
      <c r="F31">
        <v>732</v>
      </c>
      <c r="G31">
        <v>1</v>
      </c>
    </row>
    <row r="32" spans="1:9" outlineLevel="1">
      <c r="A32" s="12" t="s">
        <v>511</v>
      </c>
      <c r="B32">
        <f>SUBTOTAL(3,B29:B31)</f>
        <v>3</v>
      </c>
      <c r="I32">
        <f>SUBTOTAL(3,I29:I31)</f>
        <v>0</v>
      </c>
    </row>
    <row r="33" spans="1:10" outlineLevel="2">
      <c r="A33" t="s">
        <v>77</v>
      </c>
      <c r="B33" t="s">
        <v>88</v>
      </c>
      <c r="C33" s="15">
        <v>244</v>
      </c>
      <c r="D33">
        <v>39</v>
      </c>
      <c r="E33" t="s">
        <v>89</v>
      </c>
      <c r="F33">
        <v>404</v>
      </c>
      <c r="G33">
        <v>1</v>
      </c>
    </row>
    <row r="34" spans="1:10" outlineLevel="1">
      <c r="A34" s="12" t="s">
        <v>512</v>
      </c>
      <c r="B34">
        <f>SUBTOTAL(3,B33:B33)</f>
        <v>1</v>
      </c>
      <c r="I34">
        <f>SUBTOTAL(3,I33:I33)</f>
        <v>0</v>
      </c>
    </row>
    <row r="35" spans="1:10" outlineLevel="2">
      <c r="A35" t="s">
        <v>77</v>
      </c>
      <c r="B35" t="s">
        <v>139</v>
      </c>
      <c r="C35" s="15">
        <v>244</v>
      </c>
      <c r="D35">
        <v>57</v>
      </c>
      <c r="E35" t="s">
        <v>225</v>
      </c>
      <c r="F35">
        <v>373</v>
      </c>
      <c r="G35">
        <v>1</v>
      </c>
    </row>
    <row r="36" spans="1:10" outlineLevel="2">
      <c r="A36" t="s">
        <v>77</v>
      </c>
      <c r="B36" t="s">
        <v>139</v>
      </c>
      <c r="C36" s="15">
        <v>244</v>
      </c>
      <c r="D36">
        <v>56</v>
      </c>
      <c r="E36" t="s">
        <v>227</v>
      </c>
      <c r="F36">
        <v>374</v>
      </c>
      <c r="G36">
        <v>1</v>
      </c>
      <c r="J36" t="s">
        <v>542</v>
      </c>
    </row>
    <row r="37" spans="1:10" outlineLevel="2">
      <c r="A37" t="s">
        <v>77</v>
      </c>
      <c r="B37" t="s">
        <v>139</v>
      </c>
      <c r="C37" s="15">
        <v>244</v>
      </c>
      <c r="D37">
        <v>58</v>
      </c>
      <c r="E37" t="s">
        <v>226</v>
      </c>
      <c r="F37">
        <v>372</v>
      </c>
      <c r="G37">
        <v>1</v>
      </c>
    </row>
    <row r="38" spans="1:10" outlineLevel="1">
      <c r="A38" s="12" t="s">
        <v>513</v>
      </c>
      <c r="B38">
        <f>SUBTOTAL(3,B35:B37)</f>
        <v>3</v>
      </c>
      <c r="I38">
        <f>SUBTOTAL(3,I35:I37)</f>
        <v>0</v>
      </c>
    </row>
    <row r="39" spans="1:10" outlineLevel="2">
      <c r="A39" t="s">
        <v>77</v>
      </c>
      <c r="B39" t="s">
        <v>138</v>
      </c>
      <c r="C39" s="15">
        <v>244</v>
      </c>
      <c r="D39">
        <v>59</v>
      </c>
      <c r="E39" t="s">
        <v>186</v>
      </c>
      <c r="F39">
        <v>606</v>
      </c>
      <c r="G39">
        <v>1</v>
      </c>
    </row>
    <row r="40" spans="1:10" outlineLevel="2">
      <c r="A40" t="s">
        <v>77</v>
      </c>
      <c r="B40" t="s">
        <v>138</v>
      </c>
      <c r="C40" s="15">
        <v>244</v>
      </c>
      <c r="D40">
        <v>54</v>
      </c>
      <c r="E40" t="s">
        <v>219</v>
      </c>
      <c r="F40">
        <v>608</v>
      </c>
      <c r="G40">
        <v>1</v>
      </c>
    </row>
    <row r="41" spans="1:10" outlineLevel="2">
      <c r="A41" t="s">
        <v>77</v>
      </c>
      <c r="B41" t="s">
        <v>138</v>
      </c>
      <c r="C41" s="15">
        <v>244</v>
      </c>
      <c r="D41">
        <v>55</v>
      </c>
      <c r="E41" t="s">
        <v>98</v>
      </c>
      <c r="F41">
        <v>610</v>
      </c>
      <c r="G41">
        <v>1</v>
      </c>
    </row>
    <row r="42" spans="1:10" outlineLevel="2">
      <c r="A42" t="s">
        <v>77</v>
      </c>
      <c r="B42" t="s">
        <v>138</v>
      </c>
      <c r="C42" s="15">
        <v>244</v>
      </c>
      <c r="D42">
        <v>50</v>
      </c>
      <c r="E42" t="s">
        <v>220</v>
      </c>
      <c r="F42">
        <v>612</v>
      </c>
      <c r="G42">
        <v>1</v>
      </c>
    </row>
    <row r="43" spans="1:10" outlineLevel="2">
      <c r="A43" t="s">
        <v>77</v>
      </c>
      <c r="B43" t="s">
        <v>138</v>
      </c>
      <c r="C43" s="15">
        <v>244</v>
      </c>
      <c r="D43">
        <v>51</v>
      </c>
      <c r="E43" t="s">
        <v>221</v>
      </c>
      <c r="F43">
        <v>614</v>
      </c>
      <c r="G43">
        <v>1</v>
      </c>
    </row>
    <row r="44" spans="1:10" outlineLevel="2">
      <c r="A44" t="s">
        <v>77</v>
      </c>
      <c r="B44" t="s">
        <v>138</v>
      </c>
      <c r="C44" s="15">
        <v>244</v>
      </c>
      <c r="D44">
        <v>47</v>
      </c>
      <c r="E44" t="s">
        <v>222</v>
      </c>
      <c r="F44">
        <v>616</v>
      </c>
      <c r="G44">
        <v>1</v>
      </c>
    </row>
    <row r="45" spans="1:10" outlineLevel="2">
      <c r="A45" t="s">
        <v>77</v>
      </c>
      <c r="B45" t="s">
        <v>138</v>
      </c>
      <c r="C45" s="15">
        <v>244</v>
      </c>
      <c r="D45">
        <v>48</v>
      </c>
      <c r="E45" t="s">
        <v>124</v>
      </c>
      <c r="F45">
        <v>618</v>
      </c>
      <c r="G45">
        <v>1</v>
      </c>
    </row>
    <row r="46" spans="1:10" outlineLevel="2">
      <c r="A46" t="s">
        <v>77</v>
      </c>
      <c r="B46" t="s">
        <v>138</v>
      </c>
      <c r="C46" s="15">
        <v>244</v>
      </c>
      <c r="D46">
        <v>52</v>
      </c>
      <c r="E46" t="s">
        <v>223</v>
      </c>
      <c r="F46">
        <v>619</v>
      </c>
      <c r="G46">
        <v>1</v>
      </c>
    </row>
    <row r="47" spans="1:10" outlineLevel="2">
      <c r="A47" t="s">
        <v>77</v>
      </c>
      <c r="B47" t="s">
        <v>138</v>
      </c>
      <c r="C47" s="15">
        <v>244</v>
      </c>
      <c r="D47">
        <v>49</v>
      </c>
      <c r="E47" t="s">
        <v>224</v>
      </c>
      <c r="F47">
        <v>620</v>
      </c>
      <c r="G47">
        <v>1</v>
      </c>
    </row>
    <row r="48" spans="1:10" outlineLevel="2">
      <c r="A48" t="s">
        <v>77</v>
      </c>
      <c r="B48" t="s">
        <v>138</v>
      </c>
      <c r="C48" s="15">
        <v>244</v>
      </c>
      <c r="D48">
        <v>53</v>
      </c>
      <c r="E48" t="s">
        <v>538</v>
      </c>
    </row>
    <row r="49" spans="1:10" outlineLevel="1">
      <c r="A49" s="12" t="s">
        <v>514</v>
      </c>
      <c r="B49">
        <f>SUBTOTAL(3,B39:B48)</f>
        <v>10</v>
      </c>
      <c r="I49">
        <f>SUBTOTAL(3,I39:I47)</f>
        <v>0</v>
      </c>
    </row>
    <row r="50" spans="1:10" outlineLevel="1"/>
    <row r="51" spans="1:10" outlineLevel="2">
      <c r="A51" t="s">
        <v>158</v>
      </c>
      <c r="B51" t="s">
        <v>205</v>
      </c>
      <c r="E51" t="s">
        <v>206</v>
      </c>
      <c r="G51">
        <v>1</v>
      </c>
      <c r="I51">
        <v>1</v>
      </c>
    </row>
    <row r="52" spans="1:10" outlineLevel="1">
      <c r="A52" s="12" t="s">
        <v>515</v>
      </c>
      <c r="B52">
        <f>SUBTOTAL(3,B51:B51)</f>
        <v>1</v>
      </c>
      <c r="I52">
        <f>SUBTOTAL(3,I51:I51)</f>
        <v>1</v>
      </c>
    </row>
    <row r="53" spans="1:10" outlineLevel="2">
      <c r="A53" t="s">
        <v>158</v>
      </c>
      <c r="B53" t="s">
        <v>92</v>
      </c>
      <c r="C53">
        <v>246</v>
      </c>
      <c r="D53">
        <v>10</v>
      </c>
      <c r="E53" t="s">
        <v>108</v>
      </c>
      <c r="F53">
        <v>191</v>
      </c>
      <c r="G53">
        <v>1</v>
      </c>
    </row>
    <row r="54" spans="1:10" outlineLevel="2">
      <c r="A54" t="s">
        <v>158</v>
      </c>
      <c r="B54" t="s">
        <v>92</v>
      </c>
      <c r="C54">
        <v>242</v>
      </c>
      <c r="D54">
        <v>54</v>
      </c>
      <c r="E54" t="s">
        <v>201</v>
      </c>
      <c r="H54">
        <v>1</v>
      </c>
      <c r="J54" t="s">
        <v>543</v>
      </c>
    </row>
    <row r="55" spans="1:10" outlineLevel="2">
      <c r="A55" t="s">
        <v>158</v>
      </c>
      <c r="B55" t="s">
        <v>92</v>
      </c>
      <c r="C55">
        <v>242</v>
      </c>
      <c r="D55">
        <v>53</v>
      </c>
      <c r="E55" t="s">
        <v>202</v>
      </c>
      <c r="H55">
        <v>1</v>
      </c>
      <c r="J55" t="s">
        <v>543</v>
      </c>
    </row>
    <row r="56" spans="1:10" outlineLevel="2">
      <c r="A56" t="s">
        <v>158</v>
      </c>
      <c r="B56" t="s">
        <v>92</v>
      </c>
      <c r="C56">
        <v>242</v>
      </c>
      <c r="D56">
        <v>55</v>
      </c>
      <c r="E56" t="s">
        <v>203</v>
      </c>
      <c r="H56">
        <v>1</v>
      </c>
      <c r="J56" t="s">
        <v>543</v>
      </c>
    </row>
    <row r="57" spans="1:10" outlineLevel="2">
      <c r="A57" t="s">
        <v>158</v>
      </c>
      <c r="B57" t="s">
        <v>92</v>
      </c>
      <c r="C57">
        <v>242</v>
      </c>
      <c r="D57">
        <v>56</v>
      </c>
      <c r="E57" t="s">
        <v>204</v>
      </c>
      <c r="H57">
        <v>1</v>
      </c>
      <c r="J57" t="s">
        <v>543</v>
      </c>
    </row>
    <row r="58" spans="1:10" outlineLevel="1">
      <c r="A58" s="12" t="s">
        <v>480</v>
      </c>
      <c r="B58">
        <f>SUBTOTAL(3,B53:B57)</f>
        <v>5</v>
      </c>
      <c r="I58">
        <f>SUBTOTAL(3,I53:I57)</f>
        <v>0</v>
      </c>
    </row>
    <row r="59" spans="1:10" outlineLevel="2">
      <c r="A59" t="s">
        <v>158</v>
      </c>
      <c r="B59" t="s">
        <v>132</v>
      </c>
      <c r="E59" t="s">
        <v>212</v>
      </c>
      <c r="G59">
        <v>1</v>
      </c>
      <c r="J59" t="s">
        <v>543</v>
      </c>
    </row>
    <row r="60" spans="1:10" outlineLevel="2">
      <c r="A60" t="s">
        <v>158</v>
      </c>
      <c r="B60" t="s">
        <v>132</v>
      </c>
      <c r="E60" t="s">
        <v>213</v>
      </c>
      <c r="G60">
        <v>1</v>
      </c>
      <c r="J60" t="s">
        <v>543</v>
      </c>
    </row>
    <row r="61" spans="1:10" outlineLevel="2">
      <c r="A61" t="s">
        <v>158</v>
      </c>
      <c r="B61" t="s">
        <v>132</v>
      </c>
      <c r="E61" t="s">
        <v>131</v>
      </c>
      <c r="G61">
        <v>1</v>
      </c>
      <c r="J61" t="s">
        <v>543</v>
      </c>
    </row>
    <row r="62" spans="1:10" outlineLevel="2">
      <c r="A62" t="s">
        <v>158</v>
      </c>
      <c r="B62" t="s">
        <v>132</v>
      </c>
      <c r="E62" t="s">
        <v>214</v>
      </c>
      <c r="G62">
        <v>1</v>
      </c>
      <c r="J62" t="s">
        <v>543</v>
      </c>
    </row>
    <row r="63" spans="1:10" outlineLevel="2">
      <c r="A63" t="s">
        <v>158</v>
      </c>
      <c r="B63" t="s">
        <v>132</v>
      </c>
      <c r="E63" t="s">
        <v>215</v>
      </c>
      <c r="G63">
        <v>1</v>
      </c>
      <c r="J63" t="s">
        <v>543</v>
      </c>
    </row>
    <row r="64" spans="1:10" outlineLevel="2">
      <c r="A64" t="s">
        <v>158</v>
      </c>
      <c r="B64" t="s">
        <v>132</v>
      </c>
      <c r="E64" t="s">
        <v>216</v>
      </c>
      <c r="G64">
        <v>1</v>
      </c>
      <c r="J64" t="s">
        <v>543</v>
      </c>
    </row>
    <row r="65" spans="1:10" outlineLevel="2">
      <c r="A65" t="s">
        <v>158</v>
      </c>
      <c r="B65" t="s">
        <v>132</v>
      </c>
      <c r="E65" t="s">
        <v>124</v>
      </c>
      <c r="G65">
        <v>1</v>
      </c>
      <c r="J65" t="s">
        <v>543</v>
      </c>
    </row>
    <row r="66" spans="1:10" outlineLevel="2">
      <c r="A66" t="s">
        <v>158</v>
      </c>
      <c r="B66" t="s">
        <v>132</v>
      </c>
      <c r="E66" t="s">
        <v>217</v>
      </c>
      <c r="G66">
        <v>1</v>
      </c>
      <c r="J66" t="s">
        <v>543</v>
      </c>
    </row>
    <row r="67" spans="1:10" outlineLevel="2">
      <c r="A67" t="s">
        <v>158</v>
      </c>
      <c r="B67" t="s">
        <v>132</v>
      </c>
      <c r="E67" t="s">
        <v>218</v>
      </c>
      <c r="G67">
        <v>1</v>
      </c>
      <c r="J67" t="s">
        <v>543</v>
      </c>
    </row>
    <row r="68" spans="1:10" outlineLevel="1">
      <c r="A68" s="12" t="s">
        <v>479</v>
      </c>
      <c r="B68">
        <f>SUBTOTAL(3,B59:B67)</f>
        <v>9</v>
      </c>
      <c r="I68">
        <f>SUBTOTAL(3,I59:I67)</f>
        <v>0</v>
      </c>
    </row>
    <row r="69" spans="1:10" outlineLevel="2">
      <c r="A69" t="s">
        <v>158</v>
      </c>
      <c r="B69" t="s">
        <v>140</v>
      </c>
      <c r="E69" t="s">
        <v>94</v>
      </c>
      <c r="F69">
        <v>178</v>
      </c>
      <c r="G69">
        <v>1</v>
      </c>
    </row>
    <row r="70" spans="1:10" outlineLevel="2">
      <c r="A70" t="s">
        <v>158</v>
      </c>
      <c r="B70" t="s">
        <v>140</v>
      </c>
      <c r="E70" t="s">
        <v>95</v>
      </c>
      <c r="F70">
        <v>179</v>
      </c>
      <c r="G70">
        <v>1</v>
      </c>
    </row>
    <row r="71" spans="1:10" outlineLevel="2">
      <c r="A71" t="s">
        <v>158</v>
      </c>
      <c r="B71" t="s">
        <v>140</v>
      </c>
      <c r="E71" t="s">
        <v>96</v>
      </c>
      <c r="F71">
        <v>181</v>
      </c>
      <c r="G71">
        <v>1</v>
      </c>
    </row>
    <row r="72" spans="1:10" outlineLevel="2">
      <c r="A72" t="s">
        <v>158</v>
      </c>
      <c r="B72" t="s">
        <v>140</v>
      </c>
      <c r="E72" t="s">
        <v>97</v>
      </c>
      <c r="F72">
        <v>182</v>
      </c>
      <c r="G72">
        <v>1</v>
      </c>
    </row>
    <row r="73" spans="1:10" outlineLevel="1">
      <c r="A73" s="12" t="s">
        <v>516</v>
      </c>
      <c r="B73">
        <f>SUBTOTAL(3,B69:B72)</f>
        <v>4</v>
      </c>
      <c r="I73">
        <f>SUBTOTAL(3,I69:I72)</f>
        <v>0</v>
      </c>
    </row>
    <row r="74" spans="1:10" outlineLevel="1"/>
    <row r="75" spans="1:10" outlineLevel="2">
      <c r="A75" t="s">
        <v>197</v>
      </c>
      <c r="B75" t="s">
        <v>198</v>
      </c>
      <c r="C75">
        <v>246</v>
      </c>
      <c r="D75">
        <v>45</v>
      </c>
      <c r="E75" t="s">
        <v>159</v>
      </c>
      <c r="F75">
        <v>480</v>
      </c>
      <c r="G75">
        <v>1</v>
      </c>
    </row>
    <row r="76" spans="1:10" outlineLevel="2">
      <c r="A76" t="s">
        <v>197</v>
      </c>
      <c r="B76" t="s">
        <v>198</v>
      </c>
      <c r="C76">
        <v>246</v>
      </c>
      <c r="D76">
        <v>47</v>
      </c>
      <c r="E76" t="s">
        <v>160</v>
      </c>
      <c r="F76">
        <v>481</v>
      </c>
      <c r="G76">
        <v>1</v>
      </c>
    </row>
    <row r="77" spans="1:10" outlineLevel="2">
      <c r="A77" t="s">
        <v>197</v>
      </c>
      <c r="B77" t="s">
        <v>198</v>
      </c>
      <c r="C77">
        <v>246</v>
      </c>
      <c r="D77">
        <v>49</v>
      </c>
      <c r="E77" t="s">
        <v>161</v>
      </c>
      <c r="F77">
        <v>482</v>
      </c>
      <c r="G77">
        <v>1</v>
      </c>
    </row>
    <row r="78" spans="1:10" outlineLevel="2">
      <c r="A78" t="s">
        <v>197</v>
      </c>
      <c r="B78" t="s">
        <v>198</v>
      </c>
      <c r="C78">
        <v>246</v>
      </c>
      <c r="D78">
        <v>51</v>
      </c>
      <c r="E78" t="s">
        <v>162</v>
      </c>
      <c r="F78">
        <v>483</v>
      </c>
      <c r="G78">
        <v>1</v>
      </c>
    </row>
    <row r="79" spans="1:10" outlineLevel="2">
      <c r="A79" t="s">
        <v>197</v>
      </c>
      <c r="B79" t="s">
        <v>198</v>
      </c>
      <c r="C79">
        <v>246</v>
      </c>
      <c r="D79">
        <v>53</v>
      </c>
      <c r="E79" t="s">
        <v>199</v>
      </c>
      <c r="F79">
        <v>484</v>
      </c>
      <c r="G79">
        <v>1</v>
      </c>
    </row>
    <row r="80" spans="1:10" outlineLevel="2">
      <c r="A80" t="s">
        <v>197</v>
      </c>
      <c r="B80" t="s">
        <v>198</v>
      </c>
      <c r="C80">
        <v>246</v>
      </c>
      <c r="D80">
        <v>54</v>
      </c>
      <c r="E80" t="s">
        <v>163</v>
      </c>
      <c r="F80">
        <v>485</v>
      </c>
      <c r="G80">
        <v>1</v>
      </c>
    </row>
    <row r="81" spans="1:7" outlineLevel="2">
      <c r="A81" t="s">
        <v>197</v>
      </c>
      <c r="B81" t="s">
        <v>198</v>
      </c>
      <c r="C81">
        <v>246</v>
      </c>
      <c r="D81">
        <v>57</v>
      </c>
      <c r="E81" t="s">
        <v>164</v>
      </c>
      <c r="F81">
        <v>486</v>
      </c>
      <c r="G81">
        <v>1</v>
      </c>
    </row>
    <row r="82" spans="1:7" outlineLevel="2">
      <c r="A82" t="s">
        <v>197</v>
      </c>
      <c r="B82" t="s">
        <v>198</v>
      </c>
      <c r="C82">
        <v>246</v>
      </c>
      <c r="D82">
        <v>59</v>
      </c>
      <c r="E82" t="s">
        <v>165</v>
      </c>
      <c r="F82">
        <v>487</v>
      </c>
      <c r="G82">
        <v>1</v>
      </c>
    </row>
    <row r="83" spans="1:7" outlineLevel="2">
      <c r="A83" t="s">
        <v>197</v>
      </c>
      <c r="B83" t="s">
        <v>198</v>
      </c>
      <c r="C83">
        <v>246</v>
      </c>
      <c r="D83">
        <v>61</v>
      </c>
      <c r="E83" t="s">
        <v>166</v>
      </c>
      <c r="F83">
        <v>488</v>
      </c>
      <c r="G83">
        <v>1</v>
      </c>
    </row>
    <row r="84" spans="1:7" outlineLevel="2">
      <c r="A84" t="s">
        <v>197</v>
      </c>
      <c r="B84" t="s">
        <v>198</v>
      </c>
      <c r="C84">
        <v>246</v>
      </c>
      <c r="D84">
        <v>63</v>
      </c>
      <c r="E84" t="s">
        <v>200</v>
      </c>
      <c r="F84">
        <v>489</v>
      </c>
      <c r="G84">
        <v>1</v>
      </c>
    </row>
    <row r="85" spans="1:7" outlineLevel="2">
      <c r="A85" t="s">
        <v>197</v>
      </c>
      <c r="B85" t="s">
        <v>198</v>
      </c>
      <c r="C85">
        <v>246</v>
      </c>
      <c r="D85">
        <v>60</v>
      </c>
      <c r="E85" t="s">
        <v>167</v>
      </c>
      <c r="F85">
        <v>490</v>
      </c>
      <c r="G85">
        <v>1</v>
      </c>
    </row>
    <row r="86" spans="1:7" outlineLevel="2">
      <c r="A86" t="s">
        <v>197</v>
      </c>
      <c r="B86" t="s">
        <v>198</v>
      </c>
      <c r="C86">
        <v>246</v>
      </c>
      <c r="D86">
        <v>62</v>
      </c>
      <c r="E86" t="s">
        <v>168</v>
      </c>
      <c r="F86">
        <v>491</v>
      </c>
      <c r="G86">
        <v>1</v>
      </c>
    </row>
    <row r="87" spans="1:7" outlineLevel="2">
      <c r="A87" t="s">
        <v>197</v>
      </c>
      <c r="B87" t="s">
        <v>198</v>
      </c>
      <c r="C87">
        <v>246</v>
      </c>
      <c r="D87">
        <v>36</v>
      </c>
      <c r="E87" t="s">
        <v>169</v>
      </c>
      <c r="F87">
        <v>492</v>
      </c>
      <c r="G87">
        <v>1</v>
      </c>
    </row>
    <row r="88" spans="1:7" outlineLevel="2">
      <c r="A88" t="s">
        <v>197</v>
      </c>
      <c r="B88" t="s">
        <v>198</v>
      </c>
      <c r="C88">
        <v>246</v>
      </c>
      <c r="D88">
        <v>38</v>
      </c>
      <c r="E88" t="s">
        <v>170</v>
      </c>
      <c r="F88">
        <v>493</v>
      </c>
      <c r="G88">
        <v>1</v>
      </c>
    </row>
    <row r="89" spans="1:7" outlineLevel="2">
      <c r="A89" t="s">
        <v>197</v>
      </c>
      <c r="B89" t="s">
        <v>198</v>
      </c>
      <c r="C89">
        <v>246</v>
      </c>
      <c r="D89">
        <v>40</v>
      </c>
      <c r="E89" t="s">
        <v>171</v>
      </c>
      <c r="F89">
        <v>494</v>
      </c>
      <c r="G89">
        <v>1</v>
      </c>
    </row>
    <row r="90" spans="1:7" outlineLevel="2">
      <c r="A90" t="s">
        <v>197</v>
      </c>
      <c r="B90" t="s">
        <v>198</v>
      </c>
      <c r="C90">
        <v>246</v>
      </c>
      <c r="D90">
        <v>42</v>
      </c>
      <c r="E90" t="s">
        <v>172</v>
      </c>
      <c r="F90">
        <v>495</v>
      </c>
      <c r="G90">
        <v>1</v>
      </c>
    </row>
    <row r="91" spans="1:7" outlineLevel="2">
      <c r="A91" t="s">
        <v>197</v>
      </c>
      <c r="B91" t="s">
        <v>198</v>
      </c>
      <c r="C91">
        <v>246</v>
      </c>
      <c r="D91">
        <v>44</v>
      </c>
      <c r="E91" t="s">
        <v>173</v>
      </c>
      <c r="F91">
        <v>496</v>
      </c>
      <c r="G91">
        <v>1</v>
      </c>
    </row>
    <row r="92" spans="1:7" outlineLevel="2">
      <c r="A92" t="s">
        <v>197</v>
      </c>
      <c r="B92" t="s">
        <v>198</v>
      </c>
      <c r="C92">
        <v>246</v>
      </c>
      <c r="D92">
        <v>46</v>
      </c>
      <c r="E92" t="s">
        <v>174</v>
      </c>
      <c r="F92">
        <v>497</v>
      </c>
      <c r="G92">
        <v>1</v>
      </c>
    </row>
    <row r="93" spans="1:7" outlineLevel="2">
      <c r="A93" t="s">
        <v>197</v>
      </c>
      <c r="B93" t="s">
        <v>198</v>
      </c>
      <c r="C93">
        <v>246</v>
      </c>
      <c r="D93">
        <v>48</v>
      </c>
      <c r="E93" t="s">
        <v>175</v>
      </c>
      <c r="F93">
        <v>498</v>
      </c>
      <c r="G93">
        <v>1</v>
      </c>
    </row>
    <row r="94" spans="1:7" outlineLevel="2">
      <c r="A94" t="s">
        <v>197</v>
      </c>
      <c r="B94" t="s">
        <v>198</v>
      </c>
      <c r="C94">
        <v>246</v>
      </c>
      <c r="D94">
        <v>50</v>
      </c>
      <c r="E94" t="s">
        <v>176</v>
      </c>
      <c r="F94">
        <v>499</v>
      </c>
      <c r="G94">
        <v>1</v>
      </c>
    </row>
    <row r="95" spans="1:7" outlineLevel="2">
      <c r="A95" t="s">
        <v>197</v>
      </c>
      <c r="B95" t="s">
        <v>198</v>
      </c>
      <c r="C95">
        <v>246</v>
      </c>
      <c r="D95">
        <v>52</v>
      </c>
      <c r="E95" t="s">
        <v>177</v>
      </c>
      <c r="F95">
        <v>500</v>
      </c>
      <c r="G95">
        <v>1</v>
      </c>
    </row>
    <row r="96" spans="1:7" outlineLevel="2">
      <c r="A96" t="s">
        <v>197</v>
      </c>
      <c r="B96" t="s">
        <v>198</v>
      </c>
      <c r="C96">
        <v>246</v>
      </c>
      <c r="D96">
        <v>55</v>
      </c>
      <c r="E96" t="s">
        <v>178</v>
      </c>
      <c r="F96">
        <v>501</v>
      </c>
      <c r="G96">
        <v>1</v>
      </c>
    </row>
    <row r="97" spans="1:7" outlineLevel="2">
      <c r="A97" t="s">
        <v>197</v>
      </c>
      <c r="B97" t="s">
        <v>198</v>
      </c>
      <c r="C97">
        <v>246</v>
      </c>
      <c r="D97">
        <v>56</v>
      </c>
      <c r="E97" t="s">
        <v>179</v>
      </c>
      <c r="F97">
        <v>502</v>
      </c>
      <c r="G97">
        <v>1</v>
      </c>
    </row>
    <row r="98" spans="1:7" outlineLevel="2">
      <c r="A98" t="s">
        <v>197</v>
      </c>
      <c r="B98" t="s">
        <v>198</v>
      </c>
      <c r="C98">
        <v>246</v>
      </c>
      <c r="D98">
        <v>58</v>
      </c>
      <c r="E98" t="s">
        <v>74</v>
      </c>
      <c r="F98">
        <v>503</v>
      </c>
      <c r="G98">
        <v>1</v>
      </c>
    </row>
    <row r="99" spans="1:7" outlineLevel="2">
      <c r="A99" t="s">
        <v>197</v>
      </c>
      <c r="B99" t="s">
        <v>198</v>
      </c>
      <c r="C99">
        <v>246</v>
      </c>
      <c r="D99">
        <v>17</v>
      </c>
      <c r="E99" t="s">
        <v>180</v>
      </c>
      <c r="F99">
        <v>504</v>
      </c>
      <c r="G99">
        <v>1</v>
      </c>
    </row>
    <row r="100" spans="1:7" outlineLevel="2">
      <c r="A100" t="s">
        <v>197</v>
      </c>
      <c r="B100" t="s">
        <v>198</v>
      </c>
      <c r="C100">
        <v>246</v>
      </c>
      <c r="D100">
        <v>19</v>
      </c>
      <c r="E100" t="s">
        <v>181</v>
      </c>
      <c r="F100">
        <v>505</v>
      </c>
      <c r="G100">
        <v>1</v>
      </c>
    </row>
    <row r="101" spans="1:7" outlineLevel="2">
      <c r="A101" t="s">
        <v>197</v>
      </c>
      <c r="B101" t="s">
        <v>198</v>
      </c>
      <c r="C101">
        <v>246</v>
      </c>
      <c r="D101">
        <v>21</v>
      </c>
      <c r="E101" t="s">
        <v>182</v>
      </c>
      <c r="F101">
        <v>506</v>
      </c>
      <c r="G101">
        <v>1</v>
      </c>
    </row>
    <row r="102" spans="1:7" outlineLevel="2">
      <c r="A102" t="s">
        <v>197</v>
      </c>
      <c r="B102" t="s">
        <v>198</v>
      </c>
      <c r="C102">
        <v>246</v>
      </c>
      <c r="D102">
        <v>23</v>
      </c>
      <c r="E102" t="s">
        <v>200</v>
      </c>
      <c r="F102">
        <v>507</v>
      </c>
      <c r="G102">
        <v>1</v>
      </c>
    </row>
    <row r="103" spans="1:7" outlineLevel="2">
      <c r="A103" t="s">
        <v>197</v>
      </c>
      <c r="B103" t="s">
        <v>198</v>
      </c>
      <c r="C103">
        <v>246</v>
      </c>
      <c r="D103">
        <v>25</v>
      </c>
      <c r="E103" t="s">
        <v>183</v>
      </c>
      <c r="F103">
        <v>508</v>
      </c>
      <c r="G103">
        <v>1</v>
      </c>
    </row>
    <row r="104" spans="1:7" outlineLevel="2">
      <c r="A104" t="s">
        <v>197</v>
      </c>
      <c r="B104" t="s">
        <v>198</v>
      </c>
      <c r="C104">
        <v>246</v>
      </c>
      <c r="D104">
        <v>27</v>
      </c>
      <c r="E104" t="s">
        <v>184</v>
      </c>
      <c r="F104">
        <v>509</v>
      </c>
      <c r="G104">
        <v>1</v>
      </c>
    </row>
    <row r="105" spans="1:7" outlineLevel="2">
      <c r="A105" t="s">
        <v>197</v>
      </c>
      <c r="B105" t="s">
        <v>198</v>
      </c>
      <c r="C105">
        <v>246</v>
      </c>
      <c r="D105">
        <v>33</v>
      </c>
      <c r="E105" t="s">
        <v>185</v>
      </c>
      <c r="F105">
        <v>510</v>
      </c>
      <c r="G105">
        <v>1</v>
      </c>
    </row>
    <row r="106" spans="1:7" outlineLevel="2">
      <c r="A106" t="s">
        <v>197</v>
      </c>
      <c r="B106" t="s">
        <v>198</v>
      </c>
      <c r="C106">
        <v>246</v>
      </c>
      <c r="D106">
        <v>35</v>
      </c>
      <c r="E106" t="s">
        <v>186</v>
      </c>
      <c r="F106">
        <v>511</v>
      </c>
      <c r="G106">
        <v>1</v>
      </c>
    </row>
    <row r="107" spans="1:7" outlineLevel="2">
      <c r="A107" t="s">
        <v>197</v>
      </c>
      <c r="B107" t="s">
        <v>198</v>
      </c>
      <c r="C107">
        <v>246</v>
      </c>
      <c r="D107">
        <v>37</v>
      </c>
      <c r="E107" t="s">
        <v>104</v>
      </c>
      <c r="F107">
        <v>512</v>
      </c>
      <c r="G107">
        <v>1</v>
      </c>
    </row>
    <row r="108" spans="1:7" outlineLevel="2">
      <c r="A108" t="s">
        <v>197</v>
      </c>
      <c r="B108" t="s">
        <v>198</v>
      </c>
      <c r="C108">
        <v>246</v>
      </c>
      <c r="D108">
        <v>39</v>
      </c>
      <c r="E108" t="s">
        <v>187</v>
      </c>
      <c r="F108">
        <v>513</v>
      </c>
      <c r="G108">
        <v>1</v>
      </c>
    </row>
    <row r="109" spans="1:7" outlineLevel="2">
      <c r="A109" t="s">
        <v>197</v>
      </c>
      <c r="B109" t="s">
        <v>198</v>
      </c>
      <c r="C109">
        <v>246</v>
      </c>
      <c r="D109">
        <v>41</v>
      </c>
      <c r="E109" t="s">
        <v>188</v>
      </c>
      <c r="F109">
        <v>514</v>
      </c>
      <c r="G109">
        <v>1</v>
      </c>
    </row>
    <row r="110" spans="1:7" outlineLevel="2">
      <c r="A110" t="s">
        <v>197</v>
      </c>
      <c r="B110" t="s">
        <v>198</v>
      </c>
      <c r="C110">
        <v>246</v>
      </c>
      <c r="D110">
        <v>43</v>
      </c>
      <c r="E110" t="s">
        <v>189</v>
      </c>
      <c r="F110">
        <v>515</v>
      </c>
      <c r="G110">
        <v>1</v>
      </c>
    </row>
    <row r="111" spans="1:7" outlineLevel="2">
      <c r="A111" t="s">
        <v>197</v>
      </c>
      <c r="B111" t="s">
        <v>198</v>
      </c>
      <c r="C111">
        <v>246</v>
      </c>
      <c r="D111">
        <v>16</v>
      </c>
      <c r="E111" t="s">
        <v>190</v>
      </c>
      <c r="F111">
        <v>516</v>
      </c>
      <c r="G111">
        <v>1</v>
      </c>
    </row>
    <row r="112" spans="1:7" outlineLevel="2">
      <c r="A112" t="s">
        <v>197</v>
      </c>
      <c r="B112" t="s">
        <v>198</v>
      </c>
      <c r="C112">
        <v>246</v>
      </c>
      <c r="D112">
        <v>18</v>
      </c>
      <c r="E112" t="s">
        <v>191</v>
      </c>
      <c r="F112">
        <v>517</v>
      </c>
      <c r="G112">
        <v>1</v>
      </c>
    </row>
    <row r="113" spans="1:9" outlineLevel="2">
      <c r="A113" t="s">
        <v>197</v>
      </c>
      <c r="B113" t="s">
        <v>198</v>
      </c>
      <c r="C113">
        <v>246</v>
      </c>
      <c r="D113">
        <v>20</v>
      </c>
      <c r="E113" t="s">
        <v>192</v>
      </c>
      <c r="F113">
        <v>518</v>
      </c>
      <c r="G113">
        <v>1</v>
      </c>
    </row>
    <row r="114" spans="1:9" outlineLevel="2">
      <c r="A114" t="s">
        <v>197</v>
      </c>
      <c r="B114" t="s">
        <v>198</v>
      </c>
      <c r="C114">
        <v>246</v>
      </c>
      <c r="D114">
        <v>22</v>
      </c>
      <c r="E114" t="s">
        <v>47</v>
      </c>
      <c r="F114">
        <v>519</v>
      </c>
      <c r="G114">
        <v>1</v>
      </c>
    </row>
    <row r="115" spans="1:9" outlineLevel="2">
      <c r="A115" t="s">
        <v>197</v>
      </c>
      <c r="B115" t="s">
        <v>198</v>
      </c>
      <c r="C115">
        <v>246</v>
      </c>
      <c r="D115">
        <v>24</v>
      </c>
      <c r="E115" t="s">
        <v>193</v>
      </c>
      <c r="F115">
        <v>520</v>
      </c>
      <c r="G115">
        <v>1</v>
      </c>
    </row>
    <row r="116" spans="1:9" outlineLevel="2">
      <c r="A116" t="s">
        <v>197</v>
      </c>
      <c r="B116" t="s">
        <v>198</v>
      </c>
      <c r="C116">
        <v>246</v>
      </c>
      <c r="D116">
        <v>26</v>
      </c>
      <c r="E116" t="s">
        <v>102</v>
      </c>
      <c r="F116">
        <v>521</v>
      </c>
      <c r="G116">
        <v>1</v>
      </c>
    </row>
    <row r="117" spans="1:9" outlineLevel="2">
      <c r="A117" t="s">
        <v>197</v>
      </c>
      <c r="B117" t="s">
        <v>198</v>
      </c>
      <c r="C117">
        <v>246</v>
      </c>
      <c r="D117">
        <v>28</v>
      </c>
      <c r="E117" t="s">
        <v>103</v>
      </c>
      <c r="F117">
        <v>522</v>
      </c>
      <c r="G117">
        <v>1</v>
      </c>
    </row>
    <row r="118" spans="1:9" outlineLevel="2">
      <c r="A118" t="s">
        <v>197</v>
      </c>
      <c r="B118" t="s">
        <v>198</v>
      </c>
      <c r="C118">
        <v>246</v>
      </c>
      <c r="D118">
        <v>34</v>
      </c>
      <c r="E118" t="s">
        <v>105</v>
      </c>
      <c r="F118">
        <v>523</v>
      </c>
      <c r="G118">
        <v>1</v>
      </c>
    </row>
    <row r="119" spans="1:9" outlineLevel="2">
      <c r="A119" t="s">
        <v>197</v>
      </c>
      <c r="B119" t="s">
        <v>198</v>
      </c>
      <c r="C119">
        <v>246</v>
      </c>
      <c r="D119">
        <v>32</v>
      </c>
      <c r="E119" t="s">
        <v>194</v>
      </c>
      <c r="F119">
        <v>524</v>
      </c>
      <c r="G119">
        <v>1</v>
      </c>
    </row>
    <row r="120" spans="1:9" outlineLevel="2">
      <c r="A120" t="s">
        <v>197</v>
      </c>
      <c r="B120" t="s">
        <v>198</v>
      </c>
      <c r="C120">
        <v>246</v>
      </c>
      <c r="D120">
        <v>30</v>
      </c>
      <c r="E120" t="s">
        <v>195</v>
      </c>
      <c r="F120">
        <v>525</v>
      </c>
      <c r="G120">
        <v>1</v>
      </c>
    </row>
    <row r="121" spans="1:9" outlineLevel="2">
      <c r="A121" t="s">
        <v>197</v>
      </c>
      <c r="B121" t="s">
        <v>198</v>
      </c>
      <c r="C121">
        <v>246</v>
      </c>
      <c r="D121">
        <v>31</v>
      </c>
      <c r="E121" t="s">
        <v>196</v>
      </c>
      <c r="F121">
        <v>526</v>
      </c>
      <c r="G121">
        <v>1</v>
      </c>
      <c r="I121" t="s">
        <v>540</v>
      </c>
    </row>
    <row r="122" spans="1:9" outlineLevel="2">
      <c r="A122" t="s">
        <v>197</v>
      </c>
      <c r="B122" t="s">
        <v>198</v>
      </c>
      <c r="C122">
        <v>246</v>
      </c>
      <c r="D122">
        <v>29</v>
      </c>
      <c r="E122" t="s">
        <v>101</v>
      </c>
      <c r="F122">
        <v>527</v>
      </c>
      <c r="G122">
        <v>1</v>
      </c>
    </row>
    <row r="123" spans="1:9" outlineLevel="1">
      <c r="A123" s="12" t="s">
        <v>517</v>
      </c>
      <c r="B123">
        <f>SUBTOTAL(3,B75:B122)</f>
        <v>48</v>
      </c>
      <c r="I123">
        <f>SUBTOTAL(3,I75:I122)</f>
        <v>1</v>
      </c>
    </row>
    <row r="124" spans="1:9">
      <c r="A124" s="12" t="s">
        <v>473</v>
      </c>
      <c r="B124">
        <f>SUBTOTAL(3,B10:B122)</f>
        <v>99</v>
      </c>
      <c r="I124">
        <f>SUBTOTAL(3,I10:I122)</f>
        <v>7</v>
      </c>
    </row>
  </sheetData>
  <phoneticPr fontId="3" type="noConversion"/>
  <printOptions gridLines="1"/>
  <pageMargins left="0.75000000000000011" right="0.75000000000000011" top="1" bottom="1" header="0.5" footer="0.5"/>
  <pageSetup paperSize="9" scale="55" fitToHeight="2" orientation="portrait" horizontalDpi="4294967292" verticalDpi="4294967292"/>
  <ignoredErrors>
    <ignoredError sqref="G10" emptyCellReference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8" sqref="P1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23"/>
  <sheetViews>
    <sheetView topLeftCell="A261" workbookViewId="0">
      <selection activeCell="B70" sqref="B70"/>
    </sheetView>
  </sheetViews>
  <sheetFormatPr baseColWidth="10" defaultRowHeight="15" outlineLevelRow="2" x14ac:dyDescent="0"/>
  <cols>
    <col min="1" max="1" width="14.1640625" bestFit="1" customWidth="1"/>
    <col min="2" max="2" width="13.6640625" customWidth="1"/>
    <col min="5" max="5" width="10.83203125" customWidth="1"/>
    <col min="6" max="6" width="12.83203125" customWidth="1"/>
    <col min="7" max="7" width="12.5" bestFit="1" customWidth="1"/>
    <col min="8" max="10" width="12.5" customWidth="1"/>
    <col min="12" max="12" width="7.5" customWidth="1"/>
    <col min="13" max="13" width="8.5" customWidth="1"/>
  </cols>
  <sheetData>
    <row r="1" spans="1:14" ht="30">
      <c r="A1" s="11" t="s">
        <v>111</v>
      </c>
      <c r="B1" s="11" t="s">
        <v>110</v>
      </c>
      <c r="C1" s="11" t="s">
        <v>113</v>
      </c>
      <c r="D1" s="11" t="s">
        <v>114</v>
      </c>
      <c r="E1" s="11" t="s">
        <v>118</v>
      </c>
      <c r="F1" s="11" t="s">
        <v>117</v>
      </c>
      <c r="G1" s="11" t="s">
        <v>120</v>
      </c>
      <c r="H1" s="11" t="s">
        <v>229</v>
      </c>
      <c r="I1" s="11" t="s">
        <v>121</v>
      </c>
      <c r="J1" s="11" t="s">
        <v>230</v>
      </c>
      <c r="K1" s="11" t="s">
        <v>119</v>
      </c>
      <c r="L1" s="11" t="s">
        <v>123</v>
      </c>
      <c r="M1" s="11" t="s">
        <v>141</v>
      </c>
      <c r="N1" t="s">
        <v>231</v>
      </c>
    </row>
    <row r="2" spans="1:14" outlineLevel="2">
      <c r="A2" t="s">
        <v>109</v>
      </c>
      <c r="B2" t="s">
        <v>112</v>
      </c>
      <c r="C2">
        <v>5</v>
      </c>
      <c r="D2">
        <v>1</v>
      </c>
    </row>
    <row r="3" spans="1:14" outlineLevel="2">
      <c r="A3" t="s">
        <v>109</v>
      </c>
      <c r="B3" t="s">
        <v>115</v>
      </c>
      <c r="C3">
        <v>5</v>
      </c>
      <c r="D3">
        <v>1</v>
      </c>
    </row>
    <row r="4" spans="1:14" outlineLevel="2">
      <c r="A4" t="s">
        <v>109</v>
      </c>
      <c r="B4" t="s">
        <v>116</v>
      </c>
      <c r="C4">
        <v>2</v>
      </c>
      <c r="D4">
        <v>3</v>
      </c>
      <c r="I4">
        <v>2</v>
      </c>
      <c r="J4">
        <v>7</v>
      </c>
    </row>
    <row r="5" spans="1:14" outlineLevel="2">
      <c r="A5" t="s">
        <v>109</v>
      </c>
      <c r="B5" t="s">
        <v>122</v>
      </c>
      <c r="E5">
        <v>3</v>
      </c>
      <c r="F5">
        <v>1</v>
      </c>
      <c r="G5">
        <v>1</v>
      </c>
      <c r="H5">
        <v>5</v>
      </c>
      <c r="L5">
        <v>1</v>
      </c>
    </row>
    <row r="6" spans="1:14" outlineLevel="2">
      <c r="A6" t="s">
        <v>109</v>
      </c>
      <c r="B6" t="s">
        <v>124</v>
      </c>
      <c r="E6">
        <v>2</v>
      </c>
      <c r="F6">
        <v>1</v>
      </c>
    </row>
    <row r="7" spans="1:14" outlineLevel="2">
      <c r="A7" t="s">
        <v>109</v>
      </c>
      <c r="B7" t="s">
        <v>487</v>
      </c>
      <c r="C7">
        <v>1</v>
      </c>
      <c r="L7">
        <v>1</v>
      </c>
    </row>
    <row r="8" spans="1:14" outlineLevel="2">
      <c r="A8" t="s">
        <v>109</v>
      </c>
      <c r="B8" t="s">
        <v>125</v>
      </c>
      <c r="C8">
        <v>1</v>
      </c>
    </row>
    <row r="9" spans="1:14" outlineLevel="2">
      <c r="A9" t="s">
        <v>109</v>
      </c>
      <c r="B9" t="s">
        <v>126</v>
      </c>
      <c r="C9">
        <v>1</v>
      </c>
      <c r="D9">
        <v>4</v>
      </c>
      <c r="G9">
        <v>1</v>
      </c>
      <c r="H9">
        <v>5</v>
      </c>
      <c r="L9">
        <v>6</v>
      </c>
    </row>
    <row r="10" spans="1:14" outlineLevel="1">
      <c r="A10" s="13" t="s">
        <v>232</v>
      </c>
      <c r="B10" s="14"/>
      <c r="C10" s="14">
        <f t="shared" ref="C10:L10" si="0">SUBTOTAL(9,C2:C9)</f>
        <v>15</v>
      </c>
      <c r="D10" s="14">
        <f t="shared" si="0"/>
        <v>9</v>
      </c>
      <c r="E10" s="14">
        <f t="shared" si="0"/>
        <v>5</v>
      </c>
      <c r="F10" s="14">
        <f t="shared" si="0"/>
        <v>2</v>
      </c>
      <c r="G10" s="14">
        <f t="shared" si="0"/>
        <v>2</v>
      </c>
      <c r="H10" s="14">
        <f t="shared" si="0"/>
        <v>10</v>
      </c>
      <c r="I10" s="14">
        <f t="shared" si="0"/>
        <v>2</v>
      </c>
      <c r="J10" s="14">
        <f t="shared" si="0"/>
        <v>7</v>
      </c>
      <c r="K10" s="14">
        <f t="shared" si="0"/>
        <v>0</v>
      </c>
      <c r="L10" s="14">
        <f t="shared" si="0"/>
        <v>8</v>
      </c>
      <c r="M10" s="14"/>
    </row>
    <row r="11" spans="1:14" outlineLevel="2">
      <c r="A11" t="s">
        <v>127</v>
      </c>
      <c r="B11" t="s">
        <v>128</v>
      </c>
      <c r="E11">
        <v>6</v>
      </c>
      <c r="G11">
        <v>2</v>
      </c>
      <c r="H11">
        <v>7</v>
      </c>
      <c r="L11">
        <v>2</v>
      </c>
    </row>
    <row r="12" spans="1:14" outlineLevel="2">
      <c r="A12" t="s">
        <v>127</v>
      </c>
      <c r="B12" t="s">
        <v>129</v>
      </c>
      <c r="E12">
        <v>6</v>
      </c>
      <c r="G12">
        <v>2</v>
      </c>
      <c r="H12">
        <v>7</v>
      </c>
      <c r="L12">
        <v>2</v>
      </c>
    </row>
    <row r="13" spans="1:14" outlineLevel="2">
      <c r="A13" t="s">
        <v>127</v>
      </c>
      <c r="B13" t="s">
        <v>131</v>
      </c>
      <c r="E13">
        <v>7</v>
      </c>
      <c r="G13">
        <v>2</v>
      </c>
      <c r="H13">
        <v>7</v>
      </c>
      <c r="L13">
        <v>5</v>
      </c>
    </row>
    <row r="14" spans="1:14" outlineLevel="2">
      <c r="A14" t="s">
        <v>127</v>
      </c>
      <c r="B14" t="s">
        <v>130</v>
      </c>
      <c r="K14">
        <v>1</v>
      </c>
    </row>
    <row r="15" spans="1:14" outlineLevel="2">
      <c r="A15" t="s">
        <v>127</v>
      </c>
      <c r="B15" t="s">
        <v>132</v>
      </c>
      <c r="E15">
        <v>10</v>
      </c>
      <c r="F15">
        <v>10</v>
      </c>
      <c r="G15">
        <v>1</v>
      </c>
      <c r="H15">
        <v>4</v>
      </c>
      <c r="L15">
        <v>1</v>
      </c>
    </row>
    <row r="16" spans="1:14" outlineLevel="2">
      <c r="A16" t="s">
        <v>127</v>
      </c>
      <c r="B16" t="s">
        <v>133</v>
      </c>
      <c r="C16">
        <v>3</v>
      </c>
    </row>
    <row r="17" spans="1:14" outlineLevel="2">
      <c r="A17" t="s">
        <v>127</v>
      </c>
      <c r="B17" t="s">
        <v>92</v>
      </c>
      <c r="D17">
        <v>1</v>
      </c>
      <c r="E17">
        <v>1</v>
      </c>
      <c r="K17">
        <v>4</v>
      </c>
      <c r="L17">
        <v>1</v>
      </c>
    </row>
    <row r="18" spans="1:14" outlineLevel="2">
      <c r="A18" t="s">
        <v>127</v>
      </c>
      <c r="B18" t="s">
        <v>134</v>
      </c>
      <c r="C18">
        <v>3</v>
      </c>
      <c r="L18">
        <v>2</v>
      </c>
    </row>
    <row r="19" spans="1:14" outlineLevel="2">
      <c r="A19" t="s">
        <v>127</v>
      </c>
      <c r="B19" t="s">
        <v>140</v>
      </c>
      <c r="C19">
        <v>4</v>
      </c>
      <c r="D19">
        <v>2</v>
      </c>
      <c r="M19">
        <v>1</v>
      </c>
    </row>
    <row r="20" spans="1:14" outlineLevel="1">
      <c r="A20" s="13" t="s">
        <v>233</v>
      </c>
      <c r="B20" s="14"/>
      <c r="C20" s="14">
        <f t="shared" ref="C20:L20" si="1">SUBTOTAL(9,C11:C19)</f>
        <v>10</v>
      </c>
      <c r="D20" s="14">
        <f t="shared" si="1"/>
        <v>3</v>
      </c>
      <c r="E20" s="14">
        <f t="shared" si="1"/>
        <v>30</v>
      </c>
      <c r="F20" s="14">
        <f t="shared" si="1"/>
        <v>10</v>
      </c>
      <c r="G20" s="14">
        <f t="shared" si="1"/>
        <v>7</v>
      </c>
      <c r="H20" s="14">
        <f t="shared" si="1"/>
        <v>25</v>
      </c>
      <c r="I20" s="14">
        <f t="shared" si="1"/>
        <v>0</v>
      </c>
      <c r="J20" s="14">
        <f t="shared" si="1"/>
        <v>0</v>
      </c>
      <c r="K20" s="14">
        <f t="shared" si="1"/>
        <v>5</v>
      </c>
      <c r="L20" s="14">
        <f t="shared" si="1"/>
        <v>13</v>
      </c>
      <c r="M20" s="14"/>
    </row>
    <row r="21" spans="1:14" outlineLevel="2">
      <c r="A21" t="s">
        <v>77</v>
      </c>
      <c r="B21" t="s">
        <v>228</v>
      </c>
      <c r="C21">
        <v>5</v>
      </c>
      <c r="D21">
        <v>5</v>
      </c>
    </row>
    <row r="22" spans="1:14" outlineLevel="2">
      <c r="A22" t="s">
        <v>77</v>
      </c>
      <c r="B22" t="s">
        <v>88</v>
      </c>
      <c r="L22">
        <v>32</v>
      </c>
    </row>
    <row r="23" spans="1:14" outlineLevel="2">
      <c r="A23" t="s">
        <v>77</v>
      </c>
      <c r="B23" t="s">
        <v>135</v>
      </c>
      <c r="C23">
        <v>3</v>
      </c>
      <c r="D23">
        <v>1</v>
      </c>
      <c r="L23">
        <v>1</v>
      </c>
    </row>
    <row r="24" spans="1:14" outlineLevel="2">
      <c r="A24" t="s">
        <v>77</v>
      </c>
      <c r="B24" t="s">
        <v>133</v>
      </c>
      <c r="I24">
        <v>1</v>
      </c>
      <c r="J24">
        <v>5</v>
      </c>
      <c r="L24">
        <v>1</v>
      </c>
    </row>
    <row r="25" spans="1:14" outlineLevel="2">
      <c r="A25" t="s">
        <v>77</v>
      </c>
      <c r="B25" t="s">
        <v>137</v>
      </c>
      <c r="L25">
        <v>4</v>
      </c>
    </row>
    <row r="26" spans="1:14" outlineLevel="2">
      <c r="A26" t="s">
        <v>77</v>
      </c>
      <c r="B26" t="s">
        <v>138</v>
      </c>
      <c r="C26">
        <v>1</v>
      </c>
      <c r="L26">
        <v>7</v>
      </c>
    </row>
    <row r="27" spans="1:14" outlineLevel="2">
      <c r="A27" t="s">
        <v>77</v>
      </c>
      <c r="B27" t="s">
        <v>136</v>
      </c>
      <c r="C27">
        <v>2</v>
      </c>
      <c r="D27">
        <v>3</v>
      </c>
      <c r="K27">
        <v>1</v>
      </c>
    </row>
    <row r="28" spans="1:14" outlineLevel="2">
      <c r="A28" t="s">
        <v>77</v>
      </c>
      <c r="B28" t="s">
        <v>139</v>
      </c>
      <c r="L28">
        <v>2</v>
      </c>
    </row>
    <row r="29" spans="1:14" outlineLevel="1">
      <c r="A29" s="13" t="s">
        <v>234</v>
      </c>
      <c r="B29" s="14"/>
      <c r="C29" s="14">
        <f t="shared" ref="C29:L29" si="2">SUBTOTAL(9,C21:C28)</f>
        <v>11</v>
      </c>
      <c r="D29" s="14">
        <f t="shared" si="2"/>
        <v>9</v>
      </c>
      <c r="E29" s="14">
        <f t="shared" si="2"/>
        <v>0</v>
      </c>
      <c r="F29" s="14">
        <f t="shared" si="2"/>
        <v>0</v>
      </c>
      <c r="G29" s="14">
        <f t="shared" si="2"/>
        <v>0</v>
      </c>
      <c r="H29" s="14">
        <f t="shared" si="2"/>
        <v>0</v>
      </c>
      <c r="I29" s="14">
        <f t="shared" si="2"/>
        <v>1</v>
      </c>
      <c r="J29" s="14">
        <f t="shared" si="2"/>
        <v>5</v>
      </c>
      <c r="K29" s="14">
        <f t="shared" si="2"/>
        <v>1</v>
      </c>
      <c r="L29" s="14">
        <f t="shared" si="2"/>
        <v>47</v>
      </c>
      <c r="M29" s="14"/>
    </row>
    <row r="30" spans="1:14">
      <c r="A30" s="12" t="s">
        <v>235</v>
      </c>
      <c r="C30">
        <f t="shared" ref="C30:L30" si="3">SUBTOTAL(9,C2:C28)</f>
        <v>36</v>
      </c>
      <c r="D30">
        <f t="shared" si="3"/>
        <v>21</v>
      </c>
      <c r="E30">
        <f t="shared" si="3"/>
        <v>35</v>
      </c>
      <c r="F30">
        <f t="shared" si="3"/>
        <v>12</v>
      </c>
      <c r="G30">
        <f t="shared" si="3"/>
        <v>9</v>
      </c>
      <c r="H30">
        <f t="shared" si="3"/>
        <v>35</v>
      </c>
      <c r="I30">
        <f t="shared" si="3"/>
        <v>3</v>
      </c>
      <c r="J30">
        <f t="shared" si="3"/>
        <v>12</v>
      </c>
      <c r="K30">
        <f t="shared" si="3"/>
        <v>6</v>
      </c>
      <c r="L30">
        <f t="shared" si="3"/>
        <v>68</v>
      </c>
      <c r="M30">
        <v>1</v>
      </c>
    </row>
    <row r="31" spans="1:14" ht="30">
      <c r="A31" s="11" t="s">
        <v>111</v>
      </c>
      <c r="B31" s="11" t="s">
        <v>110</v>
      </c>
      <c r="C31" s="11" t="s">
        <v>113</v>
      </c>
      <c r="D31" s="11" t="s">
        <v>114</v>
      </c>
      <c r="E31" s="11" t="s">
        <v>118</v>
      </c>
      <c r="F31" s="11" t="s">
        <v>117</v>
      </c>
      <c r="G31" s="11" t="s">
        <v>120</v>
      </c>
      <c r="H31" s="11" t="s">
        <v>229</v>
      </c>
      <c r="I31" s="11" t="s">
        <v>121</v>
      </c>
      <c r="J31" s="11" t="s">
        <v>230</v>
      </c>
      <c r="K31" s="11" t="s">
        <v>119</v>
      </c>
      <c r="L31" s="11" t="s">
        <v>123</v>
      </c>
      <c r="M31" s="11" t="s">
        <v>141</v>
      </c>
    </row>
    <row r="32" spans="1:14">
      <c r="C32">
        <f>C30</f>
        <v>36</v>
      </c>
      <c r="D32">
        <f>D30*2</f>
        <v>42</v>
      </c>
      <c r="F32">
        <f>F30</f>
        <v>12</v>
      </c>
      <c r="H32">
        <f>H30</f>
        <v>35</v>
      </c>
      <c r="J32">
        <f>J30</f>
        <v>12</v>
      </c>
      <c r="K32">
        <f>K30</f>
        <v>6</v>
      </c>
      <c r="L32">
        <f>L30</f>
        <v>68</v>
      </c>
      <c r="M32">
        <f>M30*4</f>
        <v>4</v>
      </c>
      <c r="N32">
        <f>SUM(C32:M32)</f>
        <v>215</v>
      </c>
    </row>
    <row r="34" spans="1:10">
      <c r="C34" t="s">
        <v>236</v>
      </c>
      <c r="E34" t="s">
        <v>237</v>
      </c>
    </row>
    <row r="35" spans="1:10">
      <c r="A35" t="s">
        <v>109</v>
      </c>
      <c r="B35" t="s">
        <v>112</v>
      </c>
      <c r="C35" t="s">
        <v>239</v>
      </c>
      <c r="E35" t="s">
        <v>238</v>
      </c>
    </row>
    <row r="36" spans="1:10">
      <c r="A36" t="s">
        <v>109</v>
      </c>
      <c r="B36" t="s">
        <v>112</v>
      </c>
      <c r="C36" t="s">
        <v>240</v>
      </c>
      <c r="E36" t="s">
        <v>241</v>
      </c>
    </row>
    <row r="37" spans="1:10">
      <c r="A37" t="s">
        <v>109</v>
      </c>
      <c r="B37" t="s">
        <v>112</v>
      </c>
      <c r="C37" t="s">
        <v>242</v>
      </c>
      <c r="E37" t="s">
        <v>243</v>
      </c>
    </row>
    <row r="38" spans="1:10">
      <c r="A38" t="s">
        <v>109</v>
      </c>
      <c r="B38" t="s">
        <v>112</v>
      </c>
      <c r="C38" t="s">
        <v>244</v>
      </c>
      <c r="E38" t="s">
        <v>245</v>
      </c>
      <c r="G38" s="16"/>
      <c r="H38" s="16"/>
      <c r="I38" s="16" t="s">
        <v>239</v>
      </c>
      <c r="J38" s="16"/>
    </row>
    <row r="39" spans="1:10">
      <c r="A39" t="s">
        <v>109</v>
      </c>
      <c r="B39" t="s">
        <v>112</v>
      </c>
      <c r="C39" t="s">
        <v>246</v>
      </c>
      <c r="E39" t="s">
        <v>247</v>
      </c>
      <c r="G39" s="16"/>
      <c r="H39" s="17" t="s">
        <v>242</v>
      </c>
      <c r="I39" s="16" t="s">
        <v>240</v>
      </c>
      <c r="J39" s="16"/>
    </row>
    <row r="40" spans="1:10">
      <c r="A40" t="s">
        <v>109</v>
      </c>
      <c r="B40" t="s">
        <v>112</v>
      </c>
      <c r="C40" t="s">
        <v>248</v>
      </c>
      <c r="E40" s="15" t="s">
        <v>250</v>
      </c>
      <c r="G40" s="16"/>
      <c r="H40" s="17" t="s">
        <v>246</v>
      </c>
      <c r="I40" s="16" t="s">
        <v>244</v>
      </c>
      <c r="J40" s="16"/>
    </row>
    <row r="41" spans="1:10">
      <c r="A41" t="s">
        <v>109</v>
      </c>
      <c r="B41" t="s">
        <v>112</v>
      </c>
      <c r="C41" t="s">
        <v>249</v>
      </c>
      <c r="E41" s="15" t="s">
        <v>250</v>
      </c>
      <c r="G41" s="16"/>
      <c r="H41" s="17" t="s">
        <v>249</v>
      </c>
      <c r="I41" s="16" t="s">
        <v>248</v>
      </c>
      <c r="J41" s="16"/>
    </row>
    <row r="43" spans="1:10">
      <c r="A43" t="s">
        <v>109</v>
      </c>
      <c r="B43" t="s">
        <v>115</v>
      </c>
      <c r="C43" t="s">
        <v>361</v>
      </c>
      <c r="E43" t="s">
        <v>362</v>
      </c>
    </row>
    <row r="44" spans="1:10">
      <c r="A44" t="s">
        <v>109</v>
      </c>
      <c r="B44" t="s">
        <v>115</v>
      </c>
      <c r="C44" t="s">
        <v>363</v>
      </c>
      <c r="E44" t="s">
        <v>362</v>
      </c>
    </row>
    <row r="45" spans="1:10">
      <c r="A45" t="s">
        <v>109</v>
      </c>
      <c r="B45" t="s">
        <v>115</v>
      </c>
      <c r="C45" t="s">
        <v>364</v>
      </c>
      <c r="E45" t="s">
        <v>365</v>
      </c>
    </row>
    <row r="46" spans="1:10">
      <c r="A46" t="s">
        <v>109</v>
      </c>
      <c r="B46" t="s">
        <v>115</v>
      </c>
      <c r="C46" t="s">
        <v>366</v>
      </c>
      <c r="E46" t="s">
        <v>367</v>
      </c>
      <c r="G46" s="16"/>
      <c r="H46" s="17" t="s">
        <v>368</v>
      </c>
      <c r="I46" s="16" t="s">
        <v>366</v>
      </c>
      <c r="J46" s="16"/>
    </row>
    <row r="47" spans="1:10">
      <c r="A47" t="s">
        <v>109</v>
      </c>
      <c r="B47" t="s">
        <v>115</v>
      </c>
      <c r="C47" t="s">
        <v>368</v>
      </c>
      <c r="E47" t="s">
        <v>369</v>
      </c>
      <c r="G47" s="16"/>
      <c r="H47" s="17" t="s">
        <v>364</v>
      </c>
      <c r="I47" s="16" t="s">
        <v>370</v>
      </c>
      <c r="J47" s="16"/>
    </row>
    <row r="48" spans="1:10">
      <c r="A48" t="s">
        <v>109</v>
      </c>
      <c r="B48" t="s">
        <v>115</v>
      </c>
      <c r="C48" t="s">
        <v>370</v>
      </c>
      <c r="E48" t="s">
        <v>371</v>
      </c>
      <c r="G48" s="16"/>
      <c r="H48" s="17" t="s">
        <v>361</v>
      </c>
      <c r="I48" s="16" t="s">
        <v>363</v>
      </c>
      <c r="J48" s="16"/>
    </row>
    <row r="50" spans="1:10">
      <c r="A50" t="s">
        <v>109</v>
      </c>
      <c r="B50" t="s">
        <v>116</v>
      </c>
      <c r="C50" t="s">
        <v>251</v>
      </c>
      <c r="E50" t="s">
        <v>252</v>
      </c>
    </row>
    <row r="51" spans="1:10">
      <c r="A51" t="s">
        <v>109</v>
      </c>
      <c r="B51" t="s">
        <v>116</v>
      </c>
      <c r="C51" t="s">
        <v>253</v>
      </c>
      <c r="E51" t="s">
        <v>254</v>
      </c>
    </row>
    <row r="52" spans="1:10">
      <c r="A52" t="s">
        <v>109</v>
      </c>
      <c r="B52" t="s">
        <v>116</v>
      </c>
      <c r="C52" t="s">
        <v>255</v>
      </c>
    </row>
    <row r="53" spans="1:10">
      <c r="A53" t="s">
        <v>109</v>
      </c>
      <c r="B53" t="s">
        <v>116</v>
      </c>
      <c r="C53" t="s">
        <v>256</v>
      </c>
    </row>
    <row r="54" spans="1:10">
      <c r="A54" t="s">
        <v>109</v>
      </c>
      <c r="B54" t="s">
        <v>116</v>
      </c>
      <c r="C54" t="s">
        <v>257</v>
      </c>
    </row>
    <row r="55" spans="1:10">
      <c r="A55" t="s">
        <v>109</v>
      </c>
      <c r="B55" t="s">
        <v>116</v>
      </c>
      <c r="C55" t="s">
        <v>258</v>
      </c>
      <c r="G55" s="16"/>
      <c r="H55" s="17" t="s">
        <v>255</v>
      </c>
      <c r="I55" s="16" t="s">
        <v>256</v>
      </c>
      <c r="J55" s="16"/>
    </row>
    <row r="56" spans="1:10">
      <c r="A56" t="s">
        <v>109</v>
      </c>
      <c r="B56" t="s">
        <v>116</v>
      </c>
      <c r="C56" t="s">
        <v>259</v>
      </c>
      <c r="G56" s="16"/>
      <c r="H56" s="17" t="s">
        <v>253</v>
      </c>
      <c r="I56" s="16" t="s">
        <v>251</v>
      </c>
      <c r="J56" s="16"/>
    </row>
    <row r="57" spans="1:10">
      <c r="A57" t="s">
        <v>109</v>
      </c>
      <c r="B57" t="s">
        <v>116</v>
      </c>
      <c r="C57" t="s">
        <v>260</v>
      </c>
      <c r="G57" s="16"/>
      <c r="H57" s="17"/>
      <c r="I57" s="16" t="s">
        <v>260</v>
      </c>
      <c r="J57" s="16"/>
    </row>
    <row r="58" spans="1:10">
      <c r="A58" t="s">
        <v>109</v>
      </c>
      <c r="B58" t="s">
        <v>116</v>
      </c>
      <c r="C58" t="s">
        <v>261</v>
      </c>
      <c r="G58" s="16"/>
      <c r="H58" s="17" t="s">
        <v>257</v>
      </c>
      <c r="I58" s="16" t="s">
        <v>261</v>
      </c>
      <c r="J58" s="16"/>
    </row>
    <row r="59" spans="1:10">
      <c r="A59" t="s">
        <v>109</v>
      </c>
      <c r="B59" t="s">
        <v>116</v>
      </c>
      <c r="C59" t="s">
        <v>262</v>
      </c>
      <c r="G59" s="16"/>
      <c r="H59" s="17" t="s">
        <v>258</v>
      </c>
      <c r="I59" s="16" t="s">
        <v>262</v>
      </c>
      <c r="J59" s="16"/>
    </row>
    <row r="60" spans="1:10">
      <c r="A60" t="s">
        <v>109</v>
      </c>
      <c r="B60" t="s">
        <v>116</v>
      </c>
      <c r="C60" t="s">
        <v>263</v>
      </c>
      <c r="G60" s="16"/>
      <c r="H60" s="17" t="s">
        <v>259</v>
      </c>
      <c r="I60" s="16" t="s">
        <v>263</v>
      </c>
      <c r="J60" s="16"/>
    </row>
    <row r="61" spans="1:10">
      <c r="G61" s="16"/>
      <c r="H61" s="17"/>
      <c r="I61" s="16"/>
      <c r="J61" s="16"/>
    </row>
    <row r="62" spans="1:10">
      <c r="A62" t="s">
        <v>109</v>
      </c>
      <c r="B62" t="s">
        <v>122</v>
      </c>
      <c r="C62" t="s">
        <v>264</v>
      </c>
    </row>
    <row r="63" spans="1:10">
      <c r="A63" t="s">
        <v>109</v>
      </c>
      <c r="B63" t="s">
        <v>122</v>
      </c>
      <c r="C63" t="s">
        <v>265</v>
      </c>
    </row>
    <row r="64" spans="1:10">
      <c r="A64" t="s">
        <v>109</v>
      </c>
      <c r="B64" t="s">
        <v>122</v>
      </c>
      <c r="C64" t="s">
        <v>266</v>
      </c>
      <c r="G64" s="16"/>
      <c r="H64" s="17" t="s">
        <v>264</v>
      </c>
      <c r="I64" s="16"/>
      <c r="J64" s="16"/>
    </row>
    <row r="65" spans="1:10">
      <c r="A65" t="s">
        <v>109</v>
      </c>
      <c r="B65" t="s">
        <v>122</v>
      </c>
      <c r="C65" t="s">
        <v>267</v>
      </c>
      <c r="G65" s="16"/>
      <c r="H65" s="17" t="s">
        <v>265</v>
      </c>
      <c r="I65" s="16"/>
      <c r="J65" s="16"/>
    </row>
    <row r="66" spans="1:10">
      <c r="A66" t="s">
        <v>109</v>
      </c>
      <c r="B66" t="s">
        <v>122</v>
      </c>
      <c r="C66" t="s">
        <v>268</v>
      </c>
      <c r="G66" s="16"/>
      <c r="H66" s="17" t="s">
        <v>266</v>
      </c>
      <c r="I66" s="16"/>
      <c r="J66" s="16"/>
    </row>
    <row r="67" spans="1:10">
      <c r="A67" t="s">
        <v>109</v>
      </c>
      <c r="B67" t="s">
        <v>122</v>
      </c>
      <c r="C67" t="s">
        <v>269</v>
      </c>
      <c r="G67" s="16"/>
      <c r="H67" s="17" t="s">
        <v>267</v>
      </c>
      <c r="I67" s="16" t="s">
        <v>269</v>
      </c>
      <c r="J67" s="16"/>
    </row>
    <row r="68" spans="1:10">
      <c r="A68" t="s">
        <v>109</v>
      </c>
      <c r="B68" t="s">
        <v>122</v>
      </c>
      <c r="C68" t="s">
        <v>270</v>
      </c>
      <c r="G68" s="16"/>
      <c r="H68" s="17" t="s">
        <v>268</v>
      </c>
      <c r="I68" s="16" t="s">
        <v>270</v>
      </c>
      <c r="J68" s="16"/>
    </row>
    <row r="69" spans="1:10">
      <c r="A69" t="s">
        <v>109</v>
      </c>
      <c r="B69" t="s">
        <v>122</v>
      </c>
    </row>
    <row r="71" spans="1:10">
      <c r="A71" t="s">
        <v>109</v>
      </c>
      <c r="B71" t="s">
        <v>124</v>
      </c>
      <c r="C71" t="s">
        <v>271</v>
      </c>
      <c r="G71" s="16"/>
      <c r="H71" s="16"/>
      <c r="I71" s="16" t="s">
        <v>271</v>
      </c>
      <c r="J71" s="16"/>
    </row>
    <row r="73" spans="1:10">
      <c r="A73" t="s">
        <v>109</v>
      </c>
      <c r="B73" t="s">
        <v>125</v>
      </c>
      <c r="C73" t="s">
        <v>376</v>
      </c>
      <c r="E73" t="s">
        <v>377</v>
      </c>
      <c r="G73" s="16"/>
      <c r="H73" s="16" t="s">
        <v>376</v>
      </c>
      <c r="I73" s="16"/>
      <c r="J73" s="16"/>
    </row>
    <row r="75" spans="1:10">
      <c r="A75" t="s">
        <v>109</v>
      </c>
      <c r="B75" t="s">
        <v>126</v>
      </c>
      <c r="C75" t="s">
        <v>283</v>
      </c>
      <c r="E75" t="s">
        <v>284</v>
      </c>
    </row>
    <row r="76" spans="1:10">
      <c r="A76" t="s">
        <v>109</v>
      </c>
      <c r="B76" t="s">
        <v>126</v>
      </c>
      <c r="C76" t="s">
        <v>285</v>
      </c>
      <c r="E76" t="s">
        <v>284</v>
      </c>
    </row>
    <row r="77" spans="1:10">
      <c r="A77" t="s">
        <v>109</v>
      </c>
      <c r="B77" t="s">
        <v>126</v>
      </c>
      <c r="C77" t="s">
        <v>286</v>
      </c>
      <c r="E77" t="s">
        <v>287</v>
      </c>
    </row>
    <row r="78" spans="1:10">
      <c r="A78" t="s">
        <v>109</v>
      </c>
      <c r="B78" t="s">
        <v>126</v>
      </c>
      <c r="C78" t="s">
        <v>288</v>
      </c>
      <c r="E78" t="s">
        <v>287</v>
      </c>
    </row>
    <row r="79" spans="1:10">
      <c r="A79" t="s">
        <v>109</v>
      </c>
      <c r="B79" t="s">
        <v>126</v>
      </c>
      <c r="C79" t="s">
        <v>289</v>
      </c>
      <c r="E79" t="s">
        <v>290</v>
      </c>
    </row>
    <row r="80" spans="1:10">
      <c r="A80" t="s">
        <v>109</v>
      </c>
      <c r="B80" t="s">
        <v>126</v>
      </c>
      <c r="C80" t="s">
        <v>291</v>
      </c>
      <c r="E80" t="s">
        <v>290</v>
      </c>
    </row>
    <row r="81" spans="1:10">
      <c r="A81" t="s">
        <v>109</v>
      </c>
      <c r="B81" t="s">
        <v>126</v>
      </c>
      <c r="C81" t="s">
        <v>292</v>
      </c>
      <c r="E81" t="s">
        <v>294</v>
      </c>
    </row>
    <row r="82" spans="1:10">
      <c r="A82" t="s">
        <v>109</v>
      </c>
      <c r="B82" t="s">
        <v>126</v>
      </c>
      <c r="C82" t="s">
        <v>293</v>
      </c>
      <c r="E82" t="s">
        <v>294</v>
      </c>
    </row>
    <row r="83" spans="1:10">
      <c r="A83" t="s">
        <v>109</v>
      </c>
      <c r="B83" t="s">
        <v>126</v>
      </c>
      <c r="C83" t="s">
        <v>295</v>
      </c>
    </row>
    <row r="84" spans="1:10">
      <c r="A84" t="s">
        <v>109</v>
      </c>
      <c r="B84" t="s">
        <v>126</v>
      </c>
      <c r="C84" t="s">
        <v>296</v>
      </c>
    </row>
    <row r="85" spans="1:10">
      <c r="A85" t="s">
        <v>109</v>
      </c>
      <c r="B85" t="s">
        <v>126</v>
      </c>
      <c r="C85" t="s">
        <v>297</v>
      </c>
      <c r="G85" s="16"/>
      <c r="H85" s="17" t="s">
        <v>295</v>
      </c>
      <c r="I85" s="16"/>
      <c r="J85" s="16"/>
    </row>
    <row r="86" spans="1:10">
      <c r="A86" t="s">
        <v>109</v>
      </c>
      <c r="B86" t="s">
        <v>126</v>
      </c>
      <c r="C86" t="s">
        <v>298</v>
      </c>
      <c r="G86" s="16"/>
      <c r="H86" s="17" t="s">
        <v>296</v>
      </c>
      <c r="I86" s="16" t="s">
        <v>297</v>
      </c>
      <c r="J86" s="16"/>
    </row>
    <row r="87" spans="1:10">
      <c r="A87" t="s">
        <v>109</v>
      </c>
      <c r="B87" t="s">
        <v>126</v>
      </c>
      <c r="C87" t="s">
        <v>299</v>
      </c>
      <c r="E87" t="s">
        <v>300</v>
      </c>
      <c r="G87" s="16"/>
      <c r="H87" s="17" t="s">
        <v>264</v>
      </c>
      <c r="I87" s="16" t="s">
        <v>298</v>
      </c>
      <c r="J87" s="16"/>
    </row>
    <row r="88" spans="1:10">
      <c r="A88" t="s">
        <v>109</v>
      </c>
      <c r="B88" t="s">
        <v>126</v>
      </c>
      <c r="C88" t="s">
        <v>301</v>
      </c>
      <c r="G88" s="16"/>
      <c r="H88" s="17" t="s">
        <v>304</v>
      </c>
      <c r="I88" s="16" t="s">
        <v>299</v>
      </c>
      <c r="J88" s="16"/>
    </row>
    <row r="89" spans="1:10">
      <c r="A89" t="s">
        <v>109</v>
      </c>
      <c r="B89" t="s">
        <v>126</v>
      </c>
      <c r="C89" t="s">
        <v>302</v>
      </c>
      <c r="G89" s="16"/>
      <c r="H89" s="17" t="s">
        <v>305</v>
      </c>
      <c r="I89" s="16" t="s">
        <v>301</v>
      </c>
      <c r="J89" s="16"/>
    </row>
    <row r="90" spans="1:10">
      <c r="A90" t="s">
        <v>109</v>
      </c>
      <c r="B90" t="s">
        <v>126</v>
      </c>
      <c r="C90" t="s">
        <v>303</v>
      </c>
      <c r="G90" s="16"/>
      <c r="H90" s="17" t="s">
        <v>306</v>
      </c>
      <c r="I90" s="16" t="s">
        <v>302</v>
      </c>
      <c r="J90" s="16"/>
    </row>
    <row r="91" spans="1:10">
      <c r="A91" t="s">
        <v>109</v>
      </c>
      <c r="B91" t="s">
        <v>126</v>
      </c>
      <c r="C91" t="s">
        <v>264</v>
      </c>
      <c r="G91" s="16"/>
      <c r="H91" s="17" t="s">
        <v>307</v>
      </c>
      <c r="I91" s="16" t="s">
        <v>303</v>
      </c>
      <c r="J91" s="16"/>
    </row>
    <row r="92" spans="1:10">
      <c r="A92" t="s">
        <v>109</v>
      </c>
      <c r="B92" t="s">
        <v>126</v>
      </c>
      <c r="C92" t="s">
        <v>304</v>
      </c>
      <c r="G92" s="16"/>
      <c r="H92" s="17" t="s">
        <v>292</v>
      </c>
      <c r="I92" s="16" t="s">
        <v>293</v>
      </c>
      <c r="J92" s="16"/>
    </row>
    <row r="93" spans="1:10">
      <c r="A93" t="s">
        <v>109</v>
      </c>
      <c r="B93" t="s">
        <v>126</v>
      </c>
      <c r="C93" t="s">
        <v>305</v>
      </c>
      <c r="G93" s="16"/>
      <c r="H93" s="17" t="s">
        <v>289</v>
      </c>
      <c r="I93" s="16" t="s">
        <v>291</v>
      </c>
      <c r="J93" s="16"/>
    </row>
    <row r="94" spans="1:10">
      <c r="A94" t="s">
        <v>109</v>
      </c>
      <c r="B94" t="s">
        <v>126</v>
      </c>
      <c r="C94" t="s">
        <v>306</v>
      </c>
      <c r="G94" s="16"/>
      <c r="H94" s="17" t="s">
        <v>286</v>
      </c>
      <c r="I94" s="16" t="s">
        <v>288</v>
      </c>
      <c r="J94" s="16"/>
    </row>
    <row r="95" spans="1:10">
      <c r="A95" t="s">
        <v>109</v>
      </c>
      <c r="B95" t="s">
        <v>126</v>
      </c>
      <c r="C95" t="s">
        <v>307</v>
      </c>
      <c r="G95" s="16"/>
      <c r="H95" s="17" t="s">
        <v>283</v>
      </c>
      <c r="I95" s="16" t="s">
        <v>285</v>
      </c>
      <c r="J95" s="16"/>
    </row>
    <row r="97" spans="1:10">
      <c r="A97" t="s">
        <v>109</v>
      </c>
      <c r="B97" t="s">
        <v>487</v>
      </c>
      <c r="C97" t="s">
        <v>488</v>
      </c>
      <c r="E97" t="s">
        <v>489</v>
      </c>
    </row>
    <row r="98" spans="1:10">
      <c r="A98" t="s">
        <v>109</v>
      </c>
      <c r="B98" t="s">
        <v>487</v>
      </c>
      <c r="C98" t="s">
        <v>490</v>
      </c>
      <c r="G98" s="16"/>
      <c r="H98" s="17" t="s">
        <v>488</v>
      </c>
      <c r="I98" s="16" t="s">
        <v>490</v>
      </c>
      <c r="J98" s="16"/>
    </row>
    <row r="101" spans="1:10">
      <c r="A101" t="s">
        <v>127</v>
      </c>
      <c r="B101" t="s">
        <v>128</v>
      </c>
      <c r="C101" t="s">
        <v>443</v>
      </c>
    </row>
    <row r="102" spans="1:10">
      <c r="A102" t="s">
        <v>127</v>
      </c>
      <c r="B102" t="s">
        <v>128</v>
      </c>
      <c r="C102" t="s">
        <v>444</v>
      </c>
    </row>
    <row r="103" spans="1:10">
      <c r="A103" t="s">
        <v>127</v>
      </c>
      <c r="B103" t="s">
        <v>128</v>
      </c>
      <c r="C103" t="s">
        <v>264</v>
      </c>
      <c r="G103" s="17"/>
      <c r="H103" s="17" t="s">
        <v>264</v>
      </c>
      <c r="I103" s="17"/>
      <c r="J103" s="17"/>
    </row>
    <row r="104" spans="1:10">
      <c r="A104" t="s">
        <v>127</v>
      </c>
      <c r="B104" t="s">
        <v>128</v>
      </c>
      <c r="C104" t="s">
        <v>266</v>
      </c>
      <c r="G104" s="17"/>
      <c r="H104" s="17" t="s">
        <v>266</v>
      </c>
      <c r="I104" s="17"/>
      <c r="J104" s="17"/>
    </row>
    <row r="105" spans="1:10">
      <c r="A105" t="s">
        <v>127</v>
      </c>
      <c r="B105" t="s">
        <v>128</v>
      </c>
      <c r="C105" t="s">
        <v>445</v>
      </c>
      <c r="G105" s="17"/>
      <c r="H105" s="17" t="s">
        <v>445</v>
      </c>
      <c r="I105" s="17"/>
      <c r="J105" s="17"/>
    </row>
    <row r="106" spans="1:10">
      <c r="A106" t="s">
        <v>127</v>
      </c>
      <c r="B106" t="s">
        <v>128</v>
      </c>
      <c r="C106" t="s">
        <v>446</v>
      </c>
      <c r="G106" s="17"/>
      <c r="H106" s="17" t="s">
        <v>446</v>
      </c>
      <c r="I106" s="17"/>
      <c r="J106" s="17"/>
    </row>
    <row r="107" spans="1:10">
      <c r="A107" t="s">
        <v>127</v>
      </c>
      <c r="B107" t="s">
        <v>128</v>
      </c>
      <c r="C107" t="s">
        <v>447</v>
      </c>
      <c r="G107" s="17"/>
      <c r="H107" s="17" t="s">
        <v>447</v>
      </c>
      <c r="I107" s="17"/>
      <c r="J107" s="17"/>
    </row>
    <row r="108" spans="1:10">
      <c r="A108" t="s">
        <v>127</v>
      </c>
      <c r="B108" t="s">
        <v>128</v>
      </c>
      <c r="C108" t="s">
        <v>305</v>
      </c>
      <c r="G108" s="17"/>
      <c r="H108" s="17" t="s">
        <v>305</v>
      </c>
      <c r="I108" s="19" t="s">
        <v>443</v>
      </c>
      <c r="J108" s="17"/>
    </row>
    <row r="109" spans="1:10">
      <c r="A109" t="s">
        <v>127</v>
      </c>
      <c r="B109" t="s">
        <v>128</v>
      </c>
      <c r="C109" t="s">
        <v>448</v>
      </c>
      <c r="G109" s="17"/>
      <c r="H109" s="17" t="s">
        <v>448</v>
      </c>
      <c r="I109" s="19" t="s">
        <v>444</v>
      </c>
      <c r="J109" s="17"/>
    </row>
    <row r="111" spans="1:10">
      <c r="A111" t="s">
        <v>127</v>
      </c>
      <c r="B111" t="s">
        <v>129</v>
      </c>
      <c r="C111" t="s">
        <v>443</v>
      </c>
    </row>
    <row r="112" spans="1:10">
      <c r="A112" t="s">
        <v>127</v>
      </c>
      <c r="B112" t="s">
        <v>129</v>
      </c>
      <c r="C112" t="s">
        <v>444</v>
      </c>
    </row>
    <row r="113" spans="1:10">
      <c r="A113" t="s">
        <v>127</v>
      </c>
      <c r="B113" t="s">
        <v>129</v>
      </c>
      <c r="C113" t="s">
        <v>264</v>
      </c>
      <c r="G113" s="17"/>
      <c r="H113" s="17" t="s">
        <v>264</v>
      </c>
      <c r="I113" s="17"/>
      <c r="J113" s="17"/>
    </row>
    <row r="114" spans="1:10">
      <c r="A114" t="s">
        <v>127</v>
      </c>
      <c r="B114" t="s">
        <v>129</v>
      </c>
      <c r="C114" t="s">
        <v>266</v>
      </c>
      <c r="G114" s="17"/>
      <c r="H114" s="17" t="s">
        <v>266</v>
      </c>
      <c r="I114" s="17"/>
      <c r="J114" s="17"/>
    </row>
    <row r="115" spans="1:10">
      <c r="A115" t="s">
        <v>127</v>
      </c>
      <c r="B115" t="s">
        <v>129</v>
      </c>
      <c r="C115" t="s">
        <v>445</v>
      </c>
      <c r="G115" s="17"/>
      <c r="H115" s="17" t="s">
        <v>445</v>
      </c>
      <c r="I115" s="17"/>
      <c r="J115" s="17"/>
    </row>
    <row r="116" spans="1:10">
      <c r="A116" t="s">
        <v>127</v>
      </c>
      <c r="B116" t="s">
        <v>129</v>
      </c>
      <c r="C116" t="s">
        <v>446</v>
      </c>
      <c r="G116" s="17"/>
      <c r="H116" s="17" t="s">
        <v>446</v>
      </c>
      <c r="I116" s="17"/>
      <c r="J116" s="17"/>
    </row>
    <row r="117" spans="1:10">
      <c r="A117" t="s">
        <v>127</v>
      </c>
      <c r="B117" t="s">
        <v>129</v>
      </c>
      <c r="C117" t="s">
        <v>447</v>
      </c>
      <c r="G117" s="17"/>
      <c r="H117" s="17" t="s">
        <v>447</v>
      </c>
      <c r="I117" s="17"/>
      <c r="J117" s="17"/>
    </row>
    <row r="118" spans="1:10">
      <c r="A118" t="s">
        <v>127</v>
      </c>
      <c r="B118" t="s">
        <v>129</v>
      </c>
      <c r="C118" t="s">
        <v>305</v>
      </c>
      <c r="G118" s="17"/>
      <c r="H118" s="17" t="s">
        <v>305</v>
      </c>
      <c r="I118" s="19" t="s">
        <v>443</v>
      </c>
      <c r="J118" s="17"/>
    </row>
    <row r="119" spans="1:10">
      <c r="A119" t="s">
        <v>127</v>
      </c>
      <c r="B119" t="s">
        <v>129</v>
      </c>
      <c r="C119" t="s">
        <v>448</v>
      </c>
      <c r="G119" s="17"/>
      <c r="H119" s="17" t="s">
        <v>448</v>
      </c>
      <c r="I119" s="19" t="s">
        <v>444</v>
      </c>
      <c r="J119" s="17"/>
    </row>
    <row r="121" spans="1:10">
      <c r="A121" t="s">
        <v>127</v>
      </c>
      <c r="B121" t="s">
        <v>131</v>
      </c>
      <c r="C121" t="s">
        <v>453</v>
      </c>
    </row>
    <row r="122" spans="1:10">
      <c r="A122" t="s">
        <v>127</v>
      </c>
      <c r="B122" t="s">
        <v>131</v>
      </c>
      <c r="C122" t="s">
        <v>454</v>
      </c>
    </row>
    <row r="123" spans="1:10">
      <c r="A123" t="s">
        <v>127</v>
      </c>
      <c r="B123" t="s">
        <v>131</v>
      </c>
      <c r="C123" t="s">
        <v>264</v>
      </c>
    </row>
    <row r="124" spans="1:10">
      <c r="A124" t="s">
        <v>127</v>
      </c>
      <c r="B124" t="s">
        <v>131</v>
      </c>
      <c r="C124" t="s">
        <v>455</v>
      </c>
    </row>
    <row r="125" spans="1:10">
      <c r="A125" t="s">
        <v>127</v>
      </c>
      <c r="B125" t="s">
        <v>131</v>
      </c>
      <c r="C125" t="s">
        <v>456</v>
      </c>
    </row>
    <row r="126" spans="1:10">
      <c r="A126" t="s">
        <v>127</v>
      </c>
      <c r="B126" t="s">
        <v>131</v>
      </c>
      <c r="C126" t="s">
        <v>457</v>
      </c>
    </row>
    <row r="127" spans="1:10">
      <c r="A127" t="s">
        <v>127</v>
      </c>
      <c r="B127" t="s">
        <v>131</v>
      </c>
      <c r="C127" t="s">
        <v>443</v>
      </c>
      <c r="G127" s="17"/>
      <c r="H127" s="17" t="s">
        <v>443</v>
      </c>
      <c r="I127" s="19" t="s">
        <v>453</v>
      </c>
      <c r="J127" s="17"/>
    </row>
    <row r="128" spans="1:10">
      <c r="A128" t="s">
        <v>127</v>
      </c>
      <c r="B128" t="s">
        <v>131</v>
      </c>
      <c r="C128" t="s">
        <v>458</v>
      </c>
      <c r="G128" s="17"/>
      <c r="H128" s="17" t="s">
        <v>458</v>
      </c>
      <c r="I128" s="19" t="s">
        <v>454</v>
      </c>
      <c r="J128" s="17"/>
    </row>
    <row r="129" spans="1:10">
      <c r="A129" t="s">
        <v>127</v>
      </c>
      <c r="B129" t="s">
        <v>131</v>
      </c>
      <c r="C129" t="s">
        <v>459</v>
      </c>
      <c r="G129" s="17"/>
      <c r="H129" s="17" t="s">
        <v>264</v>
      </c>
      <c r="I129" s="19" t="s">
        <v>444</v>
      </c>
      <c r="J129" s="17"/>
    </row>
    <row r="130" spans="1:10">
      <c r="A130" t="s">
        <v>127</v>
      </c>
      <c r="B130" t="s">
        <v>131</v>
      </c>
      <c r="C130" t="s">
        <v>460</v>
      </c>
      <c r="G130" s="17"/>
      <c r="H130" s="17" t="s">
        <v>455</v>
      </c>
      <c r="I130" s="19" t="s">
        <v>459</v>
      </c>
      <c r="J130" s="17"/>
    </row>
    <row r="131" spans="1:10">
      <c r="A131" t="s">
        <v>127</v>
      </c>
      <c r="B131" t="s">
        <v>131</v>
      </c>
      <c r="C131" t="s">
        <v>461</v>
      </c>
      <c r="G131" s="17"/>
      <c r="H131" s="17" t="s">
        <v>456</v>
      </c>
      <c r="I131" s="19" t="s">
        <v>460</v>
      </c>
      <c r="J131" s="17"/>
    </row>
    <row r="132" spans="1:10">
      <c r="A132" t="s">
        <v>127</v>
      </c>
      <c r="B132" t="s">
        <v>131</v>
      </c>
      <c r="C132" t="s">
        <v>444</v>
      </c>
      <c r="G132" s="17"/>
      <c r="H132" s="17" t="s">
        <v>457</v>
      </c>
      <c r="I132" s="19" t="s">
        <v>461</v>
      </c>
      <c r="J132" s="17"/>
    </row>
    <row r="133" spans="1:10">
      <c r="H133" s="6"/>
    </row>
    <row r="134" spans="1:10">
      <c r="A134" t="s">
        <v>127</v>
      </c>
      <c r="B134" t="s">
        <v>130</v>
      </c>
      <c r="C134" t="s">
        <v>378</v>
      </c>
      <c r="E134" t="s">
        <v>379</v>
      </c>
      <c r="G134" s="17"/>
      <c r="H134" s="17" t="s">
        <v>378</v>
      </c>
      <c r="I134" s="17"/>
      <c r="J134" s="17"/>
    </row>
    <row r="135" spans="1:10">
      <c r="H135" s="6"/>
    </row>
    <row r="136" spans="1:10">
      <c r="A136" t="s">
        <v>127</v>
      </c>
      <c r="B136" t="s">
        <v>132</v>
      </c>
      <c r="C136" t="s">
        <v>212</v>
      </c>
      <c r="H136" s="6"/>
    </row>
    <row r="137" spans="1:10">
      <c r="A137" t="s">
        <v>127</v>
      </c>
      <c r="B137" t="s">
        <v>132</v>
      </c>
      <c r="C137" t="s">
        <v>213</v>
      </c>
      <c r="H137" s="6"/>
    </row>
    <row r="138" spans="1:10">
      <c r="A138" t="s">
        <v>127</v>
      </c>
      <c r="B138" t="s">
        <v>132</v>
      </c>
      <c r="C138" t="s">
        <v>131</v>
      </c>
      <c r="H138" s="6"/>
    </row>
    <row r="139" spans="1:10">
      <c r="A139" t="s">
        <v>127</v>
      </c>
      <c r="B139" t="s">
        <v>132</v>
      </c>
      <c r="C139" t="s">
        <v>214</v>
      </c>
      <c r="H139" s="6"/>
    </row>
    <row r="140" spans="1:10">
      <c r="A140" t="s">
        <v>127</v>
      </c>
      <c r="B140" t="s">
        <v>132</v>
      </c>
      <c r="C140" t="s">
        <v>215</v>
      </c>
      <c r="H140" s="6"/>
    </row>
    <row r="141" spans="1:10">
      <c r="A141" t="s">
        <v>127</v>
      </c>
      <c r="B141" t="s">
        <v>132</v>
      </c>
      <c r="C141" t="s">
        <v>216</v>
      </c>
      <c r="G141" s="17"/>
      <c r="H141" s="17" t="s">
        <v>212</v>
      </c>
      <c r="I141" s="19"/>
      <c r="J141" s="17"/>
    </row>
    <row r="142" spans="1:10">
      <c r="A142" t="s">
        <v>127</v>
      </c>
      <c r="B142" t="s">
        <v>132</v>
      </c>
      <c r="C142" t="s">
        <v>124</v>
      </c>
      <c r="G142" s="17"/>
      <c r="H142" s="17" t="s">
        <v>213</v>
      </c>
      <c r="I142" s="19" t="s">
        <v>214</v>
      </c>
      <c r="J142" s="17"/>
    </row>
    <row r="143" spans="1:10">
      <c r="A143" t="s">
        <v>127</v>
      </c>
      <c r="B143" t="s">
        <v>132</v>
      </c>
      <c r="C143" t="s">
        <v>217</v>
      </c>
      <c r="G143" s="17"/>
      <c r="H143" s="17" t="s">
        <v>131</v>
      </c>
      <c r="I143" s="19" t="s">
        <v>215</v>
      </c>
      <c r="J143" s="17"/>
    </row>
    <row r="144" spans="1:10">
      <c r="A144" t="s">
        <v>127</v>
      </c>
      <c r="B144" t="s">
        <v>132</v>
      </c>
      <c r="C144" t="s">
        <v>218</v>
      </c>
      <c r="G144" s="17"/>
      <c r="H144" s="17" t="s">
        <v>449</v>
      </c>
      <c r="I144" s="19" t="s">
        <v>216</v>
      </c>
      <c r="J144" s="17"/>
    </row>
    <row r="145" spans="1:10">
      <c r="A145" t="s">
        <v>127</v>
      </c>
      <c r="B145" t="s">
        <v>132</v>
      </c>
      <c r="C145" t="s">
        <v>449</v>
      </c>
      <c r="G145" s="17"/>
      <c r="H145" s="17" t="s">
        <v>450</v>
      </c>
      <c r="I145" s="19" t="s">
        <v>124</v>
      </c>
      <c r="J145" s="17"/>
    </row>
    <row r="146" spans="1:10">
      <c r="A146" t="s">
        <v>127</v>
      </c>
      <c r="B146" t="s">
        <v>132</v>
      </c>
      <c r="C146" t="s">
        <v>450</v>
      </c>
      <c r="G146" s="17"/>
      <c r="H146" s="17" t="s">
        <v>451</v>
      </c>
      <c r="I146" s="19" t="s">
        <v>217</v>
      </c>
      <c r="J146" s="17"/>
    </row>
    <row r="147" spans="1:10">
      <c r="A147" t="s">
        <v>127</v>
      </c>
      <c r="B147" t="s">
        <v>132</v>
      </c>
      <c r="C147" t="s">
        <v>451</v>
      </c>
      <c r="G147" s="17"/>
      <c r="H147" s="17" t="s">
        <v>452</v>
      </c>
      <c r="I147" s="19" t="s">
        <v>218</v>
      </c>
      <c r="J147" s="17"/>
    </row>
    <row r="148" spans="1:10">
      <c r="A148" t="s">
        <v>127</v>
      </c>
      <c r="B148" t="s">
        <v>132</v>
      </c>
      <c r="C148" t="s">
        <v>452</v>
      </c>
    </row>
    <row r="150" spans="1:10">
      <c r="A150" t="s">
        <v>127</v>
      </c>
      <c r="B150" t="s">
        <v>133</v>
      </c>
      <c r="C150" t="s">
        <v>380</v>
      </c>
      <c r="E150" t="s">
        <v>381</v>
      </c>
    </row>
    <row r="151" spans="1:10">
      <c r="A151" t="s">
        <v>127</v>
      </c>
      <c r="B151" t="s">
        <v>133</v>
      </c>
      <c r="C151" t="s">
        <v>382</v>
      </c>
      <c r="E151" t="s">
        <v>383</v>
      </c>
    </row>
    <row r="152" spans="1:10">
      <c r="A152" t="s">
        <v>127</v>
      </c>
      <c r="B152" t="s">
        <v>133</v>
      </c>
      <c r="C152" t="s">
        <v>384</v>
      </c>
      <c r="E152" t="s">
        <v>385</v>
      </c>
    </row>
    <row r="153" spans="1:10">
      <c r="A153" t="s">
        <v>127</v>
      </c>
      <c r="B153" t="s">
        <v>133</v>
      </c>
      <c r="C153" t="s">
        <v>386</v>
      </c>
      <c r="E153" t="s">
        <v>387</v>
      </c>
    </row>
    <row r="154" spans="1:10">
      <c r="A154" t="s">
        <v>127</v>
      </c>
      <c r="B154" t="s">
        <v>133</v>
      </c>
      <c r="C154" t="s">
        <v>388</v>
      </c>
      <c r="E154" t="s">
        <v>389</v>
      </c>
    </row>
    <row r="155" spans="1:10">
      <c r="A155" t="s">
        <v>127</v>
      </c>
      <c r="B155" t="s">
        <v>133</v>
      </c>
      <c r="C155" t="s">
        <v>390</v>
      </c>
      <c r="E155" t="s">
        <v>391</v>
      </c>
    </row>
    <row r="156" spans="1:10">
      <c r="A156" t="s">
        <v>127</v>
      </c>
      <c r="B156" t="s">
        <v>133</v>
      </c>
      <c r="C156" t="s">
        <v>392</v>
      </c>
      <c r="E156" t="s">
        <v>393</v>
      </c>
      <c r="G156" s="16"/>
      <c r="H156" s="16"/>
      <c r="I156" s="16" t="s">
        <v>384</v>
      </c>
      <c r="J156" s="16"/>
    </row>
    <row r="157" spans="1:10">
      <c r="A157" t="s">
        <v>127</v>
      </c>
      <c r="B157" t="s">
        <v>133</v>
      </c>
      <c r="C157" t="s">
        <v>394</v>
      </c>
      <c r="E157" t="s">
        <v>395</v>
      </c>
      <c r="G157" s="16"/>
      <c r="H157" s="17" t="s">
        <v>380</v>
      </c>
      <c r="I157" s="16" t="s">
        <v>382</v>
      </c>
      <c r="J157" s="16"/>
    </row>
    <row r="158" spans="1:10">
      <c r="A158" t="s">
        <v>127</v>
      </c>
      <c r="B158" t="s">
        <v>133</v>
      </c>
      <c r="C158" t="s">
        <v>396</v>
      </c>
      <c r="E158" t="s">
        <v>397</v>
      </c>
      <c r="G158" s="16"/>
      <c r="H158" s="17" t="s">
        <v>386</v>
      </c>
      <c r="I158" s="16" t="s">
        <v>396</v>
      </c>
      <c r="J158" s="16"/>
    </row>
    <row r="159" spans="1:10">
      <c r="A159" t="s">
        <v>127</v>
      </c>
      <c r="B159" t="s">
        <v>133</v>
      </c>
      <c r="C159" t="s">
        <v>398</v>
      </c>
      <c r="E159" t="s">
        <v>399</v>
      </c>
      <c r="G159" s="16"/>
      <c r="H159" s="17" t="s">
        <v>388</v>
      </c>
      <c r="I159" s="16" t="s">
        <v>398</v>
      </c>
      <c r="J159" s="16"/>
    </row>
    <row r="160" spans="1:10">
      <c r="A160" t="s">
        <v>127</v>
      </c>
      <c r="B160" t="s">
        <v>133</v>
      </c>
      <c r="C160" t="s">
        <v>400</v>
      </c>
      <c r="E160" t="s">
        <v>401</v>
      </c>
      <c r="G160" s="16"/>
      <c r="H160" s="17" t="s">
        <v>390</v>
      </c>
      <c r="I160" s="16" t="s">
        <v>400</v>
      </c>
      <c r="J160" s="16"/>
    </row>
    <row r="161" spans="1:10">
      <c r="A161" t="s">
        <v>127</v>
      </c>
      <c r="B161" t="s">
        <v>133</v>
      </c>
      <c r="C161" t="s">
        <v>402</v>
      </c>
      <c r="E161" t="s">
        <v>405</v>
      </c>
      <c r="G161" s="16"/>
      <c r="H161" s="17" t="s">
        <v>392</v>
      </c>
      <c r="I161" s="16" t="s">
        <v>402</v>
      </c>
      <c r="J161" s="16"/>
    </row>
    <row r="162" spans="1:10">
      <c r="A162" t="s">
        <v>127</v>
      </c>
      <c r="B162" t="s">
        <v>133</v>
      </c>
      <c r="C162" t="s">
        <v>403</v>
      </c>
      <c r="E162" t="s">
        <v>404</v>
      </c>
      <c r="G162" s="16"/>
      <c r="H162" s="17" t="s">
        <v>394</v>
      </c>
      <c r="I162" s="16" t="s">
        <v>403</v>
      </c>
      <c r="J162" s="16"/>
    </row>
    <row r="164" spans="1:10">
      <c r="A164" t="s">
        <v>127</v>
      </c>
      <c r="B164" t="s">
        <v>92</v>
      </c>
      <c r="C164" t="s">
        <v>408</v>
      </c>
      <c r="E164" t="s">
        <v>414</v>
      </c>
    </row>
    <row r="165" spans="1:10">
      <c r="A165" t="s">
        <v>127</v>
      </c>
      <c r="B165" t="s">
        <v>92</v>
      </c>
      <c r="C165" t="s">
        <v>407</v>
      </c>
      <c r="E165" t="s">
        <v>415</v>
      </c>
    </row>
    <row r="166" spans="1:10">
      <c r="A166" t="s">
        <v>127</v>
      </c>
      <c r="B166" t="s">
        <v>92</v>
      </c>
      <c r="C166" t="s">
        <v>409</v>
      </c>
      <c r="E166" t="s">
        <v>416</v>
      </c>
    </row>
    <row r="167" spans="1:10">
      <c r="A167" t="s">
        <v>127</v>
      </c>
      <c r="B167" t="s">
        <v>92</v>
      </c>
      <c r="C167" t="s">
        <v>410</v>
      </c>
      <c r="E167" t="s">
        <v>417</v>
      </c>
      <c r="G167" s="16"/>
      <c r="H167" s="17" t="s">
        <v>413</v>
      </c>
      <c r="I167" s="16"/>
      <c r="J167" s="16"/>
    </row>
    <row r="168" spans="1:10">
      <c r="A168" t="s">
        <v>127</v>
      </c>
      <c r="B168" t="s">
        <v>92</v>
      </c>
      <c r="C168" t="s">
        <v>411</v>
      </c>
      <c r="G168" s="16"/>
      <c r="H168" s="17" t="s">
        <v>409</v>
      </c>
      <c r="I168" s="16" t="s">
        <v>408</v>
      </c>
      <c r="J168" s="16"/>
    </row>
    <row r="169" spans="1:10">
      <c r="A169" t="s">
        <v>127</v>
      </c>
      <c r="B169" t="s">
        <v>92</v>
      </c>
      <c r="C169" t="s">
        <v>412</v>
      </c>
      <c r="G169" s="16"/>
      <c r="H169" s="17" t="s">
        <v>410</v>
      </c>
      <c r="I169" s="16" t="s">
        <v>407</v>
      </c>
      <c r="J169" s="16"/>
    </row>
    <row r="170" spans="1:10">
      <c r="A170" t="s">
        <v>127</v>
      </c>
      <c r="B170" t="s">
        <v>92</v>
      </c>
      <c r="C170" t="s">
        <v>413</v>
      </c>
      <c r="G170" s="16"/>
      <c r="H170" s="17" t="s">
        <v>411</v>
      </c>
      <c r="I170" s="16" t="s">
        <v>412</v>
      </c>
      <c r="J170" s="16"/>
    </row>
    <row r="172" spans="1:10">
      <c r="A172" t="s">
        <v>127</v>
      </c>
      <c r="B172" t="s">
        <v>134</v>
      </c>
      <c r="C172" t="s">
        <v>275</v>
      </c>
      <c r="E172" t="s">
        <v>276</v>
      </c>
    </row>
    <row r="173" spans="1:10">
      <c r="A173" t="s">
        <v>127</v>
      </c>
      <c r="B173" t="s">
        <v>134</v>
      </c>
      <c r="C173" t="s">
        <v>278</v>
      </c>
      <c r="E173" t="s">
        <v>277</v>
      </c>
    </row>
    <row r="174" spans="1:10">
      <c r="A174" t="s">
        <v>127</v>
      </c>
      <c r="B174" t="s">
        <v>134</v>
      </c>
      <c r="C174" t="s">
        <v>279</v>
      </c>
      <c r="E174" t="s">
        <v>280</v>
      </c>
      <c r="G174" s="16"/>
      <c r="H174" s="16"/>
      <c r="I174" s="16" t="s">
        <v>279</v>
      </c>
      <c r="J174" s="16"/>
    </row>
    <row r="175" spans="1:10">
      <c r="A175" t="s">
        <v>127</v>
      </c>
      <c r="B175" t="s">
        <v>134</v>
      </c>
      <c r="C175" t="s">
        <v>281</v>
      </c>
      <c r="G175" s="16"/>
      <c r="H175" s="17" t="s">
        <v>275</v>
      </c>
      <c r="I175" s="16" t="s">
        <v>281</v>
      </c>
      <c r="J175" s="16"/>
    </row>
    <row r="176" spans="1:10">
      <c r="A176" t="s">
        <v>127</v>
      </c>
      <c r="B176" t="s">
        <v>134</v>
      </c>
      <c r="C176" t="s">
        <v>282</v>
      </c>
      <c r="G176" s="16"/>
      <c r="H176" s="17" t="s">
        <v>278</v>
      </c>
      <c r="I176" s="16" t="s">
        <v>282</v>
      </c>
      <c r="J176" s="16"/>
    </row>
    <row r="178" spans="1:10">
      <c r="A178" t="s">
        <v>127</v>
      </c>
      <c r="B178" t="s">
        <v>140</v>
      </c>
      <c r="C178" t="s">
        <v>491</v>
      </c>
      <c r="E178" t="s">
        <v>492</v>
      </c>
    </row>
    <row r="179" spans="1:10">
      <c r="A179" t="s">
        <v>127</v>
      </c>
      <c r="B179" t="s">
        <v>140</v>
      </c>
      <c r="C179" t="s">
        <v>493</v>
      </c>
      <c r="E179" t="s">
        <v>494</v>
      </c>
    </row>
    <row r="180" spans="1:10">
      <c r="A180" t="s">
        <v>127</v>
      </c>
      <c r="B180" t="s">
        <v>140</v>
      </c>
      <c r="C180" t="s">
        <v>495</v>
      </c>
      <c r="E180" t="s">
        <v>496</v>
      </c>
    </row>
    <row r="181" spans="1:10">
      <c r="A181" t="s">
        <v>127</v>
      </c>
      <c r="B181" t="s">
        <v>140</v>
      </c>
      <c r="C181" t="s">
        <v>497</v>
      </c>
      <c r="E181" t="s">
        <v>498</v>
      </c>
    </row>
    <row r="182" spans="1:10">
      <c r="A182" t="s">
        <v>127</v>
      </c>
      <c r="B182" t="s">
        <v>140</v>
      </c>
      <c r="C182" t="s">
        <v>499</v>
      </c>
      <c r="E182" t="s">
        <v>500</v>
      </c>
      <c r="G182" s="16"/>
      <c r="H182" s="17" t="s">
        <v>491</v>
      </c>
      <c r="I182" s="16" t="s">
        <v>493</v>
      </c>
      <c r="J182" s="16"/>
    </row>
    <row r="183" spans="1:10">
      <c r="A183" t="s">
        <v>127</v>
      </c>
      <c r="B183" t="s">
        <v>140</v>
      </c>
      <c r="C183" t="s">
        <v>501</v>
      </c>
      <c r="E183" t="s">
        <v>502</v>
      </c>
      <c r="G183" s="16"/>
      <c r="H183" s="17" t="s">
        <v>495</v>
      </c>
      <c r="I183" s="16" t="s">
        <v>496</v>
      </c>
      <c r="J183" s="16"/>
    </row>
    <row r="184" spans="1:10">
      <c r="A184" t="s">
        <v>127</v>
      </c>
      <c r="B184" t="s">
        <v>140</v>
      </c>
      <c r="C184" t="s">
        <v>503</v>
      </c>
      <c r="G184" s="16"/>
      <c r="H184" s="17" t="s">
        <v>497</v>
      </c>
      <c r="I184" s="16" t="s">
        <v>498</v>
      </c>
      <c r="J184" s="16"/>
    </row>
    <row r="185" spans="1:10">
      <c r="A185" t="s">
        <v>127</v>
      </c>
      <c r="B185" t="s">
        <v>140</v>
      </c>
      <c r="C185" t="s">
        <v>504</v>
      </c>
      <c r="G185" s="16"/>
      <c r="H185" s="17" t="s">
        <v>499</v>
      </c>
      <c r="I185" s="16" t="s">
        <v>501</v>
      </c>
      <c r="J185" s="16"/>
    </row>
    <row r="186" spans="1:10">
      <c r="A186" t="s">
        <v>127</v>
      </c>
      <c r="B186" t="s">
        <v>140</v>
      </c>
      <c r="C186" t="s">
        <v>505</v>
      </c>
      <c r="G186" s="16"/>
      <c r="H186" s="17" t="s">
        <v>505</v>
      </c>
      <c r="I186" s="16" t="s">
        <v>503</v>
      </c>
      <c r="J186" s="16"/>
    </row>
    <row r="187" spans="1:10">
      <c r="A187" t="s">
        <v>127</v>
      </c>
      <c r="B187" t="s">
        <v>140</v>
      </c>
      <c r="C187" t="s">
        <v>506</v>
      </c>
      <c r="G187" s="16"/>
      <c r="H187" s="17" t="s">
        <v>506</v>
      </c>
      <c r="I187" s="16" t="s">
        <v>504</v>
      </c>
      <c r="J187" s="16"/>
    </row>
    <row r="189" spans="1:10">
      <c r="A189" t="s">
        <v>77</v>
      </c>
      <c r="B189" t="s">
        <v>228</v>
      </c>
      <c r="C189" t="s">
        <v>308</v>
      </c>
      <c r="E189" t="s">
        <v>309</v>
      </c>
    </row>
    <row r="190" spans="1:10">
      <c r="A190" t="s">
        <v>77</v>
      </c>
      <c r="B190" t="s">
        <v>228</v>
      </c>
      <c r="C190" t="s">
        <v>310</v>
      </c>
      <c r="E190" t="s">
        <v>309</v>
      </c>
    </row>
    <row r="191" spans="1:10">
      <c r="A191" t="s">
        <v>77</v>
      </c>
      <c r="B191" t="s">
        <v>228</v>
      </c>
      <c r="C191" t="s">
        <v>311</v>
      </c>
      <c r="E191" t="s">
        <v>312</v>
      </c>
    </row>
    <row r="192" spans="1:10">
      <c r="A192" t="s">
        <v>77</v>
      </c>
      <c r="B192" t="s">
        <v>228</v>
      </c>
      <c r="C192" t="s">
        <v>313</v>
      </c>
      <c r="E192" t="s">
        <v>312</v>
      </c>
    </row>
    <row r="193" spans="1:10">
      <c r="A193" t="s">
        <v>77</v>
      </c>
      <c r="B193" t="s">
        <v>228</v>
      </c>
      <c r="C193" t="s">
        <v>314</v>
      </c>
      <c r="E193" t="s">
        <v>316</v>
      </c>
    </row>
    <row r="194" spans="1:10">
      <c r="A194" t="s">
        <v>77</v>
      </c>
      <c r="B194" t="s">
        <v>228</v>
      </c>
      <c r="C194" t="s">
        <v>315</v>
      </c>
      <c r="E194" t="s">
        <v>316</v>
      </c>
    </row>
    <row r="195" spans="1:10">
      <c r="A195" t="s">
        <v>77</v>
      </c>
      <c r="B195" t="s">
        <v>228</v>
      </c>
      <c r="C195" t="s">
        <v>317</v>
      </c>
      <c r="E195" t="s">
        <v>318</v>
      </c>
    </row>
    <row r="196" spans="1:10">
      <c r="A196" t="s">
        <v>77</v>
      </c>
      <c r="B196" t="s">
        <v>228</v>
      </c>
      <c r="C196" t="s">
        <v>319</v>
      </c>
      <c r="E196" t="s">
        <v>320</v>
      </c>
      <c r="G196" s="16"/>
      <c r="H196" s="16"/>
      <c r="I196" s="16" t="s">
        <v>317</v>
      </c>
      <c r="J196" s="16"/>
    </row>
    <row r="197" spans="1:10">
      <c r="A197" t="s">
        <v>77</v>
      </c>
      <c r="B197" t="s">
        <v>228</v>
      </c>
      <c r="C197" t="s">
        <v>321</v>
      </c>
      <c r="E197" t="s">
        <v>320</v>
      </c>
      <c r="G197" s="16"/>
      <c r="H197" s="16" t="s">
        <v>280</v>
      </c>
      <c r="I197" s="16" t="s">
        <v>322</v>
      </c>
      <c r="J197" s="16"/>
    </row>
    <row r="198" spans="1:10">
      <c r="A198" t="s">
        <v>77</v>
      </c>
      <c r="B198" t="s">
        <v>228</v>
      </c>
      <c r="C198" t="s">
        <v>322</v>
      </c>
      <c r="E198" t="s">
        <v>323</v>
      </c>
      <c r="G198" s="16"/>
      <c r="H198" s="16" t="s">
        <v>327</v>
      </c>
      <c r="I198" s="16" t="s">
        <v>325</v>
      </c>
      <c r="J198" s="16"/>
    </row>
    <row r="199" spans="1:10">
      <c r="A199" t="s">
        <v>77</v>
      </c>
      <c r="B199" t="s">
        <v>228</v>
      </c>
      <c r="C199" t="s">
        <v>280</v>
      </c>
      <c r="E199" t="s">
        <v>324</v>
      </c>
      <c r="G199" s="16"/>
      <c r="H199" s="16" t="s">
        <v>329</v>
      </c>
      <c r="I199" s="16" t="s">
        <v>331</v>
      </c>
      <c r="J199" s="16"/>
    </row>
    <row r="200" spans="1:10">
      <c r="A200" t="s">
        <v>77</v>
      </c>
      <c r="B200" t="s">
        <v>228</v>
      </c>
      <c r="C200" t="s">
        <v>325</v>
      </c>
      <c r="E200" t="s">
        <v>326</v>
      </c>
      <c r="G200" s="16"/>
      <c r="H200" s="16" t="s">
        <v>308</v>
      </c>
      <c r="I200" s="16" t="s">
        <v>310</v>
      </c>
      <c r="J200" s="16"/>
    </row>
    <row r="201" spans="1:10">
      <c r="A201" t="s">
        <v>77</v>
      </c>
      <c r="B201" t="s">
        <v>228</v>
      </c>
      <c r="C201" t="s">
        <v>327</v>
      </c>
      <c r="E201" t="s">
        <v>328</v>
      </c>
      <c r="G201" s="16"/>
      <c r="H201" s="16" t="s">
        <v>311</v>
      </c>
      <c r="I201" s="16" t="s">
        <v>313</v>
      </c>
      <c r="J201" s="16"/>
    </row>
    <row r="202" spans="1:10">
      <c r="A202" t="s">
        <v>77</v>
      </c>
      <c r="B202" t="s">
        <v>228</v>
      </c>
      <c r="C202" t="s">
        <v>329</v>
      </c>
      <c r="E202" t="s">
        <v>330</v>
      </c>
      <c r="G202" s="16"/>
      <c r="H202" s="16" t="s">
        <v>314</v>
      </c>
      <c r="I202" s="16" t="s">
        <v>315</v>
      </c>
      <c r="J202" s="16"/>
    </row>
    <row r="203" spans="1:10">
      <c r="A203" t="s">
        <v>77</v>
      </c>
      <c r="B203" t="s">
        <v>228</v>
      </c>
      <c r="C203" t="s">
        <v>331</v>
      </c>
      <c r="E203" t="s">
        <v>330</v>
      </c>
      <c r="G203" s="16"/>
      <c r="H203" s="16" t="s">
        <v>321</v>
      </c>
      <c r="I203" s="16" t="s">
        <v>319</v>
      </c>
      <c r="J203" s="16"/>
    </row>
    <row r="205" spans="1:10">
      <c r="A205" t="s">
        <v>77</v>
      </c>
      <c r="B205" t="s">
        <v>133</v>
      </c>
      <c r="C205" t="s">
        <v>269</v>
      </c>
      <c r="G205" s="16"/>
      <c r="H205" s="16"/>
      <c r="I205" s="16" t="s">
        <v>269</v>
      </c>
      <c r="J205" s="16"/>
    </row>
    <row r="206" spans="1:10">
      <c r="A206" t="s">
        <v>77</v>
      </c>
      <c r="B206" t="s">
        <v>133</v>
      </c>
      <c r="C206" t="s">
        <v>212</v>
      </c>
      <c r="G206" s="16"/>
      <c r="H206" s="16"/>
      <c r="I206" s="16" t="s">
        <v>212</v>
      </c>
      <c r="J206" s="16"/>
    </row>
    <row r="207" spans="1:10">
      <c r="A207" t="s">
        <v>77</v>
      </c>
      <c r="B207" t="s">
        <v>133</v>
      </c>
      <c r="C207" t="s">
        <v>455</v>
      </c>
      <c r="G207" s="16"/>
      <c r="H207" s="16"/>
      <c r="I207" s="16" t="s">
        <v>455</v>
      </c>
      <c r="J207" s="16"/>
    </row>
    <row r="208" spans="1:10">
      <c r="A208" t="s">
        <v>77</v>
      </c>
      <c r="B208" t="s">
        <v>133</v>
      </c>
      <c r="C208" t="s">
        <v>484</v>
      </c>
      <c r="G208" s="16"/>
      <c r="H208" s="16"/>
      <c r="I208" s="16" t="s">
        <v>484</v>
      </c>
      <c r="J208" s="16"/>
    </row>
    <row r="209" spans="1:10">
      <c r="A209" t="s">
        <v>77</v>
      </c>
      <c r="B209" t="s">
        <v>133</v>
      </c>
      <c r="C209" t="s">
        <v>485</v>
      </c>
      <c r="G209" s="16"/>
      <c r="H209" s="16"/>
      <c r="I209" s="16" t="s">
        <v>485</v>
      </c>
      <c r="J209" s="16"/>
    </row>
    <row r="210" spans="1:10">
      <c r="A210" t="s">
        <v>77</v>
      </c>
      <c r="B210" t="s">
        <v>133</v>
      </c>
      <c r="C210" t="s">
        <v>486</v>
      </c>
      <c r="G210" s="16"/>
      <c r="H210" s="16"/>
      <c r="I210" s="16" t="s">
        <v>486</v>
      </c>
      <c r="J210" s="16"/>
    </row>
    <row r="212" spans="1:10">
      <c r="A212" t="s">
        <v>77</v>
      </c>
      <c r="B212" t="s">
        <v>88</v>
      </c>
      <c r="C212" s="18" t="s">
        <v>354</v>
      </c>
    </row>
    <row r="213" spans="1:10">
      <c r="A213" t="s">
        <v>77</v>
      </c>
      <c r="B213" t="s">
        <v>88</v>
      </c>
      <c r="C213" s="18" t="s">
        <v>355</v>
      </c>
    </row>
    <row r="214" spans="1:10">
      <c r="A214" t="s">
        <v>77</v>
      </c>
      <c r="B214" t="s">
        <v>88</v>
      </c>
      <c r="C214" s="18" t="s">
        <v>332</v>
      </c>
    </row>
    <row r="215" spans="1:10">
      <c r="A215" t="s">
        <v>77</v>
      </c>
      <c r="B215" t="s">
        <v>88</v>
      </c>
      <c r="C215" s="18" t="s">
        <v>333</v>
      </c>
    </row>
    <row r="216" spans="1:10">
      <c r="A216" t="s">
        <v>77</v>
      </c>
      <c r="B216" t="s">
        <v>88</v>
      </c>
      <c r="C216" s="18" t="s">
        <v>334</v>
      </c>
    </row>
    <row r="217" spans="1:10">
      <c r="A217" t="s">
        <v>77</v>
      </c>
      <c r="B217" t="s">
        <v>88</v>
      </c>
      <c r="C217" s="18" t="s">
        <v>335</v>
      </c>
    </row>
    <row r="218" spans="1:10">
      <c r="A218" t="s">
        <v>77</v>
      </c>
      <c r="B218" t="s">
        <v>88</v>
      </c>
      <c r="C218" s="18" t="s">
        <v>336</v>
      </c>
    </row>
    <row r="219" spans="1:10">
      <c r="A219" t="s">
        <v>77</v>
      </c>
      <c r="B219" t="s">
        <v>88</v>
      </c>
      <c r="C219" s="18" t="s">
        <v>337</v>
      </c>
    </row>
    <row r="220" spans="1:10">
      <c r="A220" t="s">
        <v>77</v>
      </c>
      <c r="B220" t="s">
        <v>88</v>
      </c>
      <c r="C220" s="18" t="s">
        <v>338</v>
      </c>
    </row>
    <row r="221" spans="1:10">
      <c r="A221" t="s">
        <v>77</v>
      </c>
      <c r="B221" t="s">
        <v>88</v>
      </c>
      <c r="C221" s="18" t="s">
        <v>339</v>
      </c>
    </row>
    <row r="222" spans="1:10">
      <c r="A222" t="s">
        <v>77</v>
      </c>
      <c r="B222" t="s">
        <v>88</v>
      </c>
      <c r="C222" s="18" t="s">
        <v>340</v>
      </c>
    </row>
    <row r="223" spans="1:10">
      <c r="A223" t="s">
        <v>77</v>
      </c>
      <c r="B223" t="s">
        <v>88</v>
      </c>
      <c r="C223" s="18" t="s">
        <v>341</v>
      </c>
    </row>
    <row r="224" spans="1:10">
      <c r="A224" t="s">
        <v>77</v>
      </c>
      <c r="B224" t="s">
        <v>88</v>
      </c>
      <c r="C224" t="s">
        <v>65</v>
      </c>
    </row>
    <row r="225" spans="1:10">
      <c r="A225" t="s">
        <v>77</v>
      </c>
      <c r="B225" t="s">
        <v>88</v>
      </c>
      <c r="C225" t="s">
        <v>342</v>
      </c>
    </row>
    <row r="226" spans="1:10">
      <c r="A226" t="s">
        <v>77</v>
      </c>
      <c r="B226" t="s">
        <v>88</v>
      </c>
      <c r="C226" t="s">
        <v>343</v>
      </c>
    </row>
    <row r="227" spans="1:10">
      <c r="A227" t="s">
        <v>77</v>
      </c>
      <c r="B227" t="s">
        <v>88</v>
      </c>
      <c r="C227" t="s">
        <v>344</v>
      </c>
      <c r="G227" s="16"/>
      <c r="H227" s="16"/>
      <c r="I227" s="20" t="s">
        <v>354</v>
      </c>
      <c r="J227" s="16"/>
    </row>
    <row r="228" spans="1:10">
      <c r="A228" t="s">
        <v>77</v>
      </c>
      <c r="B228" t="s">
        <v>88</v>
      </c>
      <c r="C228" t="s">
        <v>66</v>
      </c>
      <c r="G228" s="16"/>
      <c r="H228" s="17" t="s">
        <v>66</v>
      </c>
      <c r="I228" s="20" t="s">
        <v>355</v>
      </c>
      <c r="J228" s="16"/>
    </row>
    <row r="229" spans="1:10">
      <c r="A229" t="s">
        <v>77</v>
      </c>
      <c r="B229" t="s">
        <v>88</v>
      </c>
      <c r="C229" t="s">
        <v>345</v>
      </c>
      <c r="G229" s="16"/>
      <c r="H229" s="17" t="s">
        <v>345</v>
      </c>
      <c r="I229" s="20" t="s">
        <v>332</v>
      </c>
      <c r="J229" s="16"/>
    </row>
    <row r="230" spans="1:10">
      <c r="A230" t="s">
        <v>77</v>
      </c>
      <c r="B230" t="s">
        <v>88</v>
      </c>
      <c r="C230" t="s">
        <v>346</v>
      </c>
      <c r="G230" s="16"/>
      <c r="H230" s="17" t="s">
        <v>346</v>
      </c>
      <c r="I230" s="20" t="s">
        <v>333</v>
      </c>
      <c r="J230" s="16"/>
    </row>
    <row r="231" spans="1:10">
      <c r="A231" t="s">
        <v>77</v>
      </c>
      <c r="B231" t="s">
        <v>88</v>
      </c>
      <c r="C231" t="s">
        <v>347</v>
      </c>
      <c r="G231" s="16"/>
      <c r="H231" s="17" t="s">
        <v>347</v>
      </c>
      <c r="I231" s="20" t="s">
        <v>334</v>
      </c>
      <c r="J231" s="16"/>
    </row>
    <row r="232" spans="1:10">
      <c r="A232" t="s">
        <v>77</v>
      </c>
      <c r="B232" t="s">
        <v>88</v>
      </c>
      <c r="C232" t="s">
        <v>348</v>
      </c>
      <c r="G232" s="16"/>
      <c r="H232" s="17" t="s">
        <v>348</v>
      </c>
      <c r="I232" s="20" t="s">
        <v>335</v>
      </c>
      <c r="J232" s="16"/>
    </row>
    <row r="233" spans="1:10">
      <c r="A233" t="s">
        <v>77</v>
      </c>
      <c r="B233" t="s">
        <v>88</v>
      </c>
      <c r="C233" t="s">
        <v>349</v>
      </c>
      <c r="G233" s="16"/>
      <c r="H233" s="17" t="s">
        <v>349</v>
      </c>
      <c r="I233" s="20" t="s">
        <v>336</v>
      </c>
      <c r="J233" s="16"/>
    </row>
    <row r="234" spans="1:10">
      <c r="A234" t="s">
        <v>77</v>
      </c>
      <c r="B234" t="s">
        <v>88</v>
      </c>
      <c r="C234" t="s">
        <v>350</v>
      </c>
      <c r="G234" s="16"/>
      <c r="H234" s="17" t="s">
        <v>350</v>
      </c>
      <c r="I234" s="20" t="s">
        <v>337</v>
      </c>
      <c r="J234" s="16"/>
    </row>
    <row r="235" spans="1:10">
      <c r="A235" t="s">
        <v>77</v>
      </c>
      <c r="B235" t="s">
        <v>88</v>
      </c>
      <c r="C235" t="s">
        <v>351</v>
      </c>
      <c r="G235" s="16"/>
      <c r="H235" s="17" t="s">
        <v>351</v>
      </c>
      <c r="I235" s="20" t="s">
        <v>338</v>
      </c>
      <c r="J235" s="16"/>
    </row>
    <row r="236" spans="1:10">
      <c r="A236" t="s">
        <v>77</v>
      </c>
      <c r="B236" t="s">
        <v>88</v>
      </c>
      <c r="C236" t="s">
        <v>352</v>
      </c>
      <c r="G236" s="16"/>
      <c r="H236" s="17" t="s">
        <v>352</v>
      </c>
      <c r="I236" s="20" t="s">
        <v>339</v>
      </c>
      <c r="J236" s="16"/>
    </row>
    <row r="237" spans="1:10">
      <c r="A237" t="s">
        <v>77</v>
      </c>
      <c r="B237" t="s">
        <v>88</v>
      </c>
      <c r="C237" t="s">
        <v>353</v>
      </c>
      <c r="G237" s="16"/>
      <c r="H237" s="17" t="s">
        <v>353</v>
      </c>
      <c r="I237" s="20" t="s">
        <v>340</v>
      </c>
      <c r="J237" s="16"/>
    </row>
    <row r="238" spans="1:10">
      <c r="A238" t="s">
        <v>77</v>
      </c>
      <c r="B238" t="s">
        <v>88</v>
      </c>
      <c r="C238" t="s">
        <v>356</v>
      </c>
      <c r="G238" s="16"/>
      <c r="H238" s="17" t="s">
        <v>356</v>
      </c>
      <c r="I238" s="20" t="s">
        <v>341</v>
      </c>
      <c r="J238" s="16"/>
    </row>
    <row r="239" spans="1:10">
      <c r="A239" t="s">
        <v>77</v>
      </c>
      <c r="B239" t="s">
        <v>88</v>
      </c>
      <c r="C239" t="s">
        <v>357</v>
      </c>
      <c r="G239" s="16"/>
      <c r="H239" s="17" t="s">
        <v>357</v>
      </c>
      <c r="I239" s="16" t="s">
        <v>65</v>
      </c>
      <c r="J239" s="16"/>
    </row>
    <row r="240" spans="1:10">
      <c r="A240" t="s">
        <v>77</v>
      </c>
      <c r="B240" t="s">
        <v>88</v>
      </c>
      <c r="C240" t="s">
        <v>358</v>
      </c>
      <c r="G240" s="16"/>
      <c r="H240" s="17" t="s">
        <v>358</v>
      </c>
      <c r="I240" s="16" t="s">
        <v>342</v>
      </c>
      <c r="J240" s="16"/>
    </row>
    <row r="241" spans="1:10">
      <c r="A241" t="s">
        <v>77</v>
      </c>
      <c r="B241" t="s">
        <v>88</v>
      </c>
      <c r="C241" t="s">
        <v>359</v>
      </c>
      <c r="G241" s="16"/>
      <c r="H241" s="17" t="s">
        <v>359</v>
      </c>
      <c r="I241" s="16" t="s">
        <v>343</v>
      </c>
      <c r="J241" s="16"/>
    </row>
    <row r="242" spans="1:10">
      <c r="A242" t="s">
        <v>77</v>
      </c>
      <c r="B242" t="s">
        <v>88</v>
      </c>
      <c r="C242" t="s">
        <v>360</v>
      </c>
      <c r="G242" s="16"/>
      <c r="H242" s="17" t="s">
        <v>360</v>
      </c>
      <c r="I242" s="16" t="s">
        <v>344</v>
      </c>
      <c r="J242" s="16"/>
    </row>
    <row r="244" spans="1:10">
      <c r="A244" t="s">
        <v>77</v>
      </c>
      <c r="B244" t="s">
        <v>135</v>
      </c>
      <c r="C244" t="s">
        <v>418</v>
      </c>
    </row>
    <row r="245" spans="1:10">
      <c r="A245" t="s">
        <v>77</v>
      </c>
      <c r="B245" t="s">
        <v>135</v>
      </c>
      <c r="C245" t="s">
        <v>419</v>
      </c>
    </row>
    <row r="246" spans="1:10">
      <c r="A246" t="s">
        <v>77</v>
      </c>
      <c r="B246" t="s">
        <v>135</v>
      </c>
      <c r="C246" t="s">
        <v>420</v>
      </c>
    </row>
    <row r="247" spans="1:10">
      <c r="A247" t="s">
        <v>77</v>
      </c>
      <c r="B247" t="s">
        <v>135</v>
      </c>
      <c r="C247" t="s">
        <v>421</v>
      </c>
      <c r="G247" s="16"/>
      <c r="H247" s="17" t="s">
        <v>420</v>
      </c>
      <c r="I247" s="16" t="s">
        <v>418</v>
      </c>
      <c r="J247" s="16"/>
    </row>
    <row r="248" spans="1:10">
      <c r="A248" t="s">
        <v>77</v>
      </c>
      <c r="B248" t="s">
        <v>135</v>
      </c>
      <c r="C248" t="s">
        <v>422</v>
      </c>
      <c r="E248" t="s">
        <v>424</v>
      </c>
      <c r="G248" s="16"/>
      <c r="H248" s="17" t="s">
        <v>421</v>
      </c>
      <c r="I248" s="16" t="s">
        <v>419</v>
      </c>
      <c r="J248" s="16"/>
    </row>
    <row r="249" spans="1:10">
      <c r="A249" t="s">
        <v>77</v>
      </c>
      <c r="B249" t="s">
        <v>135</v>
      </c>
      <c r="C249" t="s">
        <v>423</v>
      </c>
      <c r="E249" t="s">
        <v>424</v>
      </c>
      <c r="G249" s="16"/>
      <c r="H249" s="17" t="s">
        <v>422</v>
      </c>
      <c r="I249" s="16" t="s">
        <v>423</v>
      </c>
      <c r="J249" s="16"/>
    </row>
    <row r="251" spans="1:10">
      <c r="A251" t="s">
        <v>77</v>
      </c>
      <c r="B251" t="s">
        <v>440</v>
      </c>
      <c r="C251" t="s">
        <v>441</v>
      </c>
      <c r="G251" s="16"/>
      <c r="H251" s="16"/>
      <c r="I251" s="16" t="s">
        <v>441</v>
      </c>
      <c r="J251" s="16"/>
    </row>
    <row r="252" spans="1:10">
      <c r="A252" t="s">
        <v>77</v>
      </c>
      <c r="B252" t="s">
        <v>440</v>
      </c>
      <c r="C252" t="s">
        <v>442</v>
      </c>
      <c r="G252" s="16"/>
      <c r="H252" s="16"/>
      <c r="I252" s="16" t="s">
        <v>442</v>
      </c>
      <c r="J252" s="16"/>
    </row>
    <row r="254" spans="1:10">
      <c r="A254" t="s">
        <v>77</v>
      </c>
      <c r="B254" t="s">
        <v>483</v>
      </c>
      <c r="C254" t="s">
        <v>225</v>
      </c>
    </row>
    <row r="255" spans="1:10">
      <c r="A255" t="s">
        <v>77</v>
      </c>
      <c r="B255" t="s">
        <v>483</v>
      </c>
      <c r="C255" t="s">
        <v>227</v>
      </c>
    </row>
    <row r="256" spans="1:10">
      <c r="A256" t="s">
        <v>77</v>
      </c>
      <c r="B256" t="s">
        <v>483</v>
      </c>
      <c r="C256" t="s">
        <v>272</v>
      </c>
    </row>
    <row r="257" spans="1:10">
      <c r="A257" t="s">
        <v>77</v>
      </c>
      <c r="B257" t="s">
        <v>138</v>
      </c>
      <c r="C257" t="s">
        <v>186</v>
      </c>
    </row>
    <row r="258" spans="1:10">
      <c r="A258" t="s">
        <v>77</v>
      </c>
      <c r="B258" t="s">
        <v>138</v>
      </c>
      <c r="C258" t="s">
        <v>273</v>
      </c>
      <c r="E258" t="s">
        <v>274</v>
      </c>
    </row>
    <row r="259" spans="1:10">
      <c r="A259" t="s">
        <v>77</v>
      </c>
      <c r="B259" t="s">
        <v>138</v>
      </c>
      <c r="C259" t="s">
        <v>219</v>
      </c>
      <c r="G259" s="16"/>
      <c r="H259" s="16"/>
      <c r="I259" s="16" t="s">
        <v>219</v>
      </c>
      <c r="J259" s="16"/>
    </row>
    <row r="260" spans="1:10">
      <c r="A260" t="s">
        <v>77</v>
      </c>
      <c r="B260" t="s">
        <v>138</v>
      </c>
      <c r="C260" t="s">
        <v>98</v>
      </c>
      <c r="G260" s="16"/>
      <c r="H260" s="17" t="s">
        <v>225</v>
      </c>
      <c r="I260" s="16" t="s">
        <v>98</v>
      </c>
      <c r="J260" s="16"/>
    </row>
    <row r="261" spans="1:10">
      <c r="A261" t="s">
        <v>77</v>
      </c>
      <c r="B261" t="s">
        <v>138</v>
      </c>
      <c r="C261" t="s">
        <v>220</v>
      </c>
      <c r="G261" s="16"/>
      <c r="H261" s="17" t="s">
        <v>227</v>
      </c>
      <c r="I261" s="16" t="s">
        <v>220</v>
      </c>
      <c r="J261" s="16"/>
    </row>
    <row r="262" spans="1:10">
      <c r="A262" t="s">
        <v>77</v>
      </c>
      <c r="B262" t="s">
        <v>138</v>
      </c>
      <c r="C262" t="s">
        <v>221</v>
      </c>
      <c r="G262" s="16"/>
      <c r="H262" s="17" t="s">
        <v>272</v>
      </c>
      <c r="I262" s="16" t="s">
        <v>221</v>
      </c>
      <c r="J262" s="16"/>
    </row>
    <row r="263" spans="1:10">
      <c r="A263" t="s">
        <v>77</v>
      </c>
      <c r="B263" t="s">
        <v>138</v>
      </c>
      <c r="C263" t="s">
        <v>222</v>
      </c>
      <c r="G263" s="16"/>
      <c r="H263" s="17" t="s">
        <v>186</v>
      </c>
      <c r="I263" s="16" t="s">
        <v>222</v>
      </c>
      <c r="J263" s="16"/>
    </row>
    <row r="264" spans="1:10">
      <c r="A264" t="s">
        <v>77</v>
      </c>
      <c r="B264" t="s">
        <v>138</v>
      </c>
      <c r="C264" t="s">
        <v>124</v>
      </c>
      <c r="G264" s="16"/>
      <c r="H264" s="17" t="s">
        <v>273</v>
      </c>
      <c r="I264" s="16" t="s">
        <v>124</v>
      </c>
      <c r="J264" s="16"/>
    </row>
    <row r="266" spans="1:10">
      <c r="A266" t="s">
        <v>77</v>
      </c>
      <c r="B266" t="s">
        <v>136</v>
      </c>
      <c r="C266" t="s">
        <v>75</v>
      </c>
      <c r="E266" t="s">
        <v>425</v>
      </c>
    </row>
    <row r="267" spans="1:10">
      <c r="A267" t="s">
        <v>77</v>
      </c>
      <c r="B267" t="s">
        <v>136</v>
      </c>
      <c r="C267" t="s">
        <v>426</v>
      </c>
      <c r="E267" t="s">
        <v>427</v>
      </c>
    </row>
    <row r="268" spans="1:10">
      <c r="A268" t="s">
        <v>77</v>
      </c>
      <c r="B268" t="s">
        <v>136</v>
      </c>
      <c r="C268" t="s">
        <v>428</v>
      </c>
      <c r="E268" t="s">
        <v>427</v>
      </c>
    </row>
    <row r="269" spans="1:10">
      <c r="A269" t="s">
        <v>77</v>
      </c>
      <c r="B269" t="s">
        <v>136</v>
      </c>
      <c r="C269" t="s">
        <v>429</v>
      </c>
      <c r="E269" t="s">
        <v>431</v>
      </c>
    </row>
    <row r="270" spans="1:10">
      <c r="A270" t="s">
        <v>77</v>
      </c>
      <c r="B270" t="s">
        <v>136</v>
      </c>
      <c r="C270" t="s">
        <v>430</v>
      </c>
      <c r="E270" t="s">
        <v>431</v>
      </c>
    </row>
    <row r="271" spans="1:10">
      <c r="A271" t="s">
        <v>77</v>
      </c>
      <c r="B271" t="s">
        <v>136</v>
      </c>
      <c r="C271" t="s">
        <v>432</v>
      </c>
      <c r="E271" t="s">
        <v>433</v>
      </c>
      <c r="G271" s="16"/>
      <c r="H271" s="17"/>
      <c r="I271" s="16" t="s">
        <v>438</v>
      </c>
      <c r="J271" s="16"/>
    </row>
    <row r="272" spans="1:10">
      <c r="A272" t="s">
        <v>77</v>
      </c>
      <c r="B272" t="s">
        <v>136</v>
      </c>
      <c r="C272" t="s">
        <v>434</v>
      </c>
      <c r="E272" t="s">
        <v>433</v>
      </c>
      <c r="G272" s="16"/>
      <c r="H272" s="17" t="s">
        <v>435</v>
      </c>
      <c r="I272" s="16" t="s">
        <v>437</v>
      </c>
      <c r="J272" s="16"/>
    </row>
    <row r="273" spans="1:10">
      <c r="A273" t="s">
        <v>77</v>
      </c>
      <c r="B273" t="s">
        <v>136</v>
      </c>
      <c r="E273" t="s">
        <v>436</v>
      </c>
      <c r="G273" s="16"/>
      <c r="H273" s="17" t="s">
        <v>428</v>
      </c>
      <c r="I273" s="16" t="s">
        <v>426</v>
      </c>
      <c r="J273" s="16"/>
    </row>
    <row r="274" spans="1:10">
      <c r="A274" t="s">
        <v>77</v>
      </c>
      <c r="B274" t="s">
        <v>136</v>
      </c>
      <c r="E274" t="s">
        <v>436</v>
      </c>
      <c r="G274" s="16"/>
      <c r="H274" s="17" t="s">
        <v>429</v>
      </c>
      <c r="I274" s="16" t="s">
        <v>430</v>
      </c>
      <c r="J274" s="16"/>
    </row>
    <row r="275" spans="1:10">
      <c r="A275" t="s">
        <v>77</v>
      </c>
      <c r="B275" t="s">
        <v>136</v>
      </c>
      <c r="E275" t="s">
        <v>439</v>
      </c>
      <c r="G275" s="16"/>
      <c r="H275" s="17" t="s">
        <v>432</v>
      </c>
      <c r="I275" s="16" t="s">
        <v>434</v>
      </c>
      <c r="J275" s="16"/>
    </row>
    <row r="277" spans="1:10">
      <c r="A277" s="12" t="s">
        <v>406</v>
      </c>
    </row>
    <row r="278" spans="1:10">
      <c r="A278" s="12" t="s">
        <v>481</v>
      </c>
      <c r="B278" s="12" t="s">
        <v>482</v>
      </c>
    </row>
    <row r="279" spans="1:10" outlineLevel="2">
      <c r="A279" t="s">
        <v>109</v>
      </c>
      <c r="B279" t="s">
        <v>122</v>
      </c>
      <c r="C279" t="s">
        <v>464</v>
      </c>
    </row>
    <row r="280" spans="1:10" outlineLevel="2">
      <c r="A280" t="s">
        <v>109</v>
      </c>
      <c r="B280" t="s">
        <v>122</v>
      </c>
      <c r="C280" t="s">
        <v>465</v>
      </c>
    </row>
    <row r="281" spans="1:10" outlineLevel="2">
      <c r="A281" t="s">
        <v>109</v>
      </c>
      <c r="B281" t="s">
        <v>122</v>
      </c>
      <c r="C281" t="s">
        <v>466</v>
      </c>
    </row>
    <row r="282" spans="1:10" outlineLevel="1">
      <c r="B282" s="12" t="s">
        <v>474</v>
      </c>
      <c r="C282">
        <f>SUBTOTAL(3,C279:C281)</f>
        <v>3</v>
      </c>
    </row>
    <row r="283" spans="1:10" outlineLevel="2">
      <c r="A283" t="s">
        <v>109</v>
      </c>
      <c r="B283" t="s">
        <v>124</v>
      </c>
      <c r="C283" t="s">
        <v>462</v>
      </c>
    </row>
    <row r="284" spans="1:10" outlineLevel="2">
      <c r="A284" t="s">
        <v>109</v>
      </c>
      <c r="B284" t="s">
        <v>124</v>
      </c>
      <c r="C284" t="s">
        <v>463</v>
      </c>
    </row>
    <row r="285" spans="1:10" outlineLevel="1">
      <c r="B285" s="12" t="s">
        <v>475</v>
      </c>
      <c r="C285">
        <f>SUBTOTAL(3,C283:C284)</f>
        <v>2</v>
      </c>
    </row>
    <row r="286" spans="1:10" outlineLevel="2">
      <c r="A286" t="s">
        <v>127</v>
      </c>
      <c r="B286" t="s">
        <v>128</v>
      </c>
      <c r="C286" t="s">
        <v>467</v>
      </c>
    </row>
    <row r="287" spans="1:10" outlineLevel="2">
      <c r="A287" t="s">
        <v>127</v>
      </c>
      <c r="B287" t="s">
        <v>128</v>
      </c>
      <c r="C287" t="s">
        <v>468</v>
      </c>
    </row>
    <row r="288" spans="1:10" outlineLevel="2">
      <c r="A288" t="s">
        <v>127</v>
      </c>
      <c r="B288" t="s">
        <v>128</v>
      </c>
      <c r="C288" t="s">
        <v>469</v>
      </c>
    </row>
    <row r="289" spans="1:3" outlineLevel="2">
      <c r="A289" t="s">
        <v>127</v>
      </c>
      <c r="B289" t="s">
        <v>128</v>
      </c>
      <c r="C289" t="s">
        <v>470</v>
      </c>
    </row>
    <row r="290" spans="1:3" outlineLevel="2">
      <c r="A290" t="s">
        <v>127</v>
      </c>
      <c r="B290" t="s">
        <v>128</v>
      </c>
      <c r="C290" t="s">
        <v>464</v>
      </c>
    </row>
    <row r="291" spans="1:3" outlineLevel="2">
      <c r="A291" t="s">
        <v>127</v>
      </c>
      <c r="B291" t="s">
        <v>128</v>
      </c>
      <c r="C291" t="s">
        <v>460</v>
      </c>
    </row>
    <row r="292" spans="1:3" outlineLevel="1">
      <c r="B292" s="12" t="s">
        <v>476</v>
      </c>
      <c r="C292">
        <f>SUBTOTAL(3,C286:C291)</f>
        <v>6</v>
      </c>
    </row>
    <row r="293" spans="1:3" outlineLevel="2">
      <c r="A293" t="s">
        <v>127</v>
      </c>
      <c r="B293" t="s">
        <v>129</v>
      </c>
      <c r="C293" t="s">
        <v>467</v>
      </c>
    </row>
    <row r="294" spans="1:3" outlineLevel="2">
      <c r="A294" t="s">
        <v>127</v>
      </c>
      <c r="B294" t="s">
        <v>129</v>
      </c>
      <c r="C294" t="s">
        <v>468</v>
      </c>
    </row>
    <row r="295" spans="1:3" outlineLevel="2">
      <c r="A295" t="s">
        <v>127</v>
      </c>
      <c r="B295" t="s">
        <v>129</v>
      </c>
      <c r="C295" t="s">
        <v>469</v>
      </c>
    </row>
    <row r="296" spans="1:3" outlineLevel="2">
      <c r="A296" t="s">
        <v>127</v>
      </c>
      <c r="B296" t="s">
        <v>129</v>
      </c>
      <c r="C296" t="s">
        <v>470</v>
      </c>
    </row>
    <row r="297" spans="1:3" outlineLevel="2">
      <c r="A297" t="s">
        <v>127</v>
      </c>
      <c r="B297" t="s">
        <v>129</v>
      </c>
      <c r="C297" t="s">
        <v>464</v>
      </c>
    </row>
    <row r="298" spans="1:3" outlineLevel="2">
      <c r="A298" t="s">
        <v>127</v>
      </c>
      <c r="B298" t="s">
        <v>129</v>
      </c>
      <c r="C298" t="s">
        <v>460</v>
      </c>
    </row>
    <row r="299" spans="1:3" outlineLevel="1">
      <c r="B299" s="12" t="s">
        <v>477</v>
      </c>
      <c r="C299">
        <f>SUBTOTAL(3,C293:C298)</f>
        <v>6</v>
      </c>
    </row>
    <row r="300" spans="1:3" outlineLevel="2">
      <c r="A300" t="s">
        <v>127</v>
      </c>
      <c r="B300" t="s">
        <v>131</v>
      </c>
      <c r="C300" t="s">
        <v>467</v>
      </c>
    </row>
    <row r="301" spans="1:3" outlineLevel="2">
      <c r="A301" t="s">
        <v>127</v>
      </c>
      <c r="B301" t="s">
        <v>131</v>
      </c>
      <c r="C301" t="s">
        <v>468</v>
      </c>
    </row>
    <row r="302" spans="1:3" outlineLevel="2">
      <c r="A302" t="s">
        <v>127</v>
      </c>
      <c r="B302" t="s">
        <v>131</v>
      </c>
      <c r="C302" t="s">
        <v>469</v>
      </c>
    </row>
    <row r="303" spans="1:3" outlineLevel="2">
      <c r="A303" t="s">
        <v>127</v>
      </c>
      <c r="B303" t="s">
        <v>131</v>
      </c>
      <c r="C303" t="s">
        <v>470</v>
      </c>
    </row>
    <row r="304" spans="1:3" outlineLevel="2">
      <c r="A304" t="s">
        <v>127</v>
      </c>
      <c r="B304" t="s">
        <v>131</v>
      </c>
      <c r="C304" t="s">
        <v>471</v>
      </c>
    </row>
    <row r="305" spans="1:3" outlineLevel="2">
      <c r="A305" t="s">
        <v>127</v>
      </c>
      <c r="B305" t="s">
        <v>131</v>
      </c>
      <c r="C305" t="s">
        <v>464</v>
      </c>
    </row>
    <row r="306" spans="1:3" outlineLevel="2">
      <c r="A306" t="s">
        <v>127</v>
      </c>
      <c r="B306" t="s">
        <v>131</v>
      </c>
      <c r="C306" t="s">
        <v>460</v>
      </c>
    </row>
    <row r="307" spans="1:3" outlineLevel="1">
      <c r="B307" s="12" t="s">
        <v>478</v>
      </c>
      <c r="C307">
        <f>SUBTOTAL(3,C300:C306)</f>
        <v>7</v>
      </c>
    </row>
    <row r="308" spans="1:3" outlineLevel="2">
      <c r="A308" t="s">
        <v>127</v>
      </c>
      <c r="B308" t="s">
        <v>132</v>
      </c>
      <c r="C308" t="s">
        <v>212</v>
      </c>
    </row>
    <row r="309" spans="1:3" outlineLevel="2">
      <c r="A309" t="s">
        <v>127</v>
      </c>
      <c r="B309" t="s">
        <v>132</v>
      </c>
      <c r="C309" t="s">
        <v>213</v>
      </c>
    </row>
    <row r="310" spans="1:3" outlineLevel="2">
      <c r="A310" t="s">
        <v>127</v>
      </c>
      <c r="B310" t="s">
        <v>132</v>
      </c>
      <c r="C310" t="s">
        <v>131</v>
      </c>
    </row>
    <row r="311" spans="1:3" outlineLevel="2">
      <c r="A311" t="s">
        <v>127</v>
      </c>
      <c r="B311" t="s">
        <v>132</v>
      </c>
      <c r="C311" t="s">
        <v>214</v>
      </c>
    </row>
    <row r="312" spans="1:3" outlineLevel="2">
      <c r="A312" t="s">
        <v>127</v>
      </c>
      <c r="B312" t="s">
        <v>132</v>
      </c>
      <c r="C312" t="s">
        <v>215</v>
      </c>
    </row>
    <row r="313" spans="1:3" outlineLevel="2">
      <c r="A313" t="s">
        <v>127</v>
      </c>
      <c r="B313" t="s">
        <v>132</v>
      </c>
      <c r="C313" t="s">
        <v>216</v>
      </c>
    </row>
    <row r="314" spans="1:3" outlineLevel="2">
      <c r="A314" t="s">
        <v>127</v>
      </c>
      <c r="B314" t="s">
        <v>132</v>
      </c>
      <c r="C314" t="s">
        <v>124</v>
      </c>
    </row>
    <row r="315" spans="1:3" outlineLevel="2">
      <c r="A315" t="s">
        <v>127</v>
      </c>
      <c r="B315" t="s">
        <v>132</v>
      </c>
      <c r="C315" t="s">
        <v>217</v>
      </c>
    </row>
    <row r="316" spans="1:3" outlineLevel="2">
      <c r="A316" t="s">
        <v>127</v>
      </c>
      <c r="B316" t="s">
        <v>132</v>
      </c>
      <c r="C316" t="s">
        <v>218</v>
      </c>
    </row>
    <row r="317" spans="1:3" outlineLevel="2">
      <c r="A317" t="s">
        <v>127</v>
      </c>
      <c r="B317" t="s">
        <v>132</v>
      </c>
      <c r="C317" t="s">
        <v>464</v>
      </c>
    </row>
    <row r="318" spans="1:3" outlineLevel="1">
      <c r="B318" s="12" t="s">
        <v>479</v>
      </c>
      <c r="C318">
        <f>SUBTOTAL(3,C308:C317)</f>
        <v>10</v>
      </c>
    </row>
    <row r="319" spans="1:3" outlineLevel="2">
      <c r="A319" t="s">
        <v>127</v>
      </c>
      <c r="B319" t="s">
        <v>92</v>
      </c>
      <c r="C319" t="s">
        <v>472</v>
      </c>
    </row>
    <row r="320" spans="1:3" outlineLevel="1">
      <c r="B320" s="12" t="s">
        <v>480</v>
      </c>
      <c r="C320">
        <f>SUBTOTAL(3,C319:C319)</f>
        <v>1</v>
      </c>
    </row>
    <row r="321" spans="2:3">
      <c r="B321" s="12" t="s">
        <v>473</v>
      </c>
      <c r="C321">
        <f>SUBTOTAL(3,C279:C319)</f>
        <v>35</v>
      </c>
    </row>
    <row r="322" spans="2:3" outlineLevel="1">
      <c r="B322" s="12"/>
    </row>
    <row r="323" spans="2:3">
      <c r="B323" s="12"/>
    </row>
  </sheetData>
  <phoneticPr fontId="3" type="noConversion"/>
  <pageMargins left="0.75000000000000011" right="0.75000000000000011" top="1" bottom="1" header="0.5" footer="0.5"/>
  <pageSetup paperSize="8" scale="42" fitToHeight="2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4"/>
  <sheetViews>
    <sheetView workbookViewId="0">
      <selection activeCell="R30" sqref="A2:R30"/>
    </sheetView>
  </sheetViews>
  <sheetFormatPr baseColWidth="10" defaultRowHeight="15" x14ac:dyDescent="0"/>
  <sheetData>
    <row r="1" spans="1:18">
      <c r="B1" t="s">
        <v>684</v>
      </c>
    </row>
    <row r="2" spans="1:18">
      <c r="B2" t="s">
        <v>668</v>
      </c>
      <c r="C2" t="s">
        <v>669</v>
      </c>
      <c r="D2" t="s">
        <v>670</v>
      </c>
      <c r="E2" t="s">
        <v>671</v>
      </c>
      <c r="F2" t="s">
        <v>672</v>
      </c>
      <c r="G2" t="s">
        <v>673</v>
      </c>
      <c r="H2" t="s">
        <v>674</v>
      </c>
      <c r="I2" t="s">
        <v>675</v>
      </c>
      <c r="J2" t="s">
        <v>676</v>
      </c>
      <c r="K2" t="s">
        <v>674</v>
      </c>
      <c r="L2" t="s">
        <v>677</v>
      </c>
      <c r="M2" t="s">
        <v>678</v>
      </c>
      <c r="N2" t="s">
        <v>679</v>
      </c>
      <c r="O2" t="s">
        <v>680</v>
      </c>
      <c r="P2" t="s">
        <v>681</v>
      </c>
      <c r="Q2" t="s">
        <v>682</v>
      </c>
      <c r="R2" t="s">
        <v>683</v>
      </c>
    </row>
    <row r="3" spans="1:18">
      <c r="B3" t="s">
        <v>666</v>
      </c>
      <c r="C3">
        <v>38</v>
      </c>
      <c r="D3">
        <v>39</v>
      </c>
      <c r="E3">
        <v>40</v>
      </c>
      <c r="F3">
        <v>41</v>
      </c>
      <c r="G3">
        <v>42</v>
      </c>
      <c r="H3">
        <v>43</v>
      </c>
      <c r="I3">
        <v>44</v>
      </c>
      <c r="J3">
        <v>45</v>
      </c>
      <c r="K3">
        <v>46</v>
      </c>
      <c r="L3">
        <v>47</v>
      </c>
      <c r="M3">
        <v>48</v>
      </c>
      <c r="N3">
        <v>49</v>
      </c>
      <c r="O3">
        <v>50</v>
      </c>
      <c r="P3">
        <v>51</v>
      </c>
      <c r="Q3">
        <v>52</v>
      </c>
      <c r="R3">
        <v>53</v>
      </c>
    </row>
    <row r="4" spans="1:18">
      <c r="B4" t="s">
        <v>665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</row>
    <row r="5" spans="1:18">
      <c r="A5" t="s">
        <v>666</v>
      </c>
      <c r="B5" t="s">
        <v>667</v>
      </c>
    </row>
    <row r="6" spans="1:18">
      <c r="A6">
        <v>22</v>
      </c>
      <c r="B6">
        <v>0</v>
      </c>
      <c r="C6" s="32">
        <v>1</v>
      </c>
      <c r="D6" s="32">
        <v>2</v>
      </c>
      <c r="E6" s="7">
        <v>3</v>
      </c>
      <c r="F6" s="7">
        <v>4</v>
      </c>
      <c r="G6" s="32">
        <v>5</v>
      </c>
      <c r="H6" s="32">
        <v>6</v>
      </c>
      <c r="I6" s="7">
        <v>7</v>
      </c>
      <c r="J6" s="7">
        <v>8</v>
      </c>
      <c r="K6" s="32">
        <v>9</v>
      </c>
      <c r="L6" s="32">
        <v>10</v>
      </c>
      <c r="M6" s="7">
        <v>11</v>
      </c>
      <c r="N6" s="7">
        <v>12</v>
      </c>
      <c r="O6" s="32">
        <v>13</v>
      </c>
      <c r="P6" s="32">
        <v>14</v>
      </c>
      <c r="Q6" s="7">
        <v>15</v>
      </c>
      <c r="R6" s="7">
        <v>16</v>
      </c>
    </row>
    <row r="7" spans="1:18">
      <c r="A7">
        <v>23</v>
      </c>
      <c r="B7">
        <v>1</v>
      </c>
      <c r="C7" s="7">
        <v>17</v>
      </c>
      <c r="D7" s="7">
        <v>18</v>
      </c>
      <c r="E7" s="32">
        <v>19</v>
      </c>
      <c r="F7" s="32">
        <v>20</v>
      </c>
      <c r="G7" s="7">
        <v>21</v>
      </c>
      <c r="H7" s="7">
        <v>22</v>
      </c>
      <c r="I7" s="32">
        <v>23</v>
      </c>
      <c r="J7" s="32">
        <v>24</v>
      </c>
      <c r="K7" s="7">
        <v>25</v>
      </c>
      <c r="L7" s="7">
        <v>26</v>
      </c>
      <c r="M7" s="32">
        <v>27</v>
      </c>
      <c r="N7" s="32">
        <v>28</v>
      </c>
      <c r="O7" s="7">
        <v>29</v>
      </c>
      <c r="P7" s="7">
        <v>30</v>
      </c>
      <c r="Q7" s="32">
        <v>31</v>
      </c>
      <c r="R7" s="32">
        <v>32</v>
      </c>
    </row>
    <row r="8" spans="1:18">
      <c r="A8">
        <v>24</v>
      </c>
      <c r="B8">
        <v>2</v>
      </c>
      <c r="C8" s="32">
        <v>33</v>
      </c>
      <c r="D8" s="32">
        <v>34</v>
      </c>
      <c r="E8" s="7">
        <v>35</v>
      </c>
      <c r="F8" s="7">
        <v>36</v>
      </c>
      <c r="G8" s="32">
        <v>37</v>
      </c>
      <c r="H8" s="32">
        <v>38</v>
      </c>
      <c r="I8" s="7">
        <v>39</v>
      </c>
      <c r="J8" s="7">
        <v>40</v>
      </c>
      <c r="K8" s="32">
        <v>41</v>
      </c>
      <c r="L8" s="32">
        <v>42</v>
      </c>
      <c r="M8" s="7">
        <v>43</v>
      </c>
      <c r="N8" s="7">
        <v>44</v>
      </c>
      <c r="O8" s="32">
        <v>45</v>
      </c>
      <c r="P8" s="32">
        <v>46</v>
      </c>
      <c r="Q8" s="7">
        <v>47</v>
      </c>
      <c r="R8" s="7">
        <v>48</v>
      </c>
    </row>
    <row r="9" spans="1:18">
      <c r="A9">
        <v>25</v>
      </c>
      <c r="B9">
        <v>3</v>
      </c>
      <c r="C9" s="7">
        <v>49</v>
      </c>
      <c r="D9" s="7">
        <v>50</v>
      </c>
      <c r="E9" s="32">
        <v>51</v>
      </c>
      <c r="F9" s="32">
        <v>52</v>
      </c>
      <c r="G9" s="7">
        <v>53</v>
      </c>
      <c r="H9" s="7">
        <v>54</v>
      </c>
      <c r="I9" s="32">
        <v>55</v>
      </c>
      <c r="J9" s="32">
        <v>56</v>
      </c>
      <c r="K9" s="7">
        <v>57</v>
      </c>
      <c r="L9" s="7">
        <v>58</v>
      </c>
      <c r="M9" s="32">
        <v>59</v>
      </c>
      <c r="N9" s="32">
        <v>60</v>
      </c>
      <c r="O9" s="7">
        <v>61</v>
      </c>
      <c r="P9" s="7">
        <v>62</v>
      </c>
      <c r="Q9" s="32">
        <v>63</v>
      </c>
      <c r="R9" s="32">
        <v>64</v>
      </c>
    </row>
    <row r="10" spans="1:18">
      <c r="A10">
        <v>26</v>
      </c>
      <c r="B10">
        <v>4</v>
      </c>
      <c r="C10">
        <v>65</v>
      </c>
      <c r="D10">
        <v>66</v>
      </c>
      <c r="E10">
        <v>67</v>
      </c>
      <c r="F10">
        <v>68</v>
      </c>
      <c r="G10">
        <v>69</v>
      </c>
      <c r="H10">
        <v>70</v>
      </c>
      <c r="I10">
        <v>71</v>
      </c>
      <c r="J10">
        <v>72</v>
      </c>
      <c r="K10">
        <v>73</v>
      </c>
      <c r="L10">
        <v>74</v>
      </c>
      <c r="M10">
        <v>75</v>
      </c>
      <c r="N10">
        <v>76</v>
      </c>
      <c r="O10">
        <v>77</v>
      </c>
      <c r="P10">
        <v>78</v>
      </c>
      <c r="Q10">
        <v>79</v>
      </c>
      <c r="R10">
        <v>80</v>
      </c>
    </row>
    <row r="11" spans="1:18">
      <c r="A11">
        <v>27</v>
      </c>
      <c r="B11">
        <v>5</v>
      </c>
      <c r="C11">
        <v>81</v>
      </c>
      <c r="D11">
        <v>82</v>
      </c>
      <c r="E11">
        <v>83</v>
      </c>
      <c r="F11">
        <v>84</v>
      </c>
      <c r="G11">
        <v>85</v>
      </c>
      <c r="H11">
        <v>86</v>
      </c>
      <c r="I11">
        <v>87</v>
      </c>
      <c r="J11">
        <v>88</v>
      </c>
      <c r="K11">
        <v>89</v>
      </c>
      <c r="L11">
        <v>90</v>
      </c>
      <c r="M11">
        <v>91</v>
      </c>
      <c r="N11">
        <v>92</v>
      </c>
      <c r="O11">
        <v>93</v>
      </c>
      <c r="P11">
        <v>94</v>
      </c>
      <c r="Q11">
        <v>95</v>
      </c>
      <c r="R11">
        <v>96</v>
      </c>
    </row>
    <row r="12" spans="1:18">
      <c r="A12">
        <v>28</v>
      </c>
      <c r="B12">
        <v>6</v>
      </c>
      <c r="C12">
        <v>97</v>
      </c>
      <c r="D12">
        <v>98</v>
      </c>
      <c r="E12">
        <v>99</v>
      </c>
      <c r="F12">
        <v>100</v>
      </c>
      <c r="G12">
        <v>101</v>
      </c>
      <c r="H12">
        <v>102</v>
      </c>
      <c r="I12">
        <v>103</v>
      </c>
      <c r="J12">
        <v>104</v>
      </c>
      <c r="K12">
        <v>105</v>
      </c>
      <c r="L12">
        <v>106</v>
      </c>
      <c r="M12">
        <v>107</v>
      </c>
      <c r="N12">
        <v>108</v>
      </c>
      <c r="O12">
        <v>109</v>
      </c>
      <c r="P12">
        <v>110</v>
      </c>
      <c r="Q12">
        <v>111</v>
      </c>
      <c r="R12">
        <v>112</v>
      </c>
    </row>
    <row r="13" spans="1:18">
      <c r="A13">
        <v>29</v>
      </c>
      <c r="B13">
        <v>7</v>
      </c>
      <c r="C13">
        <v>113</v>
      </c>
      <c r="D13">
        <v>114</v>
      </c>
      <c r="E13">
        <v>115</v>
      </c>
      <c r="F13">
        <v>116</v>
      </c>
      <c r="G13">
        <v>117</v>
      </c>
      <c r="H13">
        <v>118</v>
      </c>
      <c r="I13">
        <v>119</v>
      </c>
      <c r="J13">
        <v>120</v>
      </c>
      <c r="K13">
        <v>121</v>
      </c>
      <c r="L13">
        <v>122</v>
      </c>
      <c r="M13">
        <v>123</v>
      </c>
      <c r="N13">
        <v>124</v>
      </c>
      <c r="O13">
        <v>125</v>
      </c>
      <c r="P13">
        <v>126</v>
      </c>
      <c r="Q13">
        <v>127</v>
      </c>
      <c r="R13">
        <v>128</v>
      </c>
    </row>
    <row r="17" spans="1:18">
      <c r="C17" t="s">
        <v>685</v>
      </c>
    </row>
    <row r="19" spans="1:18">
      <c r="B19" t="s">
        <v>668</v>
      </c>
      <c r="C19" t="s">
        <v>669</v>
      </c>
      <c r="D19" t="s">
        <v>670</v>
      </c>
      <c r="E19" t="s">
        <v>671</v>
      </c>
      <c r="F19" t="s">
        <v>672</v>
      </c>
      <c r="G19" t="s">
        <v>673</v>
      </c>
      <c r="H19" t="s">
        <v>674</v>
      </c>
      <c r="I19" t="s">
        <v>675</v>
      </c>
      <c r="J19" t="s">
        <v>676</v>
      </c>
      <c r="K19" t="s">
        <v>674</v>
      </c>
      <c r="L19" t="s">
        <v>677</v>
      </c>
      <c r="M19" t="s">
        <v>678</v>
      </c>
      <c r="N19" t="s">
        <v>679</v>
      </c>
      <c r="O19" t="s">
        <v>680</v>
      </c>
      <c r="P19" t="s">
        <v>681</v>
      </c>
      <c r="Q19" t="s">
        <v>682</v>
      </c>
      <c r="R19" t="s">
        <v>683</v>
      </c>
    </row>
    <row r="20" spans="1:18">
      <c r="B20" t="s">
        <v>666</v>
      </c>
      <c r="C20">
        <v>38</v>
      </c>
      <c r="D20">
        <v>39</v>
      </c>
      <c r="E20">
        <v>40</v>
      </c>
      <c r="F20">
        <v>41</v>
      </c>
      <c r="G20">
        <v>42</v>
      </c>
      <c r="H20">
        <v>43</v>
      </c>
      <c r="I20">
        <v>44</v>
      </c>
      <c r="J20">
        <v>45</v>
      </c>
      <c r="K20">
        <v>46</v>
      </c>
      <c r="L20">
        <v>47</v>
      </c>
      <c r="M20">
        <v>48</v>
      </c>
      <c r="N20">
        <v>49</v>
      </c>
      <c r="O20">
        <v>50</v>
      </c>
      <c r="P20">
        <v>51</v>
      </c>
      <c r="Q20">
        <v>52</v>
      </c>
      <c r="R20">
        <v>53</v>
      </c>
    </row>
    <row r="21" spans="1:18">
      <c r="B21" t="s">
        <v>665</v>
      </c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  <c r="M21">
        <v>10</v>
      </c>
      <c r="N21">
        <v>11</v>
      </c>
      <c r="O21">
        <v>12</v>
      </c>
      <c r="P21">
        <v>13</v>
      </c>
      <c r="Q21">
        <v>14</v>
      </c>
      <c r="R21">
        <v>15</v>
      </c>
    </row>
    <row r="22" spans="1:18">
      <c r="A22" t="s">
        <v>666</v>
      </c>
      <c r="B22" t="s">
        <v>667</v>
      </c>
    </row>
    <row r="23" spans="1:18">
      <c r="A23">
        <v>30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  <c r="R23">
        <v>16</v>
      </c>
    </row>
    <row r="24" spans="1:18">
      <c r="A24">
        <v>31</v>
      </c>
      <c r="B24">
        <v>1</v>
      </c>
      <c r="C24">
        <v>17</v>
      </c>
      <c r="D24">
        <v>18</v>
      </c>
      <c r="E24">
        <v>19</v>
      </c>
      <c r="F24">
        <v>20</v>
      </c>
      <c r="G24">
        <v>21</v>
      </c>
      <c r="H24">
        <v>22</v>
      </c>
      <c r="I24">
        <v>23</v>
      </c>
      <c r="J24">
        <v>24</v>
      </c>
      <c r="K24">
        <v>25</v>
      </c>
      <c r="L24">
        <v>26</v>
      </c>
      <c r="M24">
        <v>27</v>
      </c>
      <c r="N24">
        <v>28</v>
      </c>
      <c r="O24">
        <v>29</v>
      </c>
      <c r="P24">
        <v>30</v>
      </c>
      <c r="Q24">
        <v>31</v>
      </c>
      <c r="R24">
        <v>32</v>
      </c>
    </row>
    <row r="25" spans="1:18">
      <c r="A25">
        <v>32</v>
      </c>
      <c r="B25">
        <v>2</v>
      </c>
      <c r="C25">
        <v>33</v>
      </c>
      <c r="D25">
        <v>34</v>
      </c>
      <c r="E25">
        <v>35</v>
      </c>
      <c r="F25">
        <v>36</v>
      </c>
      <c r="G25">
        <v>37</v>
      </c>
      <c r="H25">
        <v>38</v>
      </c>
      <c r="I25">
        <v>39</v>
      </c>
      <c r="J25">
        <v>40</v>
      </c>
      <c r="K25">
        <v>41</v>
      </c>
      <c r="L25">
        <v>42</v>
      </c>
      <c r="M25">
        <v>43</v>
      </c>
      <c r="N25">
        <v>44</v>
      </c>
      <c r="O25">
        <v>45</v>
      </c>
      <c r="P25">
        <v>46</v>
      </c>
      <c r="Q25">
        <v>47</v>
      </c>
      <c r="R25">
        <v>48</v>
      </c>
    </row>
    <row r="26" spans="1:18">
      <c r="A26">
        <v>33</v>
      </c>
      <c r="B26">
        <v>3</v>
      </c>
      <c r="C26">
        <v>49</v>
      </c>
      <c r="D26">
        <v>50</v>
      </c>
      <c r="E26">
        <v>51</v>
      </c>
      <c r="F26">
        <v>52</v>
      </c>
      <c r="G26">
        <v>53</v>
      </c>
      <c r="H26">
        <v>54</v>
      </c>
      <c r="I26">
        <v>55</v>
      </c>
      <c r="J26">
        <v>56</v>
      </c>
      <c r="K26">
        <v>57</v>
      </c>
      <c r="L26">
        <v>58</v>
      </c>
      <c r="M26">
        <v>59</v>
      </c>
      <c r="N26">
        <v>60</v>
      </c>
      <c r="O26">
        <v>61</v>
      </c>
      <c r="P26">
        <v>62</v>
      </c>
      <c r="Q26">
        <v>63</v>
      </c>
      <c r="R26">
        <v>64</v>
      </c>
    </row>
    <row r="27" spans="1:18">
      <c r="A27">
        <v>34</v>
      </c>
      <c r="B27">
        <v>4</v>
      </c>
      <c r="C27">
        <v>65</v>
      </c>
      <c r="D27">
        <v>66</v>
      </c>
      <c r="E27">
        <v>67</v>
      </c>
      <c r="F27">
        <v>68</v>
      </c>
      <c r="G27">
        <v>69</v>
      </c>
      <c r="H27">
        <v>70</v>
      </c>
      <c r="I27">
        <v>71</v>
      </c>
      <c r="J27">
        <v>72</v>
      </c>
      <c r="K27">
        <v>73</v>
      </c>
      <c r="L27">
        <v>74</v>
      </c>
      <c r="M27">
        <v>75</v>
      </c>
      <c r="N27">
        <v>76</v>
      </c>
      <c r="O27">
        <v>77</v>
      </c>
      <c r="P27">
        <v>78</v>
      </c>
      <c r="Q27">
        <v>79</v>
      </c>
      <c r="R27">
        <v>80</v>
      </c>
    </row>
    <row r="28" spans="1:18">
      <c r="A28">
        <v>35</v>
      </c>
      <c r="B28">
        <v>5</v>
      </c>
      <c r="C28">
        <v>81</v>
      </c>
      <c r="D28">
        <v>82</v>
      </c>
      <c r="E28">
        <v>83</v>
      </c>
      <c r="F28">
        <v>84</v>
      </c>
      <c r="G28">
        <v>85</v>
      </c>
      <c r="H28">
        <v>86</v>
      </c>
      <c r="I28">
        <v>87</v>
      </c>
      <c r="J28">
        <v>88</v>
      </c>
      <c r="K28">
        <v>89</v>
      </c>
      <c r="L28">
        <v>90</v>
      </c>
      <c r="M28">
        <v>91</v>
      </c>
      <c r="N28">
        <v>92</v>
      </c>
      <c r="O28">
        <v>93</v>
      </c>
      <c r="P28">
        <v>94</v>
      </c>
      <c r="Q28">
        <v>95</v>
      </c>
      <c r="R28">
        <v>96</v>
      </c>
    </row>
    <row r="29" spans="1:18">
      <c r="A29">
        <v>36</v>
      </c>
      <c r="B29">
        <v>6</v>
      </c>
      <c r="C29">
        <v>97</v>
      </c>
      <c r="D29">
        <v>98</v>
      </c>
      <c r="E29">
        <v>99</v>
      </c>
      <c r="F29">
        <v>100</v>
      </c>
      <c r="G29">
        <v>101</v>
      </c>
      <c r="H29">
        <v>102</v>
      </c>
      <c r="I29">
        <v>103</v>
      </c>
      <c r="J29">
        <v>104</v>
      </c>
      <c r="K29">
        <v>105</v>
      </c>
      <c r="L29">
        <v>106</v>
      </c>
      <c r="M29">
        <v>107</v>
      </c>
      <c r="N29">
        <v>108</v>
      </c>
      <c r="O29">
        <v>109</v>
      </c>
      <c r="P29">
        <v>110</v>
      </c>
      <c r="Q29">
        <v>111</v>
      </c>
      <c r="R29">
        <v>112</v>
      </c>
    </row>
    <row r="30" spans="1:18">
      <c r="A30">
        <v>37</v>
      </c>
      <c r="B30">
        <v>7</v>
      </c>
      <c r="C30">
        <v>113</v>
      </c>
      <c r="D30">
        <v>114</v>
      </c>
      <c r="E30">
        <v>115</v>
      </c>
      <c r="F30">
        <v>116</v>
      </c>
      <c r="G30">
        <v>117</v>
      </c>
      <c r="H30">
        <v>118</v>
      </c>
      <c r="I30">
        <v>119</v>
      </c>
      <c r="J30">
        <v>120</v>
      </c>
      <c r="K30">
        <v>121</v>
      </c>
      <c r="L30">
        <v>122</v>
      </c>
      <c r="M30">
        <v>123</v>
      </c>
      <c r="N30">
        <v>124</v>
      </c>
      <c r="O30">
        <v>125</v>
      </c>
      <c r="P30">
        <v>126</v>
      </c>
      <c r="Q30">
        <v>127</v>
      </c>
      <c r="R30">
        <v>128</v>
      </c>
    </row>
    <row r="33" spans="1:1">
      <c r="A33" t="s">
        <v>686</v>
      </c>
    </row>
    <row r="34" spans="1:1">
      <c r="A34" s="32"/>
    </row>
  </sheetData>
  <phoneticPr fontId="3" type="noConversion"/>
  <pageMargins left="0.75000000000000011" right="0.75000000000000011" top="1" bottom="1" header="0.5" footer="0.5"/>
  <pageSetup paperSize="9" scale="6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99"/>
  <sheetViews>
    <sheetView workbookViewId="0">
      <selection activeCell="D130" sqref="D130"/>
    </sheetView>
  </sheetViews>
  <sheetFormatPr baseColWidth="10" defaultRowHeight="15" x14ac:dyDescent="0"/>
  <cols>
    <col min="6" max="7" width="18" bestFit="1" customWidth="1"/>
  </cols>
  <sheetData>
    <row r="1" spans="1:13">
      <c r="A1" t="s">
        <v>536</v>
      </c>
    </row>
    <row r="2" spans="1:13">
      <c r="A2" t="s">
        <v>537</v>
      </c>
    </row>
    <row r="3" spans="1:13">
      <c r="A3" t="s">
        <v>539</v>
      </c>
    </row>
    <row r="4" spans="1:13">
      <c r="A4" t="s">
        <v>507</v>
      </c>
      <c r="B4" t="s">
        <v>110</v>
      </c>
      <c r="C4" t="s">
        <v>533</v>
      </c>
      <c r="D4" t="s">
        <v>568</v>
      </c>
      <c r="E4" t="s">
        <v>534</v>
      </c>
      <c r="H4" t="s">
        <v>541</v>
      </c>
      <c r="I4" s="12" t="s">
        <v>147</v>
      </c>
      <c r="J4" s="12" t="s">
        <v>148</v>
      </c>
      <c r="K4" s="12" t="s">
        <v>149</v>
      </c>
    </row>
    <row r="5" spans="1:13">
      <c r="I5">
        <f>SUM(E6:E120)</f>
        <v>3773</v>
      </c>
      <c r="J5">
        <f>SUM(F6:F120)</f>
        <v>0</v>
      </c>
      <c r="K5">
        <f>SUM(I6:I120)</f>
        <v>89</v>
      </c>
    </row>
    <row r="6" spans="1:13">
      <c r="A6" t="s">
        <v>77</v>
      </c>
      <c r="B6" t="s">
        <v>135</v>
      </c>
      <c r="C6">
        <v>244</v>
      </c>
      <c r="D6">
        <v>1</v>
      </c>
      <c r="E6">
        <v>63</v>
      </c>
      <c r="F6" t="s">
        <v>86</v>
      </c>
      <c r="G6" t="s">
        <v>544</v>
      </c>
      <c r="H6">
        <v>664</v>
      </c>
      <c r="I6">
        <v>1</v>
      </c>
      <c r="M6" t="str">
        <f>"var "&amp;H6&amp;", name "&amp;MID(G6,1,14) &amp;", Link IOCARD_OUT, Device " &amp; D6 &amp; " , Output " &amp; E6 &amp; " // " &amp;F6</f>
        <v>var 664, name Marker_Beacon, Link IOCARD_OUT, Device 1 , Output 63 // Marker Beacon</v>
      </c>
    </row>
    <row r="7" spans="1:13">
      <c r="A7" t="s">
        <v>77</v>
      </c>
      <c r="B7" t="s">
        <v>135</v>
      </c>
      <c r="C7">
        <v>244</v>
      </c>
      <c r="D7">
        <v>1</v>
      </c>
      <c r="E7">
        <v>62</v>
      </c>
      <c r="F7" t="s">
        <v>87</v>
      </c>
      <c r="G7" t="s">
        <v>545</v>
      </c>
      <c r="H7">
        <v>665</v>
      </c>
      <c r="I7">
        <v>1</v>
      </c>
      <c r="M7" t="str">
        <f t="shared" ref="M7:M70" si="0">"var "&amp;H7&amp;", name "&amp;MID(G7,1,14) &amp;", Link IOCARD_OUT, Device " &amp; D7 &amp; " , Output " &amp; E7 &amp; " // " &amp;F7</f>
        <v>var 665, name Canopy_Unlocke, Link IOCARD_OUT, Device 1 , Output 62 // Canopy Unlocked</v>
      </c>
    </row>
    <row r="8" spans="1:13">
      <c r="A8" t="s">
        <v>77</v>
      </c>
      <c r="B8" t="s">
        <v>135</v>
      </c>
      <c r="C8">
        <v>244</v>
      </c>
      <c r="D8">
        <v>1</v>
      </c>
      <c r="E8">
        <v>60</v>
      </c>
      <c r="F8" t="s">
        <v>142</v>
      </c>
      <c r="G8" t="s">
        <v>546</v>
      </c>
      <c r="H8">
        <v>663</v>
      </c>
      <c r="I8">
        <v>1</v>
      </c>
      <c r="M8" t="str">
        <f t="shared" si="0"/>
        <v>var 663, name Nosewheel_Stee, Link IOCARD_OUT, Device 1 , Output 60 // Nosewheel Steering</v>
      </c>
    </row>
    <row r="9" spans="1:13">
      <c r="A9" t="s">
        <v>77</v>
      </c>
      <c r="B9" t="s">
        <v>135</v>
      </c>
      <c r="C9">
        <v>244</v>
      </c>
      <c r="D9">
        <v>1</v>
      </c>
      <c r="E9">
        <v>61</v>
      </c>
      <c r="F9" t="s">
        <v>143</v>
      </c>
      <c r="G9" t="s">
        <v>547</v>
      </c>
      <c r="H9">
        <v>662</v>
      </c>
      <c r="I9">
        <v>1</v>
      </c>
      <c r="M9" t="str">
        <f t="shared" si="0"/>
        <v>var 662, name Gun_Ready, Link IOCARD_OUT, Device 1 , Output 61 // Gun Ready</v>
      </c>
    </row>
    <row r="10" spans="1:13">
      <c r="A10" t="s">
        <v>77</v>
      </c>
      <c r="B10" t="s">
        <v>135</v>
      </c>
      <c r="C10">
        <v>242</v>
      </c>
      <c r="D10">
        <v>0</v>
      </c>
      <c r="E10">
        <v>63</v>
      </c>
      <c r="F10" t="s">
        <v>28</v>
      </c>
      <c r="G10" t="s">
        <v>548</v>
      </c>
      <c r="H10">
        <v>215</v>
      </c>
      <c r="K10">
        <v>1</v>
      </c>
      <c r="M10" t="str">
        <f t="shared" si="0"/>
        <v>var 215, name Left_Fire, Link IOCARD_OUT, Device 0 , Output 63 // Left Fire</v>
      </c>
    </row>
    <row r="11" spans="1:13">
      <c r="A11" t="s">
        <v>77</v>
      </c>
      <c r="B11" t="s">
        <v>135</v>
      </c>
      <c r="C11">
        <v>242</v>
      </c>
      <c r="D11">
        <v>0</v>
      </c>
      <c r="E11">
        <v>62</v>
      </c>
      <c r="F11" t="s">
        <v>27</v>
      </c>
      <c r="G11" t="s">
        <v>549</v>
      </c>
      <c r="H11">
        <v>216</v>
      </c>
      <c r="K11">
        <v>1</v>
      </c>
      <c r="M11" t="str">
        <f t="shared" si="0"/>
        <v>var 216, name APU_Fire, Link IOCARD_OUT, Device 0 , Output 62 // APU Fire</v>
      </c>
    </row>
    <row r="12" spans="1:13">
      <c r="A12" t="s">
        <v>77</v>
      </c>
      <c r="B12" t="s">
        <v>135</v>
      </c>
      <c r="C12">
        <v>242</v>
      </c>
      <c r="D12">
        <v>0</v>
      </c>
      <c r="E12">
        <v>61</v>
      </c>
      <c r="F12" t="s">
        <v>26</v>
      </c>
      <c r="G12" t="s">
        <v>550</v>
      </c>
      <c r="H12">
        <v>217</v>
      </c>
      <c r="K12">
        <v>1</v>
      </c>
      <c r="M12" t="str">
        <f t="shared" si="0"/>
        <v>var 217, name Right_Fire, Link IOCARD_OUT, Device 0 , Output 61 // Right Fire</v>
      </c>
    </row>
    <row r="13" spans="1:13">
      <c r="A13" s="12" t="s">
        <v>508</v>
      </c>
      <c r="B13">
        <f>SUBTOTAL(3,B6:B12)</f>
        <v>7</v>
      </c>
      <c r="K13">
        <f>SUBTOTAL(3,K6:K12)</f>
        <v>3</v>
      </c>
      <c r="M13" t="str">
        <f t="shared" si="0"/>
        <v xml:space="preserve">var , name , Link IOCARD_OUT, Device  , Output  // </v>
      </c>
    </row>
    <row r="14" spans="1:13">
      <c r="A14" t="s">
        <v>77</v>
      </c>
      <c r="B14" t="s">
        <v>136</v>
      </c>
      <c r="C14">
        <v>242</v>
      </c>
      <c r="D14">
        <v>0</v>
      </c>
      <c r="E14">
        <v>57</v>
      </c>
      <c r="F14" t="s">
        <v>144</v>
      </c>
      <c r="G14" t="s">
        <v>551</v>
      </c>
      <c r="H14">
        <v>660</v>
      </c>
      <c r="I14">
        <v>1</v>
      </c>
      <c r="M14" t="str">
        <f t="shared" si="0"/>
        <v>var 660, name Gear_Left, Link IOCARD_OUT, Device 0 , Output 57 // Gear Left</v>
      </c>
    </row>
    <row r="15" spans="1:13">
      <c r="A15" t="s">
        <v>77</v>
      </c>
      <c r="B15" t="s">
        <v>136</v>
      </c>
      <c r="C15">
        <v>242</v>
      </c>
      <c r="D15">
        <v>0</v>
      </c>
      <c r="E15">
        <v>58</v>
      </c>
      <c r="F15" t="s">
        <v>145</v>
      </c>
      <c r="G15" t="s">
        <v>552</v>
      </c>
      <c r="H15">
        <v>659</v>
      </c>
      <c r="I15">
        <v>1</v>
      </c>
      <c r="M15" t="str">
        <f t="shared" si="0"/>
        <v>var 659, name Gear_Nose, Link IOCARD_OUT, Device 0 , Output 58 // Gear Nose</v>
      </c>
    </row>
    <row r="16" spans="1:13">
      <c r="A16" t="s">
        <v>77</v>
      </c>
      <c r="B16" t="s">
        <v>136</v>
      </c>
      <c r="C16">
        <v>242</v>
      </c>
      <c r="D16">
        <v>0</v>
      </c>
      <c r="E16">
        <v>59</v>
      </c>
      <c r="F16" t="s">
        <v>146</v>
      </c>
      <c r="G16" t="s">
        <v>553</v>
      </c>
      <c r="H16">
        <v>661</v>
      </c>
      <c r="I16">
        <v>1</v>
      </c>
      <c r="M16" t="str">
        <f t="shared" si="0"/>
        <v>var 661, name Gear_Right, Link IOCARD_OUT, Device 0 , Output 59 // Gear Right</v>
      </c>
    </row>
    <row r="17" spans="1:13">
      <c r="A17" t="s">
        <v>77</v>
      </c>
      <c r="B17" t="s">
        <v>136</v>
      </c>
      <c r="C17">
        <v>242</v>
      </c>
      <c r="D17">
        <v>0</v>
      </c>
      <c r="E17">
        <v>60</v>
      </c>
      <c r="F17" t="s">
        <v>157</v>
      </c>
      <c r="G17" t="s">
        <v>554</v>
      </c>
      <c r="H17">
        <v>737</v>
      </c>
      <c r="K17">
        <v>1</v>
      </c>
      <c r="M17" t="str">
        <f t="shared" si="0"/>
        <v>var 737, name Gear_Handle, Link IOCARD_OUT, Device 0 , Output 60 // Gear Handle</v>
      </c>
    </row>
    <row r="18" spans="1:13">
      <c r="A18" t="s">
        <v>77</v>
      </c>
      <c r="B18" t="s">
        <v>136</v>
      </c>
      <c r="C18">
        <v>244</v>
      </c>
      <c r="D18">
        <v>1</v>
      </c>
      <c r="E18" t="s">
        <v>535</v>
      </c>
      <c r="F18" t="s">
        <v>207</v>
      </c>
      <c r="G18" t="s">
        <v>638</v>
      </c>
      <c r="J18">
        <v>1</v>
      </c>
      <c r="M18" t="str">
        <f t="shared" si="0"/>
        <v>var , name Anti_Skid, Link IOCARD_OUT, Device 1 , Output IN OP // Anti-Skid</v>
      </c>
    </row>
    <row r="19" spans="1:13">
      <c r="A19" s="12" t="s">
        <v>509</v>
      </c>
      <c r="B19">
        <f>SUBTOTAL(3,B14:B18)</f>
        <v>5</v>
      </c>
      <c r="K19">
        <f>SUBTOTAL(3,K14:K18)</f>
        <v>1</v>
      </c>
      <c r="M19" t="str">
        <f t="shared" si="0"/>
        <v xml:space="preserve">var , name , Link IOCARD_OUT, Device  , Output  // </v>
      </c>
    </row>
    <row r="20" spans="1:13">
      <c r="A20" t="s">
        <v>77</v>
      </c>
      <c r="B20" t="s">
        <v>156</v>
      </c>
      <c r="C20">
        <v>244</v>
      </c>
      <c r="D20">
        <v>1</v>
      </c>
      <c r="E20">
        <v>41</v>
      </c>
      <c r="F20" t="s">
        <v>150</v>
      </c>
      <c r="G20" t="s">
        <v>555</v>
      </c>
      <c r="H20">
        <v>540</v>
      </c>
      <c r="I20">
        <v>1</v>
      </c>
      <c r="M20" t="str">
        <f t="shared" si="0"/>
        <v>var 540, name AOA_Above, Link IOCARD_OUT, Device 1 , Output 41 // AOA Above</v>
      </c>
    </row>
    <row r="21" spans="1:13">
      <c r="A21" t="s">
        <v>77</v>
      </c>
      <c r="B21" t="s">
        <v>156</v>
      </c>
      <c r="C21">
        <v>244</v>
      </c>
      <c r="D21">
        <v>1</v>
      </c>
      <c r="E21">
        <v>40</v>
      </c>
      <c r="F21" t="s">
        <v>151</v>
      </c>
      <c r="G21" t="s">
        <v>556</v>
      </c>
      <c r="H21">
        <v>541</v>
      </c>
      <c r="I21">
        <v>1</v>
      </c>
      <c r="M21" t="str">
        <f t="shared" si="0"/>
        <v>var 541, name AOA_On, Link IOCARD_OUT, Device 1 , Output 40 // AOA On</v>
      </c>
    </row>
    <row r="22" spans="1:13">
      <c r="A22" t="s">
        <v>77</v>
      </c>
      <c r="B22" t="s">
        <v>156</v>
      </c>
      <c r="C22">
        <v>244</v>
      </c>
      <c r="D22">
        <v>1</v>
      </c>
      <c r="E22">
        <v>42</v>
      </c>
      <c r="F22" t="s">
        <v>152</v>
      </c>
      <c r="G22" t="s">
        <v>557</v>
      </c>
      <c r="H22">
        <v>542</v>
      </c>
      <c r="I22">
        <v>1</v>
      </c>
      <c r="M22" t="str">
        <f t="shared" si="0"/>
        <v>var 542, name AOA_Below, Link IOCARD_OUT, Device 1 , Output 42 // AOA Below</v>
      </c>
    </row>
    <row r="23" spans="1:13">
      <c r="A23" s="12" t="s">
        <v>510</v>
      </c>
      <c r="B23">
        <f>SUBTOTAL(3,B20:B22)</f>
        <v>3</v>
      </c>
      <c r="K23">
        <f>SUBTOTAL(3,K20:K22)</f>
        <v>0</v>
      </c>
      <c r="M23" t="str">
        <f t="shared" si="0"/>
        <v xml:space="preserve">var , name , Link IOCARD_OUT, Device  , Output  // </v>
      </c>
    </row>
    <row r="24" spans="1:13">
      <c r="A24" t="s">
        <v>77</v>
      </c>
      <c r="B24" t="s">
        <v>133</v>
      </c>
      <c r="C24">
        <v>244</v>
      </c>
      <c r="D24">
        <v>1</v>
      </c>
      <c r="E24">
        <v>43</v>
      </c>
      <c r="F24" t="s">
        <v>153</v>
      </c>
      <c r="G24" t="s">
        <v>558</v>
      </c>
      <c r="H24">
        <v>730</v>
      </c>
      <c r="I24">
        <v>1</v>
      </c>
      <c r="M24" t="str">
        <f t="shared" si="0"/>
        <v>var 730, name Fuel_Ready, Link IOCARD_OUT, Device 1 , Output 43 // Fuel Ready</v>
      </c>
    </row>
    <row r="25" spans="1:13">
      <c r="A25" t="s">
        <v>77</v>
      </c>
      <c r="B25" t="s">
        <v>133</v>
      </c>
      <c r="C25">
        <v>244</v>
      </c>
      <c r="D25">
        <v>1</v>
      </c>
      <c r="E25">
        <v>44</v>
      </c>
      <c r="F25" t="s">
        <v>154</v>
      </c>
      <c r="G25" t="s">
        <v>559</v>
      </c>
      <c r="H25">
        <v>731</v>
      </c>
      <c r="I25">
        <v>1</v>
      </c>
      <c r="M25" t="str">
        <f t="shared" si="0"/>
        <v>var 731, name Fuel_Latched, Link IOCARD_OUT, Device 1 , Output 44 // Fuel Latched</v>
      </c>
    </row>
    <row r="26" spans="1:13">
      <c r="A26" t="s">
        <v>77</v>
      </c>
      <c r="B26" t="s">
        <v>133</v>
      </c>
      <c r="C26">
        <v>244</v>
      </c>
      <c r="D26">
        <v>1</v>
      </c>
      <c r="E26">
        <v>45</v>
      </c>
      <c r="F26" t="s">
        <v>155</v>
      </c>
      <c r="G26" t="s">
        <v>560</v>
      </c>
      <c r="H26">
        <v>732</v>
      </c>
      <c r="I26">
        <v>1</v>
      </c>
      <c r="M26" t="str">
        <f t="shared" si="0"/>
        <v>var 732, name Fuel_Disconnec, Link IOCARD_OUT, Device 1 , Output 45 // Fuel Disconnect</v>
      </c>
    </row>
    <row r="27" spans="1:13">
      <c r="A27" s="12" t="s">
        <v>511</v>
      </c>
      <c r="B27">
        <f>SUBTOTAL(3,B24:B26)</f>
        <v>3</v>
      </c>
      <c r="K27">
        <f>SUBTOTAL(3,K24:K26)</f>
        <v>0</v>
      </c>
      <c r="M27" t="str">
        <f t="shared" si="0"/>
        <v xml:space="preserve">var , name , Link IOCARD_OUT, Device  , Output  // </v>
      </c>
    </row>
    <row r="28" spans="1:13">
      <c r="A28" t="s">
        <v>77</v>
      </c>
      <c r="B28" t="s">
        <v>88</v>
      </c>
      <c r="C28" s="15">
        <v>244</v>
      </c>
      <c r="D28" s="15">
        <v>1</v>
      </c>
      <c r="E28">
        <v>39</v>
      </c>
      <c r="F28" t="s">
        <v>89</v>
      </c>
      <c r="G28" t="s">
        <v>561</v>
      </c>
      <c r="H28">
        <v>404</v>
      </c>
      <c r="I28">
        <v>1</v>
      </c>
      <c r="M28" t="str">
        <f t="shared" si="0"/>
        <v>var 404, name Master_Caution, Link IOCARD_OUT, Device 1 , Output 39 // Master Caution</v>
      </c>
    </row>
    <row r="29" spans="1:13">
      <c r="A29" s="12" t="s">
        <v>512</v>
      </c>
      <c r="B29">
        <f>SUBTOTAL(3,B28:B28)</f>
        <v>1</v>
      </c>
      <c r="K29">
        <f>SUBTOTAL(3,K28:K28)</f>
        <v>0</v>
      </c>
      <c r="M29" t="str">
        <f t="shared" si="0"/>
        <v xml:space="preserve">var , name , Link IOCARD_OUT, Device  , Output  // </v>
      </c>
    </row>
    <row r="30" spans="1:13">
      <c r="A30" t="s">
        <v>77</v>
      </c>
      <c r="B30" t="s">
        <v>139</v>
      </c>
      <c r="C30" s="15">
        <v>244</v>
      </c>
      <c r="D30" s="15">
        <v>1</v>
      </c>
      <c r="E30">
        <v>57</v>
      </c>
      <c r="F30" t="s">
        <v>225</v>
      </c>
      <c r="G30" t="s">
        <v>225</v>
      </c>
      <c r="H30">
        <v>373</v>
      </c>
      <c r="I30">
        <v>1</v>
      </c>
      <c r="M30" t="str">
        <f t="shared" si="0"/>
        <v>var 373, name PRI, Link IOCARD_OUT, Device 1 , Output 57 // PRI</v>
      </c>
    </row>
    <row r="31" spans="1:13">
      <c r="A31" t="s">
        <v>77</v>
      </c>
      <c r="B31" t="s">
        <v>139</v>
      </c>
      <c r="C31" s="15">
        <v>244</v>
      </c>
      <c r="D31" s="15">
        <v>1</v>
      </c>
      <c r="E31">
        <v>56</v>
      </c>
      <c r="F31" t="s">
        <v>227</v>
      </c>
      <c r="G31" t="s">
        <v>227</v>
      </c>
      <c r="H31">
        <v>374</v>
      </c>
      <c r="I31">
        <v>1</v>
      </c>
      <c r="M31" t="str">
        <f t="shared" si="0"/>
        <v>var 374, name SEP, Link IOCARD_OUT, Device 1 , Output 56 // SEP</v>
      </c>
    </row>
    <row r="32" spans="1:13">
      <c r="A32" t="s">
        <v>77</v>
      </c>
      <c r="B32" t="s">
        <v>139</v>
      </c>
      <c r="C32" s="15">
        <v>244</v>
      </c>
      <c r="D32" s="15">
        <v>1</v>
      </c>
      <c r="E32">
        <v>58</v>
      </c>
      <c r="F32" t="s">
        <v>226</v>
      </c>
      <c r="G32" t="s">
        <v>562</v>
      </c>
      <c r="H32">
        <v>372</v>
      </c>
      <c r="I32">
        <v>1</v>
      </c>
      <c r="M32" t="str">
        <f t="shared" si="0"/>
        <v>var 372, name Missle_Launch, Link IOCARD_OUT, Device 1 , Output 58 // Missle Launch</v>
      </c>
    </row>
    <row r="33" spans="1:13">
      <c r="A33" s="12" t="s">
        <v>513</v>
      </c>
      <c r="B33">
        <f>SUBTOTAL(3,B30:B32)</f>
        <v>3</v>
      </c>
      <c r="K33">
        <f>SUBTOTAL(3,K30:K32)</f>
        <v>0</v>
      </c>
      <c r="M33" t="str">
        <f t="shared" si="0"/>
        <v xml:space="preserve">var , name , Link IOCARD_OUT, Device  , Output  // </v>
      </c>
    </row>
    <row r="34" spans="1:13">
      <c r="A34" t="s">
        <v>77</v>
      </c>
      <c r="B34" t="s">
        <v>138</v>
      </c>
      <c r="C34" s="15">
        <v>244</v>
      </c>
      <c r="D34" s="15">
        <v>1</v>
      </c>
      <c r="E34">
        <v>59</v>
      </c>
      <c r="F34" t="s">
        <v>632</v>
      </c>
      <c r="G34" t="s">
        <v>632</v>
      </c>
      <c r="H34">
        <v>606</v>
      </c>
      <c r="I34">
        <v>1</v>
      </c>
      <c r="M34" t="str">
        <f t="shared" si="0"/>
        <v>var 606, name HARS_C, Link IOCARD_OUT, Device 1 , Output 59 // HARS_C</v>
      </c>
    </row>
    <row r="35" spans="1:13">
      <c r="A35" t="s">
        <v>77</v>
      </c>
      <c r="B35" t="s">
        <v>138</v>
      </c>
      <c r="C35" s="15">
        <v>244</v>
      </c>
      <c r="D35" s="15">
        <v>1</v>
      </c>
      <c r="E35">
        <v>54</v>
      </c>
      <c r="F35" t="s">
        <v>219</v>
      </c>
      <c r="G35" t="s">
        <v>219</v>
      </c>
      <c r="H35">
        <v>608</v>
      </c>
      <c r="I35">
        <v>1</v>
      </c>
      <c r="M35" t="str">
        <f t="shared" si="0"/>
        <v>var 608, name EGI, Link IOCARD_OUT, Device 1 , Output 54 // EGI</v>
      </c>
    </row>
    <row r="36" spans="1:13">
      <c r="A36" t="s">
        <v>77</v>
      </c>
      <c r="B36" t="s">
        <v>138</v>
      </c>
      <c r="C36" s="15">
        <v>244</v>
      </c>
      <c r="D36" s="15">
        <v>1</v>
      </c>
      <c r="E36">
        <v>55</v>
      </c>
      <c r="F36" t="s">
        <v>98</v>
      </c>
      <c r="G36" t="s">
        <v>98</v>
      </c>
      <c r="H36">
        <v>610</v>
      </c>
      <c r="I36">
        <v>1</v>
      </c>
      <c r="M36" t="str">
        <f t="shared" si="0"/>
        <v>var 610, name TISL, Link IOCARD_OUT, Device 1 , Output 55 // TISL</v>
      </c>
    </row>
    <row r="37" spans="1:13">
      <c r="A37" t="s">
        <v>77</v>
      </c>
      <c r="B37" t="s">
        <v>138</v>
      </c>
      <c r="C37" s="15">
        <v>244</v>
      </c>
      <c r="D37" s="15">
        <v>1</v>
      </c>
      <c r="E37">
        <v>50</v>
      </c>
      <c r="F37" t="s">
        <v>220</v>
      </c>
      <c r="G37" t="s">
        <v>563</v>
      </c>
      <c r="H37">
        <v>612</v>
      </c>
      <c r="I37">
        <v>1</v>
      </c>
      <c r="M37" t="str">
        <f t="shared" si="0"/>
        <v>var 612, name STR_PT, Link IOCARD_OUT, Device 1 , Output 50 // STR PT</v>
      </c>
    </row>
    <row r="38" spans="1:13">
      <c r="A38" t="s">
        <v>77</v>
      </c>
      <c r="B38" t="s">
        <v>138</v>
      </c>
      <c r="C38" s="15">
        <v>244</v>
      </c>
      <c r="D38" s="15">
        <v>1</v>
      </c>
      <c r="E38">
        <v>51</v>
      </c>
      <c r="F38" t="s">
        <v>221</v>
      </c>
      <c r="G38" t="s">
        <v>221</v>
      </c>
      <c r="H38">
        <v>614</v>
      </c>
      <c r="I38">
        <v>1</v>
      </c>
      <c r="M38" t="str">
        <f t="shared" si="0"/>
        <v>var 614, name ANCHR, Link IOCARD_OUT, Device 1 , Output 51 // ANCHR</v>
      </c>
    </row>
    <row r="39" spans="1:13">
      <c r="A39" t="s">
        <v>77</v>
      </c>
      <c r="B39" t="s">
        <v>138</v>
      </c>
      <c r="C39" s="15">
        <v>244</v>
      </c>
      <c r="D39" s="15">
        <v>1</v>
      </c>
      <c r="E39">
        <v>47</v>
      </c>
      <c r="F39" t="s">
        <v>222</v>
      </c>
      <c r="G39" t="s">
        <v>222</v>
      </c>
      <c r="H39">
        <v>616</v>
      </c>
      <c r="I39">
        <v>1</v>
      </c>
      <c r="M39" t="str">
        <f t="shared" si="0"/>
        <v>var 616, name TCN, Link IOCARD_OUT, Device 1 , Output 47 // TCN</v>
      </c>
    </row>
    <row r="40" spans="1:13">
      <c r="A40" t="s">
        <v>77</v>
      </c>
      <c r="B40" t="s">
        <v>138</v>
      </c>
      <c r="C40" s="15">
        <v>244</v>
      </c>
      <c r="D40" s="15">
        <v>1</v>
      </c>
      <c r="E40">
        <v>48</v>
      </c>
      <c r="F40" t="s">
        <v>124</v>
      </c>
      <c r="G40" t="s">
        <v>124</v>
      </c>
      <c r="H40">
        <v>618</v>
      </c>
      <c r="I40">
        <v>1</v>
      </c>
      <c r="M40" t="str">
        <f t="shared" si="0"/>
        <v>var 618, name ILS, Link IOCARD_OUT, Device 1 , Output 48 // ILS</v>
      </c>
    </row>
    <row r="41" spans="1:13">
      <c r="A41" t="s">
        <v>77</v>
      </c>
      <c r="B41" t="s">
        <v>138</v>
      </c>
      <c r="C41" s="15">
        <v>244</v>
      </c>
      <c r="D41" s="15">
        <v>1</v>
      </c>
      <c r="E41">
        <v>52</v>
      </c>
      <c r="F41" t="s">
        <v>223</v>
      </c>
      <c r="G41" t="s">
        <v>564</v>
      </c>
      <c r="H41">
        <v>619</v>
      </c>
      <c r="I41">
        <v>1</v>
      </c>
      <c r="M41" t="str">
        <f t="shared" si="0"/>
        <v>var 619, name VHF_Homing, Link IOCARD_OUT, Device 1 , Output 52 // VHF Homing</v>
      </c>
    </row>
    <row r="42" spans="1:13">
      <c r="A42" t="s">
        <v>77</v>
      </c>
      <c r="B42" t="s">
        <v>138</v>
      </c>
      <c r="C42" s="15">
        <v>244</v>
      </c>
      <c r="D42" s="15">
        <v>1</v>
      </c>
      <c r="E42">
        <v>49</v>
      </c>
      <c r="F42" t="s">
        <v>224</v>
      </c>
      <c r="G42" t="s">
        <v>565</v>
      </c>
      <c r="H42">
        <v>620</v>
      </c>
      <c r="I42">
        <v>1</v>
      </c>
      <c r="M42" t="str">
        <f t="shared" si="0"/>
        <v>var 620, name UHF_Homing, Link IOCARD_OUT, Device 1 , Output 49 // UHF Homing</v>
      </c>
    </row>
    <row r="43" spans="1:13">
      <c r="A43" t="s">
        <v>77</v>
      </c>
      <c r="B43" t="s">
        <v>138</v>
      </c>
      <c r="C43" s="15">
        <v>244</v>
      </c>
      <c r="D43" s="15">
        <v>1</v>
      </c>
      <c r="E43">
        <v>53</v>
      </c>
      <c r="F43" t="s">
        <v>538</v>
      </c>
      <c r="G43" t="s">
        <v>538</v>
      </c>
      <c r="M43" t="str">
        <f t="shared" si="0"/>
        <v>var , name SPARE, Link IOCARD_OUT, Device 1 , Output 53 // SPARE</v>
      </c>
    </row>
    <row r="44" spans="1:13">
      <c r="A44" s="12" t="s">
        <v>514</v>
      </c>
      <c r="B44">
        <f>SUBTOTAL(3,B34:B43)</f>
        <v>10</v>
      </c>
      <c r="K44">
        <f>SUBTOTAL(3,K34:K42)</f>
        <v>0</v>
      </c>
      <c r="M44" t="str">
        <f t="shared" si="0"/>
        <v xml:space="preserve">var , name , Link IOCARD_OUT, Device  , Output  // </v>
      </c>
    </row>
    <row r="45" spans="1:13">
      <c r="M45" t="str">
        <f t="shared" si="0"/>
        <v xml:space="preserve">var , name , Link IOCARD_OUT, Device  , Output  // </v>
      </c>
    </row>
    <row r="46" spans="1:13">
      <c r="A46" t="s">
        <v>158</v>
      </c>
      <c r="B46" t="s">
        <v>205</v>
      </c>
      <c r="F46" t="s">
        <v>206</v>
      </c>
      <c r="G46" t="s">
        <v>566</v>
      </c>
      <c r="I46">
        <v>1</v>
      </c>
      <c r="K46">
        <v>1</v>
      </c>
      <c r="M46" t="str">
        <f t="shared" si="0"/>
        <v>var , name EAC_Engaged, Link IOCARD_OUT, Device  , Output  // EAC Engaged</v>
      </c>
    </row>
    <row r="47" spans="1:13">
      <c r="A47" s="12" t="s">
        <v>515</v>
      </c>
      <c r="B47">
        <f>SUBTOTAL(3,B46:B46)</f>
        <v>1</v>
      </c>
      <c r="K47">
        <f>SUBTOTAL(3,K46:K46)</f>
        <v>1</v>
      </c>
      <c r="M47" t="str">
        <f t="shared" si="0"/>
        <v xml:space="preserve">var , name , Link IOCARD_OUT, Device  , Output  // </v>
      </c>
    </row>
    <row r="48" spans="1:13">
      <c r="A48" t="s">
        <v>158</v>
      </c>
      <c r="B48" t="s">
        <v>92</v>
      </c>
      <c r="C48">
        <v>246</v>
      </c>
      <c r="D48">
        <v>2</v>
      </c>
      <c r="E48">
        <v>10</v>
      </c>
      <c r="F48" t="s">
        <v>633</v>
      </c>
      <c r="G48" t="s">
        <v>634</v>
      </c>
      <c r="H48">
        <v>191</v>
      </c>
      <c r="I48">
        <v>1</v>
      </c>
      <c r="M48" t="str">
        <f t="shared" si="0"/>
        <v>var 191, name TO_Trim, Link IOCARD_OUT, Device 2 , Output 10 // Takeoff Trim</v>
      </c>
    </row>
    <row r="49" spans="1:13">
      <c r="A49" t="s">
        <v>158</v>
      </c>
      <c r="B49" t="s">
        <v>92</v>
      </c>
      <c r="C49">
        <v>242</v>
      </c>
      <c r="D49">
        <v>0</v>
      </c>
      <c r="E49">
        <v>54</v>
      </c>
      <c r="F49" t="s">
        <v>201</v>
      </c>
      <c r="G49" t="s">
        <v>639</v>
      </c>
      <c r="J49">
        <v>1</v>
      </c>
      <c r="M49" t="str">
        <f t="shared" si="0"/>
        <v>var , name L_YAW_SAS, Link IOCARD_OUT, Device 0 , Output 54 // L-YAW-SAS</v>
      </c>
    </row>
    <row r="50" spans="1:13">
      <c r="A50" t="s">
        <v>158</v>
      </c>
      <c r="B50" t="s">
        <v>92</v>
      </c>
      <c r="C50">
        <v>242</v>
      </c>
      <c r="D50">
        <v>0</v>
      </c>
      <c r="E50">
        <v>53</v>
      </c>
      <c r="F50" t="s">
        <v>202</v>
      </c>
      <c r="G50" t="s">
        <v>640</v>
      </c>
      <c r="J50">
        <v>1</v>
      </c>
      <c r="M50" t="str">
        <f t="shared" si="0"/>
        <v>var , name R_YAW_SAS, Link IOCARD_OUT, Device 0 , Output 53 // R-YAW-SAS</v>
      </c>
    </row>
    <row r="51" spans="1:13">
      <c r="A51" t="s">
        <v>158</v>
      </c>
      <c r="B51" t="s">
        <v>92</v>
      </c>
      <c r="C51">
        <v>242</v>
      </c>
      <c r="D51">
        <v>0</v>
      </c>
      <c r="E51">
        <v>55</v>
      </c>
      <c r="F51" t="s">
        <v>203</v>
      </c>
      <c r="G51" t="s">
        <v>641</v>
      </c>
      <c r="J51">
        <v>1</v>
      </c>
      <c r="M51" t="str">
        <f t="shared" si="0"/>
        <v>var , name L_PITCH_SAS, Link IOCARD_OUT, Device 0 , Output 55 // L-PITCH-SAS</v>
      </c>
    </row>
    <row r="52" spans="1:13">
      <c r="A52" t="s">
        <v>158</v>
      </c>
      <c r="B52" t="s">
        <v>92</v>
      </c>
      <c r="C52">
        <v>242</v>
      </c>
      <c r="D52">
        <v>0</v>
      </c>
      <c r="E52">
        <v>56</v>
      </c>
      <c r="F52" t="s">
        <v>204</v>
      </c>
      <c r="G52" t="s">
        <v>642</v>
      </c>
      <c r="J52">
        <v>1</v>
      </c>
      <c r="M52" t="str">
        <f t="shared" si="0"/>
        <v>var , name R_PITCH_SAS, Link IOCARD_OUT, Device 0 , Output 56 // R-PITCH-SAS</v>
      </c>
    </row>
    <row r="53" spans="1:13">
      <c r="A53" s="12" t="s">
        <v>480</v>
      </c>
      <c r="B53">
        <f>SUBTOTAL(3,B48:B52)</f>
        <v>5</v>
      </c>
      <c r="K53">
        <f>SUBTOTAL(3,K48:K52)</f>
        <v>0</v>
      </c>
      <c r="M53" t="str">
        <f t="shared" si="0"/>
        <v xml:space="preserve">var , name , Link IOCARD_OUT, Device  , Output  // </v>
      </c>
    </row>
    <row r="54" spans="1:13">
      <c r="A54" t="s">
        <v>158</v>
      </c>
      <c r="B54" t="s">
        <v>132</v>
      </c>
      <c r="F54" t="s">
        <v>212</v>
      </c>
      <c r="G54" t="s">
        <v>212</v>
      </c>
      <c r="I54">
        <v>1</v>
      </c>
      <c r="M54" t="str">
        <f t="shared" si="0"/>
        <v>var , name INT, Link IOCARD_OUT, Device  , Output  // INT</v>
      </c>
    </row>
    <row r="55" spans="1:13">
      <c r="A55" t="s">
        <v>158</v>
      </c>
      <c r="B55" t="s">
        <v>132</v>
      </c>
      <c r="F55" t="s">
        <v>213</v>
      </c>
      <c r="G55" t="s">
        <v>213</v>
      </c>
      <c r="I55">
        <v>1</v>
      </c>
      <c r="M55" t="str">
        <f t="shared" si="0"/>
        <v>var , name FM, Link IOCARD_OUT, Device  , Output  // FM</v>
      </c>
    </row>
    <row r="56" spans="1:13">
      <c r="A56" t="s">
        <v>158</v>
      </c>
      <c r="B56" t="s">
        <v>132</v>
      </c>
      <c r="F56" t="s">
        <v>131</v>
      </c>
      <c r="G56" t="s">
        <v>131</v>
      </c>
      <c r="I56">
        <v>1</v>
      </c>
      <c r="M56" t="str">
        <f t="shared" si="0"/>
        <v>var , name UHF, Link IOCARD_OUT, Device  , Output  // UHF</v>
      </c>
    </row>
    <row r="57" spans="1:13">
      <c r="A57" t="s">
        <v>158</v>
      </c>
      <c r="B57" t="s">
        <v>132</v>
      </c>
      <c r="F57" t="s">
        <v>214</v>
      </c>
      <c r="G57" t="s">
        <v>214</v>
      </c>
      <c r="I57">
        <v>1</v>
      </c>
      <c r="M57" t="str">
        <f t="shared" si="0"/>
        <v>var , name VHF, Link IOCARD_OUT, Device  , Output  // VHF</v>
      </c>
    </row>
    <row r="58" spans="1:13">
      <c r="A58" t="s">
        <v>158</v>
      </c>
      <c r="B58" t="s">
        <v>132</v>
      </c>
      <c r="F58" t="s">
        <v>215</v>
      </c>
      <c r="G58" t="s">
        <v>215</v>
      </c>
      <c r="I58">
        <v>1</v>
      </c>
      <c r="M58" t="str">
        <f t="shared" si="0"/>
        <v>var , name AIM, Link IOCARD_OUT, Device  , Output  // AIM</v>
      </c>
    </row>
    <row r="59" spans="1:13">
      <c r="A59" t="s">
        <v>158</v>
      </c>
      <c r="B59" t="s">
        <v>132</v>
      </c>
      <c r="F59" t="s">
        <v>216</v>
      </c>
      <c r="G59" t="s">
        <v>216</v>
      </c>
      <c r="I59">
        <v>1</v>
      </c>
      <c r="M59" t="str">
        <f t="shared" si="0"/>
        <v>var , name IFF, Link IOCARD_OUT, Device  , Output  // IFF</v>
      </c>
    </row>
    <row r="60" spans="1:13">
      <c r="A60" t="s">
        <v>158</v>
      </c>
      <c r="B60" t="s">
        <v>132</v>
      </c>
      <c r="F60" t="s">
        <v>124</v>
      </c>
      <c r="G60" t="s">
        <v>124</v>
      </c>
      <c r="I60">
        <v>1</v>
      </c>
      <c r="M60" t="str">
        <f t="shared" si="0"/>
        <v>var , name ILS, Link IOCARD_OUT, Device  , Output  // ILS</v>
      </c>
    </row>
    <row r="61" spans="1:13">
      <c r="A61" t="s">
        <v>158</v>
      </c>
      <c r="B61" t="s">
        <v>132</v>
      </c>
      <c r="F61" t="s">
        <v>217</v>
      </c>
      <c r="G61" t="s">
        <v>217</v>
      </c>
      <c r="I61">
        <v>1</v>
      </c>
      <c r="M61" t="str">
        <f t="shared" si="0"/>
        <v>var , name TCH, Link IOCARD_OUT, Device  , Output  // TCH</v>
      </c>
    </row>
    <row r="62" spans="1:13">
      <c r="A62" t="s">
        <v>158</v>
      </c>
      <c r="B62" t="s">
        <v>132</v>
      </c>
      <c r="F62" t="s">
        <v>218</v>
      </c>
      <c r="G62" t="s">
        <v>218</v>
      </c>
      <c r="I62">
        <v>1</v>
      </c>
      <c r="M62" t="str">
        <f t="shared" si="0"/>
        <v>var , name HM, Link IOCARD_OUT, Device  , Output  // HM</v>
      </c>
    </row>
    <row r="63" spans="1:13">
      <c r="A63" s="12" t="s">
        <v>479</v>
      </c>
      <c r="B63">
        <f>SUBTOTAL(3,B54:B62)</f>
        <v>9</v>
      </c>
      <c r="K63">
        <f>SUBTOTAL(3,K54:K62)</f>
        <v>0</v>
      </c>
      <c r="M63" t="str">
        <f t="shared" si="0"/>
        <v xml:space="preserve">var , name , Link IOCARD_OUT, Device  , Output  // </v>
      </c>
    </row>
    <row r="64" spans="1:13">
      <c r="A64" t="s">
        <v>158</v>
      </c>
      <c r="B64" t="s">
        <v>140</v>
      </c>
      <c r="F64" t="s">
        <v>94</v>
      </c>
      <c r="G64" t="s">
        <v>643</v>
      </c>
      <c r="H64">
        <v>178</v>
      </c>
      <c r="I64">
        <v>1</v>
      </c>
      <c r="M64" t="str">
        <f t="shared" si="0"/>
        <v>var 178, name L_AIL, Link IOCARD_OUT, Device  , Output  // L-AIL</v>
      </c>
    </row>
    <row r="65" spans="1:13">
      <c r="A65" t="s">
        <v>158</v>
      </c>
      <c r="B65" t="s">
        <v>140</v>
      </c>
      <c r="F65" t="s">
        <v>95</v>
      </c>
      <c r="G65" t="s">
        <v>644</v>
      </c>
      <c r="H65">
        <v>179</v>
      </c>
      <c r="I65">
        <v>1</v>
      </c>
      <c r="M65" t="str">
        <f t="shared" si="0"/>
        <v>var 179, name R_AIL, Link IOCARD_OUT, Device  , Output  // R-AIL</v>
      </c>
    </row>
    <row r="66" spans="1:13">
      <c r="A66" t="s">
        <v>158</v>
      </c>
      <c r="B66" t="s">
        <v>140</v>
      </c>
      <c r="F66" t="s">
        <v>96</v>
      </c>
      <c r="G66" t="s">
        <v>645</v>
      </c>
      <c r="H66">
        <v>181</v>
      </c>
      <c r="I66">
        <v>1</v>
      </c>
      <c r="M66" t="str">
        <f t="shared" si="0"/>
        <v>var 181, name L_ELEV, Link IOCARD_OUT, Device  , Output  // L-ELEV</v>
      </c>
    </row>
    <row r="67" spans="1:13">
      <c r="A67" t="s">
        <v>158</v>
      </c>
      <c r="B67" t="s">
        <v>140</v>
      </c>
      <c r="F67" t="s">
        <v>97</v>
      </c>
      <c r="G67" t="s">
        <v>646</v>
      </c>
      <c r="H67">
        <v>182</v>
      </c>
      <c r="I67">
        <v>1</v>
      </c>
      <c r="M67" t="str">
        <f t="shared" si="0"/>
        <v>var 182, name R_ELEV, Link IOCARD_OUT, Device  , Output  // R-ELEV</v>
      </c>
    </row>
    <row r="68" spans="1:13">
      <c r="A68" s="12" t="s">
        <v>516</v>
      </c>
      <c r="B68">
        <f>SUBTOTAL(3,B64:B67)</f>
        <v>4</v>
      </c>
      <c r="K68">
        <f>SUBTOTAL(3,K64:K67)</f>
        <v>0</v>
      </c>
      <c r="M68" t="str">
        <f t="shared" si="0"/>
        <v xml:space="preserve">var , name , Link IOCARD_OUT, Device  , Output  // </v>
      </c>
    </row>
    <row r="69" spans="1:13">
      <c r="M69" t="str">
        <f t="shared" si="0"/>
        <v xml:space="preserve">var , name , Link IOCARD_OUT, Device  , Output  // </v>
      </c>
    </row>
    <row r="70" spans="1:13">
      <c r="A70" t="s">
        <v>197</v>
      </c>
      <c r="B70" t="s">
        <v>198</v>
      </c>
      <c r="C70">
        <v>246</v>
      </c>
      <c r="D70">
        <v>2</v>
      </c>
      <c r="E70">
        <v>45</v>
      </c>
      <c r="F70" t="s">
        <v>159</v>
      </c>
      <c r="G70" t="s">
        <v>159</v>
      </c>
      <c r="H70">
        <v>480</v>
      </c>
      <c r="I70">
        <v>1</v>
      </c>
      <c r="M70" t="str">
        <f t="shared" si="0"/>
        <v>var 480, name ENG_START_CYCL, Link IOCARD_OUT, Device 2 , Output 45 // ENG_START_CYCLE</v>
      </c>
    </row>
    <row r="71" spans="1:13">
      <c r="A71" t="s">
        <v>197</v>
      </c>
      <c r="B71" t="s">
        <v>198</v>
      </c>
      <c r="C71">
        <v>246</v>
      </c>
      <c r="D71">
        <v>2</v>
      </c>
      <c r="E71">
        <v>47</v>
      </c>
      <c r="F71" t="s">
        <v>160</v>
      </c>
      <c r="G71" t="s">
        <v>160</v>
      </c>
      <c r="H71">
        <v>481</v>
      </c>
      <c r="I71">
        <v>1</v>
      </c>
      <c r="M71" t="str">
        <f t="shared" ref="M71:M117" si="1">"var "&amp;H71&amp;", name "&amp;MID(G71,1,14) &amp;", Link IOCARD_OUT, Device " &amp; D71 &amp; " , Output " &amp; E71 &amp; " // " &amp;F71</f>
        <v>var 481, name L_HYD_PRESS, Link IOCARD_OUT, Device 2 , Output 47 // L_HYD_PRESS</v>
      </c>
    </row>
    <row r="72" spans="1:13">
      <c r="A72" t="s">
        <v>197</v>
      </c>
      <c r="B72" t="s">
        <v>198</v>
      </c>
      <c r="C72">
        <v>246</v>
      </c>
      <c r="D72">
        <v>2</v>
      </c>
      <c r="E72">
        <v>49</v>
      </c>
      <c r="F72" t="s">
        <v>161</v>
      </c>
      <c r="G72" t="s">
        <v>161</v>
      </c>
      <c r="H72">
        <v>482</v>
      </c>
      <c r="I72">
        <v>1</v>
      </c>
      <c r="M72" t="str">
        <f t="shared" si="1"/>
        <v>var 482, name R_HYD_PRESS, Link IOCARD_OUT, Device 2 , Output 49 // R_HYD_PRESS</v>
      </c>
    </row>
    <row r="73" spans="1:13">
      <c r="A73" t="s">
        <v>197</v>
      </c>
      <c r="B73" t="s">
        <v>198</v>
      </c>
      <c r="C73">
        <v>246</v>
      </c>
      <c r="D73">
        <v>2</v>
      </c>
      <c r="E73">
        <v>51</v>
      </c>
      <c r="F73" t="s">
        <v>162</v>
      </c>
      <c r="G73" t="s">
        <v>162</v>
      </c>
      <c r="H73">
        <v>483</v>
      </c>
      <c r="I73">
        <v>1</v>
      </c>
      <c r="M73" t="str">
        <f t="shared" si="1"/>
        <v>var 483, name GUN_UNSAFE, Link IOCARD_OUT, Device 2 , Output 51 // GUN_UNSAFE</v>
      </c>
    </row>
    <row r="74" spans="1:13">
      <c r="A74" t="s">
        <v>197</v>
      </c>
      <c r="B74" t="s">
        <v>198</v>
      </c>
      <c r="C74">
        <v>246</v>
      </c>
      <c r="D74">
        <v>2</v>
      </c>
      <c r="E74">
        <v>53</v>
      </c>
      <c r="F74" t="s">
        <v>199</v>
      </c>
      <c r="G74" t="s">
        <v>199</v>
      </c>
      <c r="H74">
        <v>484</v>
      </c>
      <c r="I74">
        <v>1</v>
      </c>
      <c r="M74" t="str">
        <f t="shared" si="1"/>
        <v>var 484, name ANTI_SKID, Link IOCARD_OUT, Device 2 , Output 53 // ANTI_SKID</v>
      </c>
    </row>
    <row r="75" spans="1:13">
      <c r="A75" t="s">
        <v>197</v>
      </c>
      <c r="B75" t="s">
        <v>198</v>
      </c>
      <c r="C75">
        <v>246</v>
      </c>
      <c r="D75">
        <v>2</v>
      </c>
      <c r="E75">
        <v>54</v>
      </c>
      <c r="F75" t="s">
        <v>163</v>
      </c>
      <c r="G75" t="s">
        <v>163</v>
      </c>
      <c r="H75">
        <v>485</v>
      </c>
      <c r="I75">
        <v>1</v>
      </c>
      <c r="M75" t="str">
        <f t="shared" si="1"/>
        <v>var 485, name L_HYD_RES, Link IOCARD_OUT, Device 2 , Output 54 // L_HYD_RES</v>
      </c>
    </row>
    <row r="76" spans="1:13">
      <c r="A76" t="s">
        <v>197</v>
      </c>
      <c r="B76" t="s">
        <v>198</v>
      </c>
      <c r="C76">
        <v>246</v>
      </c>
      <c r="D76">
        <v>2</v>
      </c>
      <c r="E76">
        <v>57</v>
      </c>
      <c r="F76" t="s">
        <v>164</v>
      </c>
      <c r="G76" t="s">
        <v>164</v>
      </c>
      <c r="H76">
        <v>486</v>
      </c>
      <c r="I76">
        <v>1</v>
      </c>
      <c r="M76" t="str">
        <f t="shared" si="1"/>
        <v>var 486, name R_HYD_RES, Link IOCARD_OUT, Device 2 , Output 57 // R_HYD_RES</v>
      </c>
    </row>
    <row r="77" spans="1:13">
      <c r="A77" t="s">
        <v>197</v>
      </c>
      <c r="B77" t="s">
        <v>198</v>
      </c>
      <c r="C77">
        <v>246</v>
      </c>
      <c r="D77">
        <v>2</v>
      </c>
      <c r="E77">
        <v>59</v>
      </c>
      <c r="F77" t="s">
        <v>165</v>
      </c>
      <c r="G77" t="s">
        <v>165</v>
      </c>
      <c r="H77">
        <v>487</v>
      </c>
      <c r="I77">
        <v>1</v>
      </c>
      <c r="M77" t="str">
        <f t="shared" si="1"/>
        <v>var 487, name OXY_LOW, Link IOCARD_OUT, Device 2 , Output 59 // OXY_LOW</v>
      </c>
    </row>
    <row r="78" spans="1:13">
      <c r="A78" t="s">
        <v>197</v>
      </c>
      <c r="B78" t="s">
        <v>198</v>
      </c>
      <c r="C78">
        <v>246</v>
      </c>
      <c r="D78">
        <v>2</v>
      </c>
      <c r="E78">
        <v>61</v>
      </c>
      <c r="F78" t="s">
        <v>166</v>
      </c>
      <c r="G78" t="s">
        <v>166</v>
      </c>
      <c r="H78">
        <v>488</v>
      </c>
      <c r="I78">
        <v>1</v>
      </c>
      <c r="M78" t="str">
        <f t="shared" si="1"/>
        <v>var 488, name ELEV_DISENG, Link IOCARD_OUT, Device 2 , Output 61 // ELEV_DISENG</v>
      </c>
    </row>
    <row r="79" spans="1:13">
      <c r="A79" t="s">
        <v>197</v>
      </c>
      <c r="B79" t="s">
        <v>198</v>
      </c>
      <c r="C79">
        <v>246</v>
      </c>
      <c r="D79">
        <v>2</v>
      </c>
      <c r="E79">
        <v>63</v>
      </c>
      <c r="F79" t="s">
        <v>200</v>
      </c>
      <c r="G79" t="s">
        <v>200</v>
      </c>
      <c r="H79">
        <v>489</v>
      </c>
      <c r="I79">
        <v>1</v>
      </c>
      <c r="M79" t="str">
        <f t="shared" si="1"/>
        <v>var 489, name BLANK_SPARE, Link IOCARD_OUT, Device 2 , Output 63 // BLANK_SPARE</v>
      </c>
    </row>
    <row r="80" spans="1:13">
      <c r="A80" t="s">
        <v>197</v>
      </c>
      <c r="B80" t="s">
        <v>198</v>
      </c>
      <c r="C80">
        <v>246</v>
      </c>
      <c r="D80">
        <v>2</v>
      </c>
      <c r="E80">
        <v>60</v>
      </c>
      <c r="F80" t="s">
        <v>167</v>
      </c>
      <c r="G80" t="s">
        <v>167</v>
      </c>
      <c r="H80">
        <v>490</v>
      </c>
      <c r="I80">
        <v>1</v>
      </c>
      <c r="M80" t="str">
        <f t="shared" si="1"/>
        <v>var 490, name SEAT_NOT_ARMED, Link IOCARD_OUT, Device 2 , Output 60 // SEAT_NOT_ARMED</v>
      </c>
    </row>
    <row r="81" spans="1:13">
      <c r="A81" t="s">
        <v>197</v>
      </c>
      <c r="B81" t="s">
        <v>198</v>
      </c>
      <c r="C81">
        <v>246</v>
      </c>
      <c r="D81">
        <v>2</v>
      </c>
      <c r="E81">
        <v>62</v>
      </c>
      <c r="F81" t="s">
        <v>168</v>
      </c>
      <c r="G81" t="s">
        <v>168</v>
      </c>
      <c r="H81">
        <v>491</v>
      </c>
      <c r="I81">
        <v>1</v>
      </c>
      <c r="M81" t="str">
        <f t="shared" si="1"/>
        <v>var 491, name BLEED_AIR_LEAK, Link IOCARD_OUT, Device 2 , Output 62 // BLEED_AIR_LEAK</v>
      </c>
    </row>
    <row r="82" spans="1:13">
      <c r="A82" t="s">
        <v>197</v>
      </c>
      <c r="B82" t="s">
        <v>198</v>
      </c>
      <c r="C82">
        <v>246</v>
      </c>
      <c r="D82">
        <v>2</v>
      </c>
      <c r="E82">
        <v>36</v>
      </c>
      <c r="F82" t="s">
        <v>169</v>
      </c>
      <c r="G82" t="s">
        <v>169</v>
      </c>
      <c r="H82">
        <v>492</v>
      </c>
      <c r="I82">
        <v>1</v>
      </c>
      <c r="M82" t="str">
        <f t="shared" si="1"/>
        <v>var 492, name AIL_DISENG, Link IOCARD_OUT, Device 2 , Output 36 // AIL_DISENG</v>
      </c>
    </row>
    <row r="83" spans="1:13">
      <c r="A83" t="s">
        <v>197</v>
      </c>
      <c r="B83" t="s">
        <v>198</v>
      </c>
      <c r="C83">
        <v>246</v>
      </c>
      <c r="D83">
        <v>2</v>
      </c>
      <c r="E83">
        <v>38</v>
      </c>
      <c r="F83" t="s">
        <v>170</v>
      </c>
      <c r="G83" t="s">
        <v>170</v>
      </c>
      <c r="H83">
        <v>493</v>
      </c>
      <c r="I83">
        <v>1</v>
      </c>
      <c r="M83" t="str">
        <f t="shared" si="1"/>
        <v>var 493, name L_AIL_TAB, Link IOCARD_OUT, Device 2 , Output 38 // L_AIL_TAB</v>
      </c>
    </row>
    <row r="84" spans="1:13">
      <c r="A84" t="s">
        <v>197</v>
      </c>
      <c r="B84" t="s">
        <v>198</v>
      </c>
      <c r="C84">
        <v>246</v>
      </c>
      <c r="D84">
        <v>2</v>
      </c>
      <c r="E84">
        <v>40</v>
      </c>
      <c r="F84" t="s">
        <v>171</v>
      </c>
      <c r="G84" t="s">
        <v>171</v>
      </c>
      <c r="H84">
        <v>494</v>
      </c>
      <c r="I84">
        <v>1</v>
      </c>
      <c r="M84" t="str">
        <f t="shared" si="1"/>
        <v>var 494, name R_AIL_TAB, Link IOCARD_OUT, Device 2 , Output 40 // R_AIL_TAB</v>
      </c>
    </row>
    <row r="85" spans="1:13">
      <c r="A85" t="s">
        <v>197</v>
      </c>
      <c r="B85" t="s">
        <v>198</v>
      </c>
      <c r="C85">
        <v>246</v>
      </c>
      <c r="D85">
        <v>2</v>
      </c>
      <c r="E85">
        <v>42</v>
      </c>
      <c r="F85" t="s">
        <v>172</v>
      </c>
      <c r="G85" t="s">
        <v>172</v>
      </c>
      <c r="H85">
        <v>495</v>
      </c>
      <c r="I85">
        <v>1</v>
      </c>
      <c r="M85" t="str">
        <f t="shared" si="1"/>
        <v>var 495, name SERVICE_AIR_HO, Link IOCARD_OUT, Device 2 , Output 42 // SERVICE_AIR_HOT</v>
      </c>
    </row>
    <row r="86" spans="1:13">
      <c r="A86" t="s">
        <v>197</v>
      </c>
      <c r="B86" t="s">
        <v>198</v>
      </c>
      <c r="C86">
        <v>246</v>
      </c>
      <c r="D86">
        <v>2</v>
      </c>
      <c r="E86">
        <v>44</v>
      </c>
      <c r="F86" t="s">
        <v>173</v>
      </c>
      <c r="G86" t="s">
        <v>173</v>
      </c>
      <c r="H86">
        <v>496</v>
      </c>
      <c r="I86">
        <v>1</v>
      </c>
      <c r="M86" t="str">
        <f t="shared" si="1"/>
        <v>var 496, name PITCH_SAS, Link IOCARD_OUT, Device 2 , Output 44 // PITCH_SAS</v>
      </c>
    </row>
    <row r="87" spans="1:13">
      <c r="A87" t="s">
        <v>197</v>
      </c>
      <c r="B87" t="s">
        <v>198</v>
      </c>
      <c r="C87">
        <v>246</v>
      </c>
      <c r="D87">
        <v>2</v>
      </c>
      <c r="E87">
        <v>46</v>
      </c>
      <c r="F87" t="s">
        <v>174</v>
      </c>
      <c r="G87" t="s">
        <v>174</v>
      </c>
      <c r="H87">
        <v>497</v>
      </c>
      <c r="I87">
        <v>1</v>
      </c>
      <c r="M87" t="str">
        <f t="shared" si="1"/>
        <v>var 497, name L_ENG_HOT, Link IOCARD_OUT, Device 2 , Output 46 // L_ENG_HOT</v>
      </c>
    </row>
    <row r="88" spans="1:13">
      <c r="A88" t="s">
        <v>197</v>
      </c>
      <c r="B88" t="s">
        <v>198</v>
      </c>
      <c r="C88">
        <v>246</v>
      </c>
      <c r="D88">
        <v>2</v>
      </c>
      <c r="E88">
        <v>48</v>
      </c>
      <c r="F88" t="s">
        <v>175</v>
      </c>
      <c r="G88" t="s">
        <v>175</v>
      </c>
      <c r="H88">
        <v>498</v>
      </c>
      <c r="I88">
        <v>1</v>
      </c>
      <c r="M88" t="str">
        <f t="shared" si="1"/>
        <v>var 498, name R_ENG_HOT, Link IOCARD_OUT, Device 2 , Output 48 // R_ENG_HOT</v>
      </c>
    </row>
    <row r="89" spans="1:13">
      <c r="A89" t="s">
        <v>197</v>
      </c>
      <c r="B89" t="s">
        <v>198</v>
      </c>
      <c r="C89">
        <v>246</v>
      </c>
      <c r="D89">
        <v>2</v>
      </c>
      <c r="E89">
        <v>50</v>
      </c>
      <c r="F89" t="s">
        <v>176</v>
      </c>
      <c r="G89" t="s">
        <v>176</v>
      </c>
      <c r="H89">
        <v>499</v>
      </c>
      <c r="I89">
        <v>1</v>
      </c>
      <c r="M89" t="str">
        <f t="shared" si="1"/>
        <v>var 499, name WINDSHIELD_HOT, Link IOCARD_OUT, Device 2 , Output 50 // WINDSHIELD_HOT</v>
      </c>
    </row>
    <row r="90" spans="1:13">
      <c r="A90" t="s">
        <v>197</v>
      </c>
      <c r="B90" t="s">
        <v>198</v>
      </c>
      <c r="C90">
        <v>246</v>
      </c>
      <c r="D90">
        <v>2</v>
      </c>
      <c r="E90">
        <v>52</v>
      </c>
      <c r="F90" t="s">
        <v>177</v>
      </c>
      <c r="G90" t="s">
        <v>177</v>
      </c>
      <c r="H90">
        <v>500</v>
      </c>
      <c r="I90">
        <v>1</v>
      </c>
      <c r="M90" t="str">
        <f t="shared" si="1"/>
        <v>var 500, name YAW_SAS, Link IOCARD_OUT, Device 2 , Output 52 // YAW_SAS</v>
      </c>
    </row>
    <row r="91" spans="1:13">
      <c r="A91" t="s">
        <v>197</v>
      </c>
      <c r="B91" t="s">
        <v>198</v>
      </c>
      <c r="C91">
        <v>246</v>
      </c>
      <c r="D91">
        <v>2</v>
      </c>
      <c r="E91">
        <v>55</v>
      </c>
      <c r="F91" t="s">
        <v>178</v>
      </c>
      <c r="G91" t="s">
        <v>178</v>
      </c>
      <c r="H91">
        <v>501</v>
      </c>
      <c r="I91">
        <v>1</v>
      </c>
      <c r="M91" t="str">
        <f t="shared" si="1"/>
        <v>var 501, name L_ENG_OIL_PRES, Link IOCARD_OUT, Device 2 , Output 55 // L_ENG_OIL_PRESS</v>
      </c>
    </row>
    <row r="92" spans="1:13">
      <c r="A92" t="s">
        <v>197</v>
      </c>
      <c r="B92" t="s">
        <v>198</v>
      </c>
      <c r="C92">
        <v>246</v>
      </c>
      <c r="D92">
        <v>2</v>
      </c>
      <c r="E92">
        <v>56</v>
      </c>
      <c r="F92" t="s">
        <v>179</v>
      </c>
      <c r="G92" t="s">
        <v>179</v>
      </c>
      <c r="H92">
        <v>502</v>
      </c>
      <c r="I92">
        <v>1</v>
      </c>
      <c r="M92" t="str">
        <f t="shared" si="1"/>
        <v>var 502, name R_ENG_OIL_PRES, Link IOCARD_OUT, Device 2 , Output 56 // R_ENG_OIL_PRESS</v>
      </c>
    </row>
    <row r="93" spans="1:13">
      <c r="A93" t="s">
        <v>197</v>
      </c>
      <c r="B93" t="s">
        <v>198</v>
      </c>
      <c r="C93">
        <v>246</v>
      </c>
      <c r="D93">
        <v>2</v>
      </c>
      <c r="E93">
        <v>58</v>
      </c>
      <c r="F93" t="s">
        <v>74</v>
      </c>
      <c r="G93" t="s">
        <v>74</v>
      </c>
      <c r="H93">
        <v>503</v>
      </c>
      <c r="I93">
        <v>1</v>
      </c>
      <c r="M93" t="str">
        <f t="shared" si="1"/>
        <v>var 503, name CICU, Link IOCARD_OUT, Device 2 , Output 58 // CICU</v>
      </c>
    </row>
    <row r="94" spans="1:13">
      <c r="A94" t="s">
        <v>197</v>
      </c>
      <c r="B94" t="s">
        <v>198</v>
      </c>
      <c r="C94">
        <v>246</v>
      </c>
      <c r="D94">
        <v>2</v>
      </c>
      <c r="E94">
        <v>17</v>
      </c>
      <c r="F94" t="s">
        <v>180</v>
      </c>
      <c r="G94" t="s">
        <v>180</v>
      </c>
      <c r="H94">
        <v>504</v>
      </c>
      <c r="I94">
        <v>1</v>
      </c>
      <c r="M94" t="str">
        <f t="shared" si="1"/>
        <v>var 504, name GCAS, Link IOCARD_OUT, Device 2 , Output 17 // GCAS</v>
      </c>
    </row>
    <row r="95" spans="1:13">
      <c r="A95" t="s">
        <v>197</v>
      </c>
      <c r="B95" t="s">
        <v>198</v>
      </c>
      <c r="C95">
        <v>246</v>
      </c>
      <c r="D95">
        <v>2</v>
      </c>
      <c r="E95">
        <v>19</v>
      </c>
      <c r="F95" t="s">
        <v>181</v>
      </c>
      <c r="G95" t="s">
        <v>181</v>
      </c>
      <c r="H95">
        <v>505</v>
      </c>
      <c r="I95">
        <v>1</v>
      </c>
      <c r="M95" t="str">
        <f t="shared" si="1"/>
        <v>var 505, name L_MAIN_PUMP, Link IOCARD_OUT, Device 2 , Output 19 // L_MAIN_PUMP</v>
      </c>
    </row>
    <row r="96" spans="1:13">
      <c r="A96" t="s">
        <v>197</v>
      </c>
      <c r="B96" t="s">
        <v>198</v>
      </c>
      <c r="C96">
        <v>246</v>
      </c>
      <c r="D96">
        <v>2</v>
      </c>
      <c r="E96">
        <v>21</v>
      </c>
      <c r="F96" t="s">
        <v>182</v>
      </c>
      <c r="G96" t="s">
        <v>182</v>
      </c>
      <c r="H96">
        <v>506</v>
      </c>
      <c r="I96">
        <v>1</v>
      </c>
      <c r="M96" t="str">
        <f t="shared" si="1"/>
        <v>var 506, name R_MAIN_PUMP, Link IOCARD_OUT, Device 2 , Output 21 // R_MAIN_PUMP</v>
      </c>
    </row>
    <row r="97" spans="1:13">
      <c r="A97" t="s">
        <v>197</v>
      </c>
      <c r="B97" t="s">
        <v>198</v>
      </c>
      <c r="C97">
        <v>246</v>
      </c>
      <c r="D97">
        <v>2</v>
      </c>
      <c r="E97">
        <v>23</v>
      </c>
      <c r="F97" t="s">
        <v>200</v>
      </c>
      <c r="G97" t="s">
        <v>200</v>
      </c>
      <c r="H97">
        <v>507</v>
      </c>
      <c r="I97">
        <v>1</v>
      </c>
      <c r="M97" t="str">
        <f t="shared" si="1"/>
        <v>var 507, name BLANK_SPARE, Link IOCARD_OUT, Device 2 , Output 23 // BLANK_SPARE</v>
      </c>
    </row>
    <row r="98" spans="1:13">
      <c r="A98" t="s">
        <v>197</v>
      </c>
      <c r="B98" t="s">
        <v>198</v>
      </c>
      <c r="C98">
        <v>246</v>
      </c>
      <c r="D98">
        <v>2</v>
      </c>
      <c r="E98">
        <v>25</v>
      </c>
      <c r="F98" t="s">
        <v>183</v>
      </c>
      <c r="G98" t="s">
        <v>183</v>
      </c>
      <c r="H98">
        <v>508</v>
      </c>
      <c r="I98">
        <v>1</v>
      </c>
      <c r="M98" t="str">
        <f t="shared" si="1"/>
        <v>var 508, name LASTE, Link IOCARD_OUT, Device 2 , Output 25 // LASTE</v>
      </c>
    </row>
    <row r="99" spans="1:13">
      <c r="A99" t="s">
        <v>197</v>
      </c>
      <c r="B99" t="s">
        <v>198</v>
      </c>
      <c r="C99">
        <v>246</v>
      </c>
      <c r="D99">
        <v>2</v>
      </c>
      <c r="E99">
        <v>27</v>
      </c>
      <c r="F99" t="s">
        <v>184</v>
      </c>
      <c r="G99" t="s">
        <v>184</v>
      </c>
      <c r="H99">
        <v>509</v>
      </c>
      <c r="I99">
        <v>1</v>
      </c>
      <c r="M99" t="str">
        <f t="shared" si="1"/>
        <v>var 509, name L_WING_PUMP, Link IOCARD_OUT, Device 2 , Output 27 // L_WING_PUMP</v>
      </c>
    </row>
    <row r="100" spans="1:13">
      <c r="A100" t="s">
        <v>197</v>
      </c>
      <c r="B100" t="s">
        <v>198</v>
      </c>
      <c r="C100">
        <v>246</v>
      </c>
      <c r="D100">
        <v>2</v>
      </c>
      <c r="E100">
        <v>33</v>
      </c>
      <c r="F100" t="s">
        <v>185</v>
      </c>
      <c r="G100" t="s">
        <v>185</v>
      </c>
      <c r="H100">
        <v>510</v>
      </c>
      <c r="I100">
        <v>1</v>
      </c>
      <c r="M100" t="str">
        <f t="shared" si="1"/>
        <v>var 510, name R_WING_PUMP, Link IOCARD_OUT, Device 2 , Output 33 // R_WING_PUMP</v>
      </c>
    </row>
    <row r="101" spans="1:13">
      <c r="A101" t="s">
        <v>197</v>
      </c>
      <c r="B101" t="s">
        <v>198</v>
      </c>
      <c r="C101">
        <v>246</v>
      </c>
      <c r="D101">
        <v>2</v>
      </c>
      <c r="E101">
        <v>35</v>
      </c>
      <c r="F101" t="s">
        <v>186</v>
      </c>
      <c r="G101" t="s">
        <v>186</v>
      </c>
      <c r="H101">
        <v>511</v>
      </c>
      <c r="I101">
        <v>1</v>
      </c>
      <c r="M101" t="str">
        <f t="shared" si="1"/>
        <v>var 511, name HARS, Link IOCARD_OUT, Device 2 , Output 35 // HARS</v>
      </c>
    </row>
    <row r="102" spans="1:13">
      <c r="A102" t="s">
        <v>197</v>
      </c>
      <c r="B102" t="s">
        <v>198</v>
      </c>
      <c r="C102">
        <v>246</v>
      </c>
      <c r="D102">
        <v>2</v>
      </c>
      <c r="E102">
        <v>37</v>
      </c>
      <c r="F102" t="s">
        <v>104</v>
      </c>
      <c r="G102" t="s">
        <v>647</v>
      </c>
      <c r="H102">
        <v>512</v>
      </c>
      <c r="I102">
        <v>1</v>
      </c>
      <c r="M102" t="str">
        <f t="shared" si="1"/>
        <v>var 512, name IFF_MODE_4, Link IOCARD_OUT, Device 2 , Output 37 // IFF MODE-4</v>
      </c>
    </row>
    <row r="103" spans="1:13">
      <c r="A103" t="s">
        <v>197</v>
      </c>
      <c r="B103" t="s">
        <v>198</v>
      </c>
      <c r="C103">
        <v>246</v>
      </c>
      <c r="D103">
        <v>2</v>
      </c>
      <c r="E103">
        <v>39</v>
      </c>
      <c r="F103" t="s">
        <v>187</v>
      </c>
      <c r="G103" t="s">
        <v>187</v>
      </c>
      <c r="H103">
        <v>513</v>
      </c>
      <c r="I103">
        <v>1</v>
      </c>
      <c r="M103" t="str">
        <f t="shared" si="1"/>
        <v>var 513, name L_MAIN_FUEL_LO, Link IOCARD_OUT, Device 2 , Output 39 // L_MAIN_FUEL_LOW</v>
      </c>
    </row>
    <row r="104" spans="1:13">
      <c r="A104" t="s">
        <v>197</v>
      </c>
      <c r="B104" t="s">
        <v>198</v>
      </c>
      <c r="C104">
        <v>246</v>
      </c>
      <c r="D104">
        <v>2</v>
      </c>
      <c r="E104">
        <v>41</v>
      </c>
      <c r="F104" t="s">
        <v>188</v>
      </c>
      <c r="G104" t="s">
        <v>188</v>
      </c>
      <c r="H104">
        <v>514</v>
      </c>
      <c r="I104">
        <v>1</v>
      </c>
      <c r="M104" t="str">
        <f t="shared" si="1"/>
        <v>var 514, name R_MAIN_FUEL_LO, Link IOCARD_OUT, Device 2 , Output 41 // R_MAIN_FUEL_LOW</v>
      </c>
    </row>
    <row r="105" spans="1:13">
      <c r="A105" t="s">
        <v>197</v>
      </c>
      <c r="B105" t="s">
        <v>198</v>
      </c>
      <c r="C105">
        <v>246</v>
      </c>
      <c r="D105">
        <v>2</v>
      </c>
      <c r="E105">
        <v>43</v>
      </c>
      <c r="F105" t="s">
        <v>189</v>
      </c>
      <c r="G105" t="s">
        <v>189</v>
      </c>
      <c r="H105">
        <v>515</v>
      </c>
      <c r="I105">
        <v>1</v>
      </c>
      <c r="M105" t="str">
        <f t="shared" si="1"/>
        <v>var 515, name L_R_TKS_UNEQUA, Link IOCARD_OUT, Device 2 , Output 43 // L_R_TKS_UNEQUAL</v>
      </c>
    </row>
    <row r="106" spans="1:13">
      <c r="A106" t="s">
        <v>197</v>
      </c>
      <c r="B106" t="s">
        <v>198</v>
      </c>
      <c r="C106">
        <v>246</v>
      </c>
      <c r="D106">
        <v>2</v>
      </c>
      <c r="E106">
        <v>16</v>
      </c>
      <c r="F106" t="s">
        <v>190</v>
      </c>
      <c r="G106" t="s">
        <v>190</v>
      </c>
      <c r="H106">
        <v>516</v>
      </c>
      <c r="I106">
        <v>1</v>
      </c>
      <c r="M106" t="str">
        <f t="shared" si="1"/>
        <v>var 516, name EAC, Link IOCARD_OUT, Device 2 , Output 16 // EAC</v>
      </c>
    </row>
    <row r="107" spans="1:13">
      <c r="A107" t="s">
        <v>197</v>
      </c>
      <c r="B107" t="s">
        <v>198</v>
      </c>
      <c r="C107">
        <v>246</v>
      </c>
      <c r="D107">
        <v>2</v>
      </c>
      <c r="E107">
        <v>18</v>
      </c>
      <c r="F107" t="s">
        <v>191</v>
      </c>
      <c r="G107" t="s">
        <v>191</v>
      </c>
      <c r="H107">
        <v>517</v>
      </c>
      <c r="I107">
        <v>1</v>
      </c>
      <c r="M107" t="str">
        <f t="shared" si="1"/>
        <v>var 517, name L_FUEL_PRESS, Link IOCARD_OUT, Device 2 , Output 18 // L_FUEL_PRESS</v>
      </c>
    </row>
    <row r="108" spans="1:13">
      <c r="A108" t="s">
        <v>197</v>
      </c>
      <c r="B108" t="s">
        <v>198</v>
      </c>
      <c r="C108">
        <v>246</v>
      </c>
      <c r="D108">
        <v>2</v>
      </c>
      <c r="E108">
        <v>20</v>
      </c>
      <c r="F108" t="s">
        <v>192</v>
      </c>
      <c r="G108" t="s">
        <v>192</v>
      </c>
      <c r="H108">
        <v>518</v>
      </c>
      <c r="I108">
        <v>1</v>
      </c>
      <c r="M108" t="str">
        <f t="shared" si="1"/>
        <v>var 518, name R_FUEL_PRESS, Link IOCARD_OUT, Device 2 , Output 20 // R_FUEL_PRESS</v>
      </c>
    </row>
    <row r="109" spans="1:13">
      <c r="A109" t="s">
        <v>197</v>
      </c>
      <c r="B109" t="s">
        <v>198</v>
      </c>
      <c r="C109">
        <v>246</v>
      </c>
      <c r="D109">
        <v>2</v>
      </c>
      <c r="E109">
        <v>22</v>
      </c>
      <c r="F109" t="s">
        <v>47</v>
      </c>
      <c r="G109" t="s">
        <v>47</v>
      </c>
      <c r="H109">
        <v>519</v>
      </c>
      <c r="I109">
        <v>1</v>
      </c>
      <c r="M109" t="str">
        <f t="shared" si="1"/>
        <v>var 519, name NAV, Link IOCARD_OUT, Device 2 , Output 22 // NAV</v>
      </c>
    </row>
    <row r="110" spans="1:13">
      <c r="A110" t="s">
        <v>197</v>
      </c>
      <c r="B110" t="s">
        <v>198</v>
      </c>
      <c r="C110">
        <v>246</v>
      </c>
      <c r="D110">
        <v>2</v>
      </c>
      <c r="E110">
        <v>24</v>
      </c>
      <c r="F110" t="s">
        <v>193</v>
      </c>
      <c r="G110" t="s">
        <v>193</v>
      </c>
      <c r="H110">
        <v>520</v>
      </c>
      <c r="I110">
        <v>1</v>
      </c>
      <c r="M110" t="str">
        <f t="shared" si="1"/>
        <v>var 520, name STALL_SYS, Link IOCARD_OUT, Device 2 , Output 24 // STALL_SYS</v>
      </c>
    </row>
    <row r="111" spans="1:13">
      <c r="A111" t="s">
        <v>197</v>
      </c>
      <c r="B111" t="s">
        <v>198</v>
      </c>
      <c r="C111">
        <v>246</v>
      </c>
      <c r="D111">
        <v>2</v>
      </c>
      <c r="E111">
        <v>26</v>
      </c>
      <c r="F111" t="s">
        <v>102</v>
      </c>
      <c r="G111" t="s">
        <v>648</v>
      </c>
      <c r="H111">
        <v>521</v>
      </c>
      <c r="I111">
        <v>1</v>
      </c>
      <c r="M111" t="str">
        <f t="shared" si="1"/>
        <v>var 521, name L_CONV, Link IOCARD_OUT, Device 2 , Output 26 // L-CONV</v>
      </c>
    </row>
    <row r="112" spans="1:13">
      <c r="A112" t="s">
        <v>197</v>
      </c>
      <c r="B112" t="s">
        <v>198</v>
      </c>
      <c r="C112">
        <v>246</v>
      </c>
      <c r="D112">
        <v>2</v>
      </c>
      <c r="E112">
        <v>28</v>
      </c>
      <c r="F112" t="s">
        <v>103</v>
      </c>
      <c r="G112" t="s">
        <v>649</v>
      </c>
      <c r="H112">
        <v>522</v>
      </c>
      <c r="I112">
        <v>1</v>
      </c>
      <c r="M112" t="str">
        <f t="shared" si="1"/>
        <v>var 522, name R_CONV, Link IOCARD_OUT, Device 2 , Output 28 // R-CONV</v>
      </c>
    </row>
    <row r="113" spans="1:13">
      <c r="A113" t="s">
        <v>197</v>
      </c>
      <c r="B113" t="s">
        <v>198</v>
      </c>
      <c r="C113">
        <v>246</v>
      </c>
      <c r="D113">
        <v>2</v>
      </c>
      <c r="E113">
        <v>34</v>
      </c>
      <c r="F113" t="s">
        <v>105</v>
      </c>
      <c r="G113" t="s">
        <v>105</v>
      </c>
      <c r="H113">
        <v>523</v>
      </c>
      <c r="I113">
        <v>1</v>
      </c>
      <c r="M113" t="str">
        <f t="shared" si="1"/>
        <v>var 523, name CADC, Link IOCARD_OUT, Device 2 , Output 34 // CADC</v>
      </c>
    </row>
    <row r="114" spans="1:13">
      <c r="A114" t="s">
        <v>197</v>
      </c>
      <c r="B114" t="s">
        <v>198</v>
      </c>
      <c r="C114">
        <v>246</v>
      </c>
      <c r="D114">
        <v>2</v>
      </c>
      <c r="E114">
        <v>32</v>
      </c>
      <c r="F114" t="s">
        <v>194</v>
      </c>
      <c r="G114" t="s">
        <v>194</v>
      </c>
      <c r="H114">
        <v>524</v>
      </c>
      <c r="I114">
        <v>1</v>
      </c>
      <c r="M114" t="str">
        <f t="shared" si="1"/>
        <v>var 524, name APU_GEN, Link IOCARD_OUT, Device 2 , Output 32 // APU_GEN</v>
      </c>
    </row>
    <row r="115" spans="1:13">
      <c r="A115" t="s">
        <v>197</v>
      </c>
      <c r="B115" t="s">
        <v>198</v>
      </c>
      <c r="C115">
        <v>246</v>
      </c>
      <c r="D115">
        <v>2</v>
      </c>
      <c r="E115">
        <v>30</v>
      </c>
      <c r="F115" t="s">
        <v>195</v>
      </c>
      <c r="G115" t="s">
        <v>195</v>
      </c>
      <c r="H115">
        <v>525</v>
      </c>
      <c r="I115">
        <v>1</v>
      </c>
      <c r="M115" t="str">
        <f t="shared" si="1"/>
        <v>var 525, name L_GEN, Link IOCARD_OUT, Device 2 , Output 30 // L_GEN</v>
      </c>
    </row>
    <row r="116" spans="1:13">
      <c r="A116" t="s">
        <v>197</v>
      </c>
      <c r="B116" t="s">
        <v>198</v>
      </c>
      <c r="C116">
        <v>246</v>
      </c>
      <c r="D116">
        <v>2</v>
      </c>
      <c r="E116">
        <v>31</v>
      </c>
      <c r="F116" t="s">
        <v>196</v>
      </c>
      <c r="G116" t="s">
        <v>196</v>
      </c>
      <c r="H116">
        <v>526</v>
      </c>
      <c r="I116">
        <v>1</v>
      </c>
      <c r="K116" t="s">
        <v>540</v>
      </c>
      <c r="M116" t="str">
        <f t="shared" si="1"/>
        <v>var 526, name R_GEN, Link IOCARD_OUT, Device 2 , Output 31 // R_GEN</v>
      </c>
    </row>
    <row r="117" spans="1:13">
      <c r="A117" t="s">
        <v>197</v>
      </c>
      <c r="B117" t="s">
        <v>198</v>
      </c>
      <c r="C117">
        <v>246</v>
      </c>
      <c r="D117">
        <v>2</v>
      </c>
      <c r="E117">
        <v>29</v>
      </c>
      <c r="F117" t="s">
        <v>101</v>
      </c>
      <c r="G117" t="s">
        <v>567</v>
      </c>
      <c r="H117">
        <v>527</v>
      </c>
      <c r="I117">
        <v>1</v>
      </c>
      <c r="M117" t="str">
        <f t="shared" si="1"/>
        <v>var 527, name INST_INV, Link IOCARD_OUT, Device 2 , Output 29 // INST INV</v>
      </c>
    </row>
    <row r="118" spans="1:13">
      <c r="A118" s="12" t="s">
        <v>517</v>
      </c>
      <c r="B118">
        <f>SUBTOTAL(3,B70:B117)</f>
        <v>48</v>
      </c>
      <c r="K118">
        <f>SUBTOTAL(3,K70:K117)</f>
        <v>1</v>
      </c>
    </row>
    <row r="119" spans="1:13">
      <c r="A119" s="12" t="s">
        <v>473</v>
      </c>
      <c r="B119">
        <f>SUBTOTAL(3,B5:B117)</f>
        <v>99</v>
      </c>
      <c r="K119">
        <f>SUBTOTAL(3,K5:K117)</f>
        <v>7</v>
      </c>
    </row>
    <row r="121" spans="1:13">
      <c r="A121" t="s">
        <v>637</v>
      </c>
    </row>
    <row r="122" spans="1:13">
      <c r="A122" t="s">
        <v>570</v>
      </c>
    </row>
    <row r="123" spans="1:13">
      <c r="A123" t="s">
        <v>571</v>
      </c>
    </row>
    <row r="124" spans="1:13">
      <c r="A124" t="s">
        <v>572</v>
      </c>
    </row>
    <row r="125" spans="1:13">
      <c r="A125" t="s">
        <v>585</v>
      </c>
    </row>
    <row r="126" spans="1:13">
      <c r="A126" t="s">
        <v>583</v>
      </c>
    </row>
    <row r="127" spans="1:13">
      <c r="A127" t="s">
        <v>584</v>
      </c>
    </row>
    <row r="128" spans="1:13">
      <c r="A128" t="s">
        <v>582</v>
      </c>
    </row>
    <row r="129" spans="1:1">
      <c r="A129" t="s">
        <v>653</v>
      </c>
    </row>
    <row r="130" spans="1:1">
      <c r="A130" t="s">
        <v>594</v>
      </c>
    </row>
    <row r="131" spans="1:1">
      <c r="A131" t="s">
        <v>595</v>
      </c>
    </row>
    <row r="132" spans="1:1">
      <c r="A132" t="s">
        <v>596</v>
      </c>
    </row>
    <row r="133" spans="1:1">
      <c r="A133" t="s">
        <v>597</v>
      </c>
    </row>
    <row r="134" spans="1:1">
      <c r="A134" t="s">
        <v>598</v>
      </c>
    </row>
    <row r="135" spans="1:1">
      <c r="A135" t="s">
        <v>599</v>
      </c>
    </row>
    <row r="136" spans="1:1">
      <c r="A136" t="s">
        <v>600</v>
      </c>
    </row>
    <row r="137" spans="1:1">
      <c r="A137" t="s">
        <v>601</v>
      </c>
    </row>
    <row r="138" spans="1:1">
      <c r="A138" t="s">
        <v>602</v>
      </c>
    </row>
    <row r="139" spans="1:1">
      <c r="A139" t="s">
        <v>603</v>
      </c>
    </row>
    <row r="140" spans="1:1">
      <c r="A140" t="s">
        <v>604</v>
      </c>
    </row>
    <row r="141" spans="1:1">
      <c r="A141" t="s">
        <v>605</v>
      </c>
    </row>
    <row r="142" spans="1:1">
      <c r="A142" t="s">
        <v>606</v>
      </c>
    </row>
    <row r="143" spans="1:1">
      <c r="A143" t="s">
        <v>607</v>
      </c>
    </row>
    <row r="144" spans="1:1">
      <c r="A144" t="s">
        <v>654</v>
      </c>
    </row>
    <row r="145" spans="1:1">
      <c r="A145" t="s">
        <v>608</v>
      </c>
    </row>
    <row r="146" spans="1:1">
      <c r="A146" t="s">
        <v>609</v>
      </c>
    </row>
    <row r="147" spans="1:1">
      <c r="A147" t="s">
        <v>610</v>
      </c>
    </row>
    <row r="148" spans="1:1">
      <c r="A148" t="s">
        <v>611</v>
      </c>
    </row>
    <row r="149" spans="1:1">
      <c r="A149" t="s">
        <v>612</v>
      </c>
    </row>
    <row r="150" spans="1:1">
      <c r="A150" t="s">
        <v>655</v>
      </c>
    </row>
    <row r="151" spans="1:1">
      <c r="A151" t="s">
        <v>656</v>
      </c>
    </row>
    <row r="152" spans="1:1">
      <c r="A152" t="s">
        <v>613</v>
      </c>
    </row>
    <row r="153" spans="1:1">
      <c r="A153" t="s">
        <v>614</v>
      </c>
    </row>
    <row r="154" spans="1:1">
      <c r="A154" t="s">
        <v>615</v>
      </c>
    </row>
    <row r="155" spans="1:1">
      <c r="A155" t="s">
        <v>616</v>
      </c>
    </row>
    <row r="156" spans="1:1">
      <c r="A156" t="s">
        <v>617</v>
      </c>
    </row>
    <row r="157" spans="1:1">
      <c r="A157" t="s">
        <v>618</v>
      </c>
    </row>
    <row r="158" spans="1:1">
      <c r="A158" t="s">
        <v>619</v>
      </c>
    </row>
    <row r="159" spans="1:1">
      <c r="A159" t="s">
        <v>620</v>
      </c>
    </row>
    <row r="160" spans="1:1">
      <c r="A160" t="s">
        <v>621</v>
      </c>
    </row>
    <row r="161" spans="1:1">
      <c r="A161" t="s">
        <v>657</v>
      </c>
    </row>
    <row r="162" spans="1:1">
      <c r="A162" t="s">
        <v>658</v>
      </c>
    </row>
    <row r="163" spans="1:1">
      <c r="A163" t="s">
        <v>659</v>
      </c>
    </row>
    <row r="164" spans="1:1">
      <c r="A164" t="s">
        <v>660</v>
      </c>
    </row>
    <row r="165" spans="1:1">
      <c r="A165" t="s">
        <v>622</v>
      </c>
    </row>
    <row r="166" spans="1:1">
      <c r="A166" t="s">
        <v>623</v>
      </c>
    </row>
    <row r="167" spans="1:1">
      <c r="A167" t="s">
        <v>624</v>
      </c>
    </row>
    <row r="168" spans="1:1">
      <c r="A168" t="s">
        <v>625</v>
      </c>
    </row>
    <row r="169" spans="1:1">
      <c r="A169" t="s">
        <v>626</v>
      </c>
    </row>
    <row r="170" spans="1:1">
      <c r="A170" t="s">
        <v>661</v>
      </c>
    </row>
    <row r="171" spans="1:1">
      <c r="A171" t="s">
        <v>662</v>
      </c>
    </row>
    <row r="172" spans="1:1">
      <c r="A172" t="s">
        <v>627</v>
      </c>
    </row>
    <row r="173" spans="1:1">
      <c r="A173" t="s">
        <v>628</v>
      </c>
    </row>
    <row r="174" spans="1:1">
      <c r="A174" t="s">
        <v>629</v>
      </c>
    </row>
    <row r="175" spans="1:1">
      <c r="A175" t="s">
        <v>630</v>
      </c>
    </row>
    <row r="176" spans="1:1">
      <c r="A176" t="s">
        <v>631</v>
      </c>
    </row>
    <row r="177" spans="1:1">
      <c r="A177" t="s">
        <v>577</v>
      </c>
    </row>
    <row r="178" spans="1:1">
      <c r="A178" t="s">
        <v>578</v>
      </c>
    </row>
    <row r="179" spans="1:1">
      <c r="A179" t="s">
        <v>579</v>
      </c>
    </row>
    <row r="180" spans="1:1">
      <c r="A180" t="s">
        <v>636</v>
      </c>
    </row>
    <row r="181" spans="1:1">
      <c r="A181" t="s">
        <v>586</v>
      </c>
    </row>
    <row r="182" spans="1:1">
      <c r="A182" t="s">
        <v>587</v>
      </c>
    </row>
    <row r="183" spans="1:1">
      <c r="A183" t="s">
        <v>588</v>
      </c>
    </row>
    <row r="184" spans="1:1">
      <c r="A184" t="s">
        <v>589</v>
      </c>
    </row>
    <row r="185" spans="1:1">
      <c r="A185" t="s">
        <v>590</v>
      </c>
    </row>
    <row r="186" spans="1:1">
      <c r="A186" t="s">
        <v>591</v>
      </c>
    </row>
    <row r="187" spans="1:1">
      <c r="A187" t="s">
        <v>592</v>
      </c>
    </row>
    <row r="188" spans="1:1">
      <c r="A188" t="s">
        <v>593</v>
      </c>
    </row>
    <row r="189" spans="1:1">
      <c r="A189" t="s">
        <v>574</v>
      </c>
    </row>
    <row r="190" spans="1:1">
      <c r="A190" t="s">
        <v>573</v>
      </c>
    </row>
    <row r="191" spans="1:1">
      <c r="A191" t="s">
        <v>575</v>
      </c>
    </row>
    <row r="192" spans="1:1">
      <c r="A192" t="s">
        <v>569</v>
      </c>
    </row>
    <row r="193" spans="1:1">
      <c r="A193" t="s">
        <v>651</v>
      </c>
    </row>
    <row r="194" spans="1:1">
      <c r="A194" t="s">
        <v>635</v>
      </c>
    </row>
    <row r="195" spans="1:1">
      <c r="A195" t="s">
        <v>650</v>
      </c>
    </row>
    <row r="196" spans="1:1">
      <c r="A196" t="s">
        <v>580</v>
      </c>
    </row>
    <row r="197" spans="1:1">
      <c r="A197" t="s">
        <v>581</v>
      </c>
    </row>
    <row r="198" spans="1:1">
      <c r="A198" t="s">
        <v>652</v>
      </c>
    </row>
    <row r="199" spans="1:1">
      <c r="A199" t="s">
        <v>576</v>
      </c>
    </row>
  </sheetData>
  <sortState ref="A121:A232">
    <sortCondition ref="A121:A232"/>
  </sortState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44"/>
  <sheetViews>
    <sheetView workbookViewId="0">
      <selection activeCell="D7" sqref="D7"/>
    </sheetView>
  </sheetViews>
  <sheetFormatPr baseColWidth="10" defaultRowHeight="15" x14ac:dyDescent="0"/>
  <cols>
    <col min="1" max="1" width="7" customWidth="1"/>
    <col min="3" max="3" width="12.1640625" customWidth="1"/>
    <col min="6" max="6" width="5.33203125" customWidth="1"/>
    <col min="7" max="7" width="6.1640625" customWidth="1"/>
    <col min="12" max="12" width="6" customWidth="1"/>
    <col min="13" max="13" width="6.6640625" customWidth="1"/>
    <col min="18" max="18" width="4.33203125" customWidth="1"/>
    <col min="19" max="19" width="6.33203125" style="6" customWidth="1"/>
    <col min="21" max="21" width="10.83203125" style="6"/>
    <col min="22" max="22" width="10.83203125" style="1"/>
    <col min="24" max="24" width="10.83203125" style="1"/>
    <col min="40" max="40" width="12.33203125" customWidth="1"/>
  </cols>
  <sheetData>
    <row r="1" spans="1:24">
      <c r="C1">
        <v>8001</v>
      </c>
      <c r="I1">
        <v>8001</v>
      </c>
      <c r="O1">
        <v>8001</v>
      </c>
      <c r="U1" s="6">
        <v>8001</v>
      </c>
    </row>
    <row r="2" spans="1:24">
      <c r="A2" s="26"/>
      <c r="B2" s="16"/>
      <c r="C2" s="16"/>
      <c r="E2" s="16"/>
      <c r="F2" s="1"/>
      <c r="G2" s="6">
        <v>48</v>
      </c>
      <c r="H2" s="21"/>
      <c r="I2" s="21" t="s">
        <v>438</v>
      </c>
      <c r="J2" s="21" t="s">
        <v>524</v>
      </c>
      <c r="K2" s="21"/>
      <c r="L2" s="1">
        <v>64</v>
      </c>
      <c r="M2" s="6">
        <v>80</v>
      </c>
      <c r="N2" s="17"/>
      <c r="O2" s="17" t="s">
        <v>443</v>
      </c>
      <c r="P2" s="19" t="s">
        <v>453</v>
      </c>
      <c r="Q2" s="17"/>
      <c r="R2" s="1">
        <v>96</v>
      </c>
      <c r="S2" s="6">
        <v>112</v>
      </c>
      <c r="T2" s="16"/>
      <c r="U2" s="17" t="s">
        <v>528</v>
      </c>
      <c r="V2" s="19" t="s">
        <v>527</v>
      </c>
      <c r="W2" s="16"/>
      <c r="X2" s="1" t="s">
        <v>525</v>
      </c>
    </row>
    <row r="3" spans="1:24">
      <c r="A3" s="26"/>
      <c r="B3" s="16"/>
      <c r="C3" s="17"/>
      <c r="E3" s="16"/>
      <c r="F3" s="1"/>
      <c r="G3">
        <v>47</v>
      </c>
      <c r="H3" s="21"/>
      <c r="I3" s="22" t="s">
        <v>428</v>
      </c>
      <c r="J3" s="21" t="s">
        <v>426</v>
      </c>
      <c r="K3" s="21"/>
      <c r="L3" s="1">
        <v>63</v>
      </c>
      <c r="M3" s="6"/>
      <c r="N3" s="17"/>
      <c r="O3" s="17" t="s">
        <v>458</v>
      </c>
      <c r="P3" s="19" t="s">
        <v>454</v>
      </c>
      <c r="Q3" s="17"/>
      <c r="R3" s="1"/>
      <c r="S3" s="6">
        <v>111</v>
      </c>
      <c r="T3" s="16"/>
      <c r="U3" s="17" t="s">
        <v>529</v>
      </c>
      <c r="V3" s="19" t="s">
        <v>527</v>
      </c>
      <c r="W3" s="16"/>
      <c r="X3" s="1" t="s">
        <v>525</v>
      </c>
    </row>
    <row r="4" spans="1:24">
      <c r="A4" s="26">
        <v>14</v>
      </c>
      <c r="B4" s="21"/>
      <c r="C4" s="22" t="s">
        <v>441</v>
      </c>
      <c r="D4" s="21" t="s">
        <v>442</v>
      </c>
      <c r="E4" s="21"/>
      <c r="F4" s="1">
        <v>30</v>
      </c>
      <c r="G4">
        <v>46</v>
      </c>
      <c r="H4" s="21"/>
      <c r="I4" s="22" t="s">
        <v>429</v>
      </c>
      <c r="J4" s="21" t="s">
        <v>430</v>
      </c>
      <c r="K4" s="21"/>
      <c r="L4" s="1">
        <v>62</v>
      </c>
      <c r="M4" s="6">
        <v>78</v>
      </c>
      <c r="N4" s="17"/>
      <c r="O4" s="17" t="s">
        <v>264</v>
      </c>
      <c r="P4" s="19" t="s">
        <v>444</v>
      </c>
      <c r="Q4" s="17"/>
      <c r="R4" s="1">
        <v>94</v>
      </c>
      <c r="S4" s="6">
        <v>110</v>
      </c>
      <c r="T4" s="16"/>
      <c r="U4" s="17" t="s">
        <v>352</v>
      </c>
      <c r="V4" s="19" t="s">
        <v>527</v>
      </c>
      <c r="W4" s="16"/>
      <c r="X4" s="1" t="s">
        <v>525</v>
      </c>
    </row>
    <row r="5" spans="1:24">
      <c r="A5" s="26">
        <v>13</v>
      </c>
      <c r="B5" s="16"/>
      <c r="C5" s="17" t="s">
        <v>227</v>
      </c>
      <c r="D5" s="19" t="s">
        <v>272</v>
      </c>
      <c r="E5" s="16"/>
      <c r="F5" s="1">
        <v>29</v>
      </c>
      <c r="H5" s="21"/>
      <c r="I5" s="22"/>
      <c r="J5" s="21"/>
      <c r="K5" s="21"/>
      <c r="L5" s="1"/>
      <c r="M5" s="6">
        <v>77</v>
      </c>
      <c r="N5" s="17"/>
      <c r="O5" s="17" t="s">
        <v>455</v>
      </c>
      <c r="P5" s="19" t="s">
        <v>459</v>
      </c>
      <c r="Q5" s="17"/>
      <c r="S5" s="6">
        <v>109</v>
      </c>
      <c r="T5" s="16"/>
      <c r="U5" s="17" t="s">
        <v>351</v>
      </c>
      <c r="V5" s="19" t="s">
        <v>527</v>
      </c>
      <c r="W5" s="16"/>
      <c r="X5" s="1" t="s">
        <v>525</v>
      </c>
    </row>
    <row r="6" spans="1:24">
      <c r="A6" s="26"/>
      <c r="D6" s="16" t="s">
        <v>221</v>
      </c>
      <c r="E6" s="16"/>
      <c r="F6" s="1">
        <v>28</v>
      </c>
      <c r="G6">
        <v>44</v>
      </c>
      <c r="H6" s="21"/>
      <c r="I6" s="22" t="s">
        <v>435</v>
      </c>
      <c r="J6" s="21" t="s">
        <v>437</v>
      </c>
      <c r="K6" s="21"/>
      <c r="L6" s="1">
        <v>60</v>
      </c>
      <c r="M6" s="6">
        <v>76</v>
      </c>
      <c r="N6" s="17"/>
      <c r="O6" s="17" t="s">
        <v>456</v>
      </c>
      <c r="P6" s="19" t="s">
        <v>460</v>
      </c>
      <c r="Q6" s="17"/>
      <c r="R6" s="1">
        <v>92</v>
      </c>
      <c r="S6" s="6">
        <v>108</v>
      </c>
      <c r="T6" s="16"/>
      <c r="U6" s="17" t="s">
        <v>349</v>
      </c>
      <c r="V6" s="19" t="s">
        <v>350</v>
      </c>
      <c r="W6" s="16"/>
      <c r="X6" s="1">
        <v>124</v>
      </c>
    </row>
    <row r="7" spans="1:24">
      <c r="A7" s="26">
        <v>11</v>
      </c>
      <c r="B7" s="16"/>
      <c r="C7" s="17" t="s">
        <v>186</v>
      </c>
      <c r="D7" s="16" t="s">
        <v>220</v>
      </c>
      <c r="E7" s="16"/>
      <c r="F7" s="1">
        <v>27</v>
      </c>
      <c r="G7">
        <v>43</v>
      </c>
      <c r="H7" s="21"/>
      <c r="I7" s="22" t="s">
        <v>432</v>
      </c>
      <c r="J7" s="21" t="s">
        <v>434</v>
      </c>
      <c r="K7" s="21"/>
      <c r="L7" s="1">
        <v>59</v>
      </c>
      <c r="M7" s="6">
        <v>75</v>
      </c>
      <c r="N7" s="17"/>
      <c r="O7" s="17" t="s">
        <v>457</v>
      </c>
      <c r="P7" s="19" t="s">
        <v>461</v>
      </c>
      <c r="Q7" s="17"/>
      <c r="R7" s="1">
        <v>91</v>
      </c>
      <c r="S7" s="6">
        <v>107</v>
      </c>
      <c r="T7" s="16"/>
      <c r="U7" s="17" t="s">
        <v>347</v>
      </c>
      <c r="V7" s="19" t="s">
        <v>348</v>
      </c>
      <c r="W7" s="16"/>
      <c r="X7" s="1">
        <v>123</v>
      </c>
    </row>
    <row r="8" spans="1:24">
      <c r="A8" s="27">
        <v>10</v>
      </c>
      <c r="B8" s="16"/>
      <c r="C8" s="17" t="s">
        <v>219</v>
      </c>
      <c r="D8" s="16" t="s">
        <v>222</v>
      </c>
      <c r="E8" s="16"/>
      <c r="F8" s="1">
        <v>26</v>
      </c>
      <c r="G8">
        <v>42</v>
      </c>
      <c r="H8" s="25"/>
      <c r="I8" s="22" t="s">
        <v>75</v>
      </c>
      <c r="J8" s="25" t="s">
        <v>425</v>
      </c>
      <c r="K8" s="25"/>
      <c r="L8" s="1">
        <v>58</v>
      </c>
      <c r="M8" s="6">
        <v>74</v>
      </c>
      <c r="N8" s="22"/>
      <c r="O8" s="22" t="s">
        <v>212</v>
      </c>
      <c r="P8" s="23"/>
      <c r="Q8" s="22"/>
      <c r="R8" s="1">
        <v>90</v>
      </c>
      <c r="S8" s="6">
        <v>106</v>
      </c>
      <c r="T8" s="16"/>
      <c r="U8" s="17" t="s">
        <v>345</v>
      </c>
      <c r="V8" s="19" t="s">
        <v>343</v>
      </c>
      <c r="W8" s="16"/>
      <c r="X8" s="1">
        <v>122</v>
      </c>
    </row>
    <row r="9" spans="1:24">
      <c r="A9" s="26">
        <v>9</v>
      </c>
      <c r="B9" s="16"/>
      <c r="C9" s="17" t="s">
        <v>225</v>
      </c>
      <c r="D9" s="16" t="s">
        <v>124</v>
      </c>
      <c r="E9" s="16"/>
      <c r="F9" s="1">
        <v>25</v>
      </c>
      <c r="G9">
        <v>41</v>
      </c>
      <c r="H9" s="25"/>
      <c r="I9" s="22" t="s">
        <v>325</v>
      </c>
      <c r="J9" s="23" t="s">
        <v>317</v>
      </c>
      <c r="K9" s="25"/>
      <c r="L9" s="1">
        <v>57</v>
      </c>
      <c r="M9" s="6">
        <v>73</v>
      </c>
      <c r="N9" s="22"/>
      <c r="O9" s="22" t="s">
        <v>213</v>
      </c>
      <c r="P9" s="23" t="s">
        <v>214</v>
      </c>
      <c r="Q9" s="22"/>
      <c r="R9" s="1">
        <v>89</v>
      </c>
      <c r="S9" s="6">
        <v>105</v>
      </c>
      <c r="T9" s="16"/>
      <c r="U9" s="17" t="s">
        <v>342</v>
      </c>
      <c r="V9" s="29" t="s">
        <v>334</v>
      </c>
      <c r="W9" s="16"/>
      <c r="X9" s="1">
        <v>121</v>
      </c>
    </row>
    <row r="10" spans="1:24">
      <c r="A10" s="26">
        <v>8</v>
      </c>
      <c r="B10" s="16"/>
      <c r="C10" s="16" t="s">
        <v>274</v>
      </c>
      <c r="D10" s="19" t="s">
        <v>273</v>
      </c>
      <c r="E10" s="16"/>
      <c r="F10" s="1">
        <v>24</v>
      </c>
      <c r="G10">
        <v>40</v>
      </c>
      <c r="H10" s="25"/>
      <c r="I10" s="22" t="s">
        <v>311</v>
      </c>
      <c r="J10" s="23" t="s">
        <v>313</v>
      </c>
      <c r="K10" s="25"/>
      <c r="L10" s="1">
        <v>56</v>
      </c>
      <c r="M10" s="6">
        <v>72</v>
      </c>
      <c r="N10" s="22"/>
      <c r="O10" s="22" t="s">
        <v>131</v>
      </c>
      <c r="P10" s="23" t="s">
        <v>215</v>
      </c>
      <c r="Q10" s="22"/>
      <c r="R10" s="1">
        <v>88</v>
      </c>
      <c r="S10" s="6">
        <v>104</v>
      </c>
      <c r="T10" s="16"/>
      <c r="U10" s="28" t="s">
        <v>333</v>
      </c>
      <c r="V10" s="29" t="s">
        <v>332</v>
      </c>
      <c r="W10" s="16"/>
      <c r="X10" s="1">
        <v>120</v>
      </c>
    </row>
    <row r="11" spans="1:24">
      <c r="A11" s="26">
        <v>7</v>
      </c>
      <c r="B11" s="16"/>
      <c r="C11" s="16" t="s">
        <v>523</v>
      </c>
      <c r="D11" s="16" t="s">
        <v>98</v>
      </c>
      <c r="E11" s="16"/>
      <c r="F11" s="1">
        <v>23</v>
      </c>
      <c r="G11">
        <v>39</v>
      </c>
      <c r="H11" s="25"/>
      <c r="I11" s="22" t="s">
        <v>310</v>
      </c>
      <c r="J11" s="23" t="s">
        <v>308</v>
      </c>
      <c r="K11" s="25"/>
      <c r="L11" s="1">
        <v>55</v>
      </c>
      <c r="M11" s="6">
        <v>71</v>
      </c>
      <c r="N11" s="22"/>
      <c r="O11" s="22" t="s">
        <v>449</v>
      </c>
      <c r="P11" s="23" t="s">
        <v>216</v>
      </c>
      <c r="Q11" s="22"/>
      <c r="R11" s="1">
        <v>87</v>
      </c>
      <c r="S11" s="6">
        <v>103</v>
      </c>
      <c r="T11" s="16"/>
      <c r="U11" s="17" t="s">
        <v>346</v>
      </c>
      <c r="V11" s="19" t="s">
        <v>531</v>
      </c>
      <c r="W11" s="16"/>
      <c r="X11" s="1">
        <v>119</v>
      </c>
    </row>
    <row r="12" spans="1:24">
      <c r="A12" s="27">
        <v>6</v>
      </c>
      <c r="B12" s="21"/>
      <c r="C12" s="22" t="s">
        <v>422</v>
      </c>
      <c r="D12" s="21" t="s">
        <v>423</v>
      </c>
      <c r="E12" s="21"/>
      <c r="F12" s="1">
        <v>22</v>
      </c>
      <c r="H12" s="25"/>
      <c r="I12" s="22" t="s">
        <v>530</v>
      </c>
      <c r="J12" s="23" t="s">
        <v>280</v>
      </c>
      <c r="K12" s="25"/>
      <c r="L12" s="1">
        <v>54</v>
      </c>
      <c r="M12" s="6">
        <v>70</v>
      </c>
      <c r="N12" s="22"/>
      <c r="O12" s="22" t="s">
        <v>450</v>
      </c>
      <c r="P12" s="23" t="s">
        <v>124</v>
      </c>
      <c r="Q12" s="22"/>
      <c r="R12" s="1">
        <v>86</v>
      </c>
      <c r="S12" s="6">
        <v>102</v>
      </c>
      <c r="T12" s="16"/>
      <c r="U12" s="17" t="s">
        <v>344</v>
      </c>
      <c r="V12" s="19" t="s">
        <v>66</v>
      </c>
      <c r="W12" s="16"/>
      <c r="X12" s="1">
        <v>118</v>
      </c>
    </row>
    <row r="13" spans="1:24">
      <c r="A13" s="26"/>
      <c r="B13" s="21"/>
      <c r="C13" s="21"/>
      <c r="D13" s="21" t="s">
        <v>418</v>
      </c>
      <c r="E13" s="21"/>
      <c r="F13" s="1">
        <v>21</v>
      </c>
      <c r="G13">
        <v>37</v>
      </c>
      <c r="H13" s="25"/>
      <c r="I13" s="22" t="s">
        <v>322</v>
      </c>
      <c r="J13" s="23" t="s">
        <v>323</v>
      </c>
      <c r="K13" s="25"/>
      <c r="L13" s="1">
        <v>53</v>
      </c>
      <c r="M13">
        <v>69</v>
      </c>
      <c r="N13" s="22"/>
      <c r="O13" s="22" t="s">
        <v>451</v>
      </c>
      <c r="P13" s="23" t="s">
        <v>217</v>
      </c>
      <c r="Q13" s="22"/>
      <c r="R13" s="1">
        <v>85</v>
      </c>
      <c r="S13" s="6">
        <v>101</v>
      </c>
      <c r="T13" s="16"/>
      <c r="U13" s="28" t="s">
        <v>341</v>
      </c>
      <c r="V13" s="19" t="s">
        <v>65</v>
      </c>
      <c r="W13" s="16"/>
      <c r="X13" s="1">
        <v>117</v>
      </c>
    </row>
    <row r="14" spans="1:24">
      <c r="A14" s="27">
        <v>4</v>
      </c>
      <c r="B14" s="21"/>
      <c r="C14" s="22" t="s">
        <v>419</v>
      </c>
      <c r="D14" s="21" t="s">
        <v>522</v>
      </c>
      <c r="E14" s="21"/>
      <c r="F14" s="1">
        <v>20</v>
      </c>
      <c r="G14">
        <v>36</v>
      </c>
      <c r="H14" s="25"/>
      <c r="I14" s="22" t="s">
        <v>329</v>
      </c>
      <c r="J14" s="23" t="s">
        <v>331</v>
      </c>
      <c r="K14" s="25"/>
      <c r="L14" s="1">
        <v>52</v>
      </c>
      <c r="M14">
        <v>68</v>
      </c>
      <c r="N14" s="22"/>
      <c r="O14" s="22" t="s">
        <v>452</v>
      </c>
      <c r="P14" s="23" t="s">
        <v>218</v>
      </c>
      <c r="Q14" s="22"/>
      <c r="R14" s="1"/>
      <c r="S14" s="6">
        <v>100</v>
      </c>
      <c r="T14" s="16"/>
      <c r="U14" s="28" t="s">
        <v>337</v>
      </c>
      <c r="V14" s="29" t="s">
        <v>340</v>
      </c>
      <c r="W14" s="16"/>
      <c r="X14" s="1">
        <v>116</v>
      </c>
    </row>
    <row r="15" spans="1:24">
      <c r="A15" s="27">
        <v>3</v>
      </c>
      <c r="B15" s="21"/>
      <c r="C15" s="22" t="s">
        <v>521</v>
      </c>
      <c r="D15" s="21" t="s">
        <v>420</v>
      </c>
      <c r="E15" s="21"/>
      <c r="F15" s="1">
        <v>19</v>
      </c>
      <c r="G15">
        <v>35</v>
      </c>
      <c r="H15" s="25"/>
      <c r="I15" s="22" t="s">
        <v>518</v>
      </c>
      <c r="J15" s="23" t="s">
        <v>321</v>
      </c>
      <c r="K15" s="25"/>
      <c r="L15" s="1">
        <v>51</v>
      </c>
      <c r="M15">
        <v>67</v>
      </c>
      <c r="N15" s="16"/>
      <c r="O15" s="16"/>
      <c r="P15" s="19" t="s">
        <v>532</v>
      </c>
      <c r="Q15" s="16"/>
      <c r="R15" s="1">
        <v>83</v>
      </c>
      <c r="S15" s="6">
        <v>99</v>
      </c>
      <c r="T15" s="16"/>
      <c r="U15" s="28" t="s">
        <v>336</v>
      </c>
      <c r="V15" s="29" t="s">
        <v>339</v>
      </c>
      <c r="W15" s="16"/>
      <c r="X15" s="1">
        <v>115</v>
      </c>
    </row>
    <row r="16" spans="1:24">
      <c r="A16" s="27">
        <v>2</v>
      </c>
      <c r="B16" s="21"/>
      <c r="C16" s="22" t="s">
        <v>520</v>
      </c>
      <c r="D16" s="21" t="s">
        <v>421</v>
      </c>
      <c r="E16" s="21"/>
      <c r="F16" s="1">
        <v>18</v>
      </c>
      <c r="G16">
        <v>34</v>
      </c>
      <c r="H16" s="25"/>
      <c r="I16" s="22" t="s">
        <v>327</v>
      </c>
      <c r="J16" s="23"/>
      <c r="K16" s="25"/>
      <c r="L16" s="1"/>
      <c r="M16">
        <v>66</v>
      </c>
      <c r="N16" s="16"/>
      <c r="O16" s="17" t="s">
        <v>275</v>
      </c>
      <c r="P16" s="19" t="s">
        <v>281</v>
      </c>
      <c r="Q16" s="16"/>
      <c r="R16" s="1">
        <v>82</v>
      </c>
      <c r="S16" s="6">
        <v>98</v>
      </c>
      <c r="T16" s="16"/>
      <c r="U16" s="28" t="s">
        <v>335</v>
      </c>
      <c r="V16" s="29" t="s">
        <v>338</v>
      </c>
      <c r="W16" s="16"/>
      <c r="X16" s="1">
        <v>114</v>
      </c>
    </row>
    <row r="17" spans="1:24">
      <c r="G17">
        <v>33</v>
      </c>
      <c r="H17" s="25"/>
      <c r="I17" s="22" t="s">
        <v>315</v>
      </c>
      <c r="J17" s="23" t="s">
        <v>314</v>
      </c>
      <c r="K17" s="25"/>
      <c r="L17" s="1">
        <v>49</v>
      </c>
      <c r="M17">
        <v>65</v>
      </c>
      <c r="N17" s="16"/>
      <c r="O17" s="17" t="s">
        <v>278</v>
      </c>
      <c r="P17" s="19" t="s">
        <v>282</v>
      </c>
      <c r="Q17" s="16"/>
      <c r="R17" s="1">
        <v>81</v>
      </c>
      <c r="S17" s="6">
        <v>97</v>
      </c>
      <c r="T17" s="16"/>
      <c r="U17" s="28" t="s">
        <v>354</v>
      </c>
      <c r="V17" s="29" t="s">
        <v>355</v>
      </c>
      <c r="W17" s="16"/>
      <c r="X17" s="1">
        <v>113</v>
      </c>
    </row>
    <row r="18" spans="1:24">
      <c r="C18">
        <v>8001</v>
      </c>
    </row>
    <row r="20" spans="1:24">
      <c r="C20">
        <v>8002</v>
      </c>
      <c r="I20">
        <v>8002</v>
      </c>
      <c r="O20">
        <v>8002</v>
      </c>
      <c r="U20" s="6">
        <v>8002</v>
      </c>
    </row>
    <row r="21" spans="1:24">
      <c r="A21">
        <v>16</v>
      </c>
      <c r="B21" s="25"/>
      <c r="C21" s="25"/>
      <c r="D21" s="23" t="s">
        <v>244</v>
      </c>
      <c r="E21" s="25"/>
      <c r="F21">
        <v>32</v>
      </c>
      <c r="G21" s="6">
        <v>48</v>
      </c>
      <c r="H21" s="16"/>
      <c r="I21" s="17" t="s">
        <v>299</v>
      </c>
      <c r="J21" s="19" t="s">
        <v>301</v>
      </c>
      <c r="K21" s="19"/>
      <c r="L21" s="1">
        <v>64</v>
      </c>
      <c r="N21" s="22"/>
      <c r="O21" s="22" t="s">
        <v>378</v>
      </c>
      <c r="P21" s="22"/>
      <c r="Q21" s="22"/>
      <c r="X21" s="1" t="s">
        <v>525</v>
      </c>
    </row>
    <row r="22" spans="1:24">
      <c r="A22">
        <v>15</v>
      </c>
      <c r="B22" s="25"/>
      <c r="C22" s="22" t="s">
        <v>246</v>
      </c>
      <c r="D22" s="23" t="s">
        <v>239</v>
      </c>
      <c r="E22" s="25"/>
      <c r="F22">
        <v>31</v>
      </c>
      <c r="G22" s="6">
        <v>47</v>
      </c>
      <c r="H22" s="16"/>
      <c r="I22" s="17" t="s">
        <v>285</v>
      </c>
      <c r="J22" s="19" t="s">
        <v>283</v>
      </c>
      <c r="K22" s="19"/>
      <c r="L22" s="1">
        <v>63</v>
      </c>
      <c r="M22">
        <v>79</v>
      </c>
      <c r="N22" s="17"/>
      <c r="O22" s="17" t="s">
        <v>448</v>
      </c>
      <c r="P22" s="17"/>
      <c r="Q22" s="17"/>
      <c r="X22" s="1" t="s">
        <v>525</v>
      </c>
    </row>
    <row r="23" spans="1:24">
      <c r="A23">
        <v>14</v>
      </c>
      <c r="B23" s="25"/>
      <c r="C23" s="22" t="s">
        <v>242</v>
      </c>
      <c r="D23" s="23" t="s">
        <v>240</v>
      </c>
      <c r="E23" s="25"/>
      <c r="F23">
        <v>30</v>
      </c>
      <c r="G23" s="6">
        <v>46</v>
      </c>
      <c r="H23" s="16"/>
      <c r="I23" s="17" t="s">
        <v>307</v>
      </c>
      <c r="J23" s="19" t="s">
        <v>297</v>
      </c>
      <c r="K23" s="19"/>
      <c r="L23" s="1">
        <v>62</v>
      </c>
      <c r="M23">
        <v>78</v>
      </c>
      <c r="N23" s="17"/>
      <c r="O23" s="17" t="s">
        <v>305</v>
      </c>
      <c r="P23" s="17"/>
      <c r="Q23" s="17"/>
      <c r="X23" s="1" t="s">
        <v>525</v>
      </c>
    </row>
    <row r="24" spans="1:24">
      <c r="A24">
        <v>13</v>
      </c>
      <c r="B24" s="25"/>
      <c r="C24" s="22" t="s">
        <v>248</v>
      </c>
      <c r="D24" s="23" t="s">
        <v>249</v>
      </c>
      <c r="E24" s="25"/>
      <c r="F24">
        <v>29</v>
      </c>
      <c r="G24" s="6"/>
      <c r="H24" s="16"/>
      <c r="I24" s="16"/>
      <c r="J24" s="19" t="s">
        <v>298</v>
      </c>
      <c r="K24" s="19"/>
      <c r="L24" s="1">
        <v>61</v>
      </c>
      <c r="M24">
        <v>77</v>
      </c>
      <c r="N24" s="17"/>
      <c r="O24" s="17" t="s">
        <v>447</v>
      </c>
      <c r="P24" s="17"/>
      <c r="Q24" s="17"/>
      <c r="X24" s="1" t="s">
        <v>525</v>
      </c>
    </row>
    <row r="25" spans="1:24">
      <c r="A25">
        <v>12</v>
      </c>
      <c r="D25" s="19" t="s">
        <v>364</v>
      </c>
      <c r="E25" s="16"/>
      <c r="F25">
        <v>28</v>
      </c>
      <c r="G25" s="6">
        <v>44</v>
      </c>
      <c r="H25" s="16"/>
      <c r="I25" s="17" t="s">
        <v>306</v>
      </c>
      <c r="J25" s="19" t="s">
        <v>303</v>
      </c>
      <c r="K25" s="19"/>
      <c r="L25" s="1">
        <v>60</v>
      </c>
      <c r="M25">
        <v>76</v>
      </c>
      <c r="N25" s="17"/>
      <c r="O25" s="17" t="s">
        <v>446</v>
      </c>
      <c r="P25" s="17"/>
      <c r="Q25" s="17"/>
      <c r="U25" s="17" t="s">
        <v>412</v>
      </c>
    </row>
    <row r="26" spans="1:24">
      <c r="A26">
        <v>11</v>
      </c>
      <c r="B26" s="16"/>
      <c r="C26" s="17" t="s">
        <v>361</v>
      </c>
      <c r="D26" s="19" t="s">
        <v>363</v>
      </c>
      <c r="E26" s="16"/>
      <c r="F26">
        <v>27</v>
      </c>
      <c r="G26" s="6">
        <v>43</v>
      </c>
      <c r="H26" s="16"/>
      <c r="I26" s="17" t="s">
        <v>293</v>
      </c>
      <c r="J26" s="19" t="s">
        <v>292</v>
      </c>
      <c r="K26" s="19"/>
      <c r="L26" s="1">
        <v>59</v>
      </c>
      <c r="M26">
        <v>75</v>
      </c>
      <c r="N26" s="17"/>
      <c r="O26" s="17" t="s">
        <v>264</v>
      </c>
      <c r="P26" s="19" t="s">
        <v>444</v>
      </c>
      <c r="Q26" s="17"/>
      <c r="R26">
        <v>91</v>
      </c>
      <c r="S26" s="6">
        <v>107</v>
      </c>
      <c r="T26" s="16"/>
      <c r="U26" s="17" t="s">
        <v>411</v>
      </c>
      <c r="V26" s="19" t="s">
        <v>412</v>
      </c>
      <c r="W26" s="16"/>
      <c r="X26" s="1">
        <v>123</v>
      </c>
    </row>
    <row r="27" spans="1:24">
      <c r="A27">
        <v>10</v>
      </c>
      <c r="B27" s="16"/>
      <c r="C27" s="17" t="s">
        <v>366</v>
      </c>
      <c r="D27" s="19" t="s">
        <v>519</v>
      </c>
      <c r="E27" s="16"/>
      <c r="F27">
        <v>26</v>
      </c>
      <c r="G27" s="6">
        <v>42</v>
      </c>
      <c r="H27" s="16"/>
      <c r="I27" s="17" t="s">
        <v>305</v>
      </c>
      <c r="J27" s="19" t="s">
        <v>302</v>
      </c>
      <c r="K27" s="19"/>
      <c r="L27" s="1">
        <v>58</v>
      </c>
      <c r="M27">
        <v>74</v>
      </c>
      <c r="N27" s="17"/>
      <c r="O27" s="17" t="s">
        <v>266</v>
      </c>
      <c r="P27" s="17"/>
      <c r="Q27" s="17"/>
      <c r="S27" s="6">
        <v>106</v>
      </c>
      <c r="T27" s="16"/>
      <c r="U27" s="17" t="s">
        <v>410</v>
      </c>
      <c r="V27" s="19"/>
      <c r="W27" s="16"/>
    </row>
    <row r="28" spans="1:24">
      <c r="A28">
        <v>9</v>
      </c>
      <c r="B28" s="16"/>
      <c r="C28" s="17" t="s">
        <v>368</v>
      </c>
      <c r="D28" s="19" t="s">
        <v>370</v>
      </c>
      <c r="E28" s="16"/>
      <c r="F28">
        <v>25</v>
      </c>
      <c r="G28" s="6">
        <v>41</v>
      </c>
      <c r="H28" s="16"/>
      <c r="I28" s="17" t="s">
        <v>291</v>
      </c>
      <c r="J28" s="19" t="s">
        <v>289</v>
      </c>
      <c r="K28" s="19"/>
      <c r="L28" s="1">
        <v>57</v>
      </c>
      <c r="M28">
        <v>73</v>
      </c>
      <c r="N28" s="17"/>
      <c r="O28" s="17" t="s">
        <v>445</v>
      </c>
      <c r="P28" s="19" t="s">
        <v>443</v>
      </c>
      <c r="Q28" s="17"/>
      <c r="R28">
        <v>89</v>
      </c>
      <c r="S28" s="6">
        <v>105</v>
      </c>
      <c r="T28" s="16"/>
      <c r="U28" s="17" t="s">
        <v>407</v>
      </c>
      <c r="V28" s="19" t="s">
        <v>409</v>
      </c>
      <c r="W28" s="16"/>
      <c r="X28" s="1">
        <v>121</v>
      </c>
    </row>
    <row r="29" spans="1:24">
      <c r="A29">
        <v>8</v>
      </c>
      <c r="B29" s="25"/>
      <c r="C29" s="22" t="s">
        <v>271</v>
      </c>
      <c r="G29" s="6">
        <v>40</v>
      </c>
      <c r="H29" s="16"/>
      <c r="I29" s="17" t="s">
        <v>304</v>
      </c>
      <c r="J29" s="19" t="s">
        <v>296</v>
      </c>
      <c r="K29" s="19"/>
      <c r="L29" s="1">
        <v>56</v>
      </c>
      <c r="N29" s="22"/>
      <c r="O29" s="22" t="s">
        <v>264</v>
      </c>
      <c r="P29" s="22"/>
      <c r="Q29" s="22"/>
      <c r="S29" s="6">
        <v>104</v>
      </c>
      <c r="T29" s="16"/>
      <c r="U29" s="17" t="s">
        <v>413</v>
      </c>
      <c r="V29" s="19" t="s">
        <v>408</v>
      </c>
      <c r="W29" s="16"/>
      <c r="X29" s="1">
        <v>120</v>
      </c>
    </row>
    <row r="30" spans="1:24">
      <c r="A30">
        <v>7</v>
      </c>
      <c r="B30" s="25"/>
      <c r="C30" s="22" t="s">
        <v>376</v>
      </c>
      <c r="D30" s="1"/>
      <c r="G30" s="6">
        <v>39</v>
      </c>
      <c r="H30" s="16"/>
      <c r="I30" s="17" t="s">
        <v>286</v>
      </c>
      <c r="J30" s="19" t="s">
        <v>288</v>
      </c>
      <c r="K30" s="19"/>
      <c r="L30" s="1">
        <v>55</v>
      </c>
      <c r="N30" s="22"/>
      <c r="O30" s="22" t="s">
        <v>266</v>
      </c>
      <c r="P30" s="22"/>
      <c r="Q30" s="22"/>
      <c r="S30" s="6">
        <v>103</v>
      </c>
      <c r="T30" s="21"/>
      <c r="U30" s="22" t="s">
        <v>400</v>
      </c>
    </row>
    <row r="31" spans="1:24">
      <c r="A31">
        <v>6</v>
      </c>
      <c r="C31" s="6"/>
      <c r="D31" s="19" t="s">
        <v>263</v>
      </c>
      <c r="E31" s="16"/>
      <c r="F31">
        <v>22</v>
      </c>
      <c r="G31" s="6">
        <v>38</v>
      </c>
      <c r="H31" s="16"/>
      <c r="I31" s="17" t="s">
        <v>264</v>
      </c>
      <c r="J31" s="19" t="s">
        <v>295</v>
      </c>
      <c r="K31" s="19"/>
      <c r="L31" s="1">
        <v>54</v>
      </c>
      <c r="N31" s="22"/>
      <c r="O31" s="22" t="s">
        <v>445</v>
      </c>
      <c r="P31" s="22"/>
      <c r="Q31" s="22"/>
      <c r="S31" s="6">
        <v>102</v>
      </c>
      <c r="T31" s="21"/>
      <c r="U31" s="22" t="s">
        <v>398</v>
      </c>
      <c r="V31" s="23" t="s">
        <v>403</v>
      </c>
      <c r="W31" s="21"/>
      <c r="X31" s="1">
        <v>118</v>
      </c>
    </row>
    <row r="32" spans="1:24">
      <c r="A32">
        <v>5</v>
      </c>
      <c r="B32" s="16"/>
      <c r="C32" s="17" t="s">
        <v>259</v>
      </c>
      <c r="D32" s="19" t="s">
        <v>260</v>
      </c>
      <c r="E32" s="16"/>
      <c r="F32">
        <v>21</v>
      </c>
      <c r="G32" s="6"/>
      <c r="H32" s="22"/>
      <c r="I32" s="22"/>
      <c r="J32" s="23" t="s">
        <v>268</v>
      </c>
      <c r="K32" s="23"/>
      <c r="L32" s="1">
        <v>53</v>
      </c>
      <c r="N32" s="22"/>
      <c r="O32" s="22" t="s">
        <v>446</v>
      </c>
      <c r="P32" s="22"/>
      <c r="Q32" s="22"/>
      <c r="S32" s="6">
        <v>101</v>
      </c>
      <c r="T32" s="21"/>
      <c r="U32" s="22" t="s">
        <v>396</v>
      </c>
      <c r="V32" s="23" t="s">
        <v>402</v>
      </c>
      <c r="W32" s="21"/>
      <c r="X32" s="1">
        <v>117</v>
      </c>
    </row>
    <row r="33" spans="1:24">
      <c r="A33">
        <v>4</v>
      </c>
      <c r="B33" s="16"/>
      <c r="C33" s="17" t="s">
        <v>258</v>
      </c>
      <c r="D33" s="19" t="s">
        <v>261</v>
      </c>
      <c r="E33" s="16"/>
      <c r="F33">
        <v>20</v>
      </c>
      <c r="G33" s="6"/>
      <c r="H33" s="21"/>
      <c r="I33" s="22"/>
      <c r="J33" s="23" t="s">
        <v>267</v>
      </c>
      <c r="K33" s="23"/>
      <c r="L33" s="1">
        <v>52</v>
      </c>
      <c r="N33" s="22"/>
      <c r="O33" s="22" t="s">
        <v>447</v>
      </c>
      <c r="P33" s="22"/>
      <c r="Q33" s="22"/>
      <c r="S33" s="6">
        <v>100</v>
      </c>
      <c r="T33" s="21"/>
      <c r="U33" s="22" t="s">
        <v>386</v>
      </c>
      <c r="V33" s="23"/>
      <c r="W33" s="22" t="s">
        <v>394</v>
      </c>
      <c r="X33" s="1">
        <v>116</v>
      </c>
    </row>
    <row r="34" spans="1:24">
      <c r="A34">
        <v>3</v>
      </c>
      <c r="B34" s="16"/>
      <c r="C34" s="17" t="s">
        <v>257</v>
      </c>
      <c r="D34" s="19" t="s">
        <v>262</v>
      </c>
      <c r="E34" s="16"/>
      <c r="F34">
        <v>19</v>
      </c>
      <c r="G34" s="6"/>
      <c r="H34" s="21"/>
      <c r="I34" s="22"/>
      <c r="J34" s="23" t="s">
        <v>266</v>
      </c>
      <c r="K34" s="23"/>
      <c r="L34" s="1">
        <v>51</v>
      </c>
      <c r="N34" s="22"/>
      <c r="O34" s="22" t="s">
        <v>305</v>
      </c>
      <c r="P34" s="23" t="s">
        <v>443</v>
      </c>
      <c r="Q34" s="22"/>
      <c r="S34" s="6">
        <v>99</v>
      </c>
      <c r="T34" s="21"/>
      <c r="U34" s="22" t="s">
        <v>382</v>
      </c>
      <c r="V34" s="23"/>
      <c r="W34" s="22" t="s">
        <v>390</v>
      </c>
      <c r="X34" s="1">
        <v>115</v>
      </c>
    </row>
    <row r="35" spans="1:24">
      <c r="A35">
        <v>2</v>
      </c>
      <c r="B35" s="16"/>
      <c r="C35" s="17" t="s">
        <v>251</v>
      </c>
      <c r="D35" s="19" t="s">
        <v>253</v>
      </c>
      <c r="E35" s="16"/>
      <c r="F35">
        <v>18</v>
      </c>
      <c r="G35" s="6">
        <v>34</v>
      </c>
      <c r="H35" s="21"/>
      <c r="I35" s="22" t="s">
        <v>270</v>
      </c>
      <c r="J35" s="23" t="s">
        <v>265</v>
      </c>
      <c r="K35" s="23"/>
      <c r="L35" s="1">
        <v>50</v>
      </c>
      <c r="N35" s="22"/>
      <c r="O35" s="22" t="s">
        <v>448</v>
      </c>
      <c r="P35" s="23" t="s">
        <v>444</v>
      </c>
      <c r="Q35" s="22"/>
      <c r="S35" s="6">
        <v>98</v>
      </c>
      <c r="T35" s="21"/>
      <c r="U35" s="22" t="s">
        <v>384</v>
      </c>
      <c r="V35" s="23"/>
      <c r="W35" s="22" t="s">
        <v>388</v>
      </c>
      <c r="X35" s="1">
        <v>114</v>
      </c>
    </row>
    <row r="36" spans="1:24">
      <c r="A36">
        <v>1</v>
      </c>
      <c r="B36" s="16"/>
      <c r="C36" s="17" t="s">
        <v>255</v>
      </c>
      <c r="D36" s="19" t="s">
        <v>256</v>
      </c>
      <c r="E36" s="16"/>
      <c r="F36">
        <v>17</v>
      </c>
      <c r="G36" s="6">
        <v>33</v>
      </c>
      <c r="H36" s="21"/>
      <c r="I36" s="22" t="s">
        <v>269</v>
      </c>
      <c r="J36" s="23" t="s">
        <v>264</v>
      </c>
      <c r="K36" s="23"/>
      <c r="L36" s="1">
        <v>49</v>
      </c>
      <c r="N36" s="16"/>
      <c r="O36" s="17" t="s">
        <v>488</v>
      </c>
      <c r="P36" s="16" t="s">
        <v>490</v>
      </c>
      <c r="Q36" s="16"/>
      <c r="S36" s="6">
        <v>97</v>
      </c>
      <c r="T36" s="21"/>
      <c r="U36" s="22" t="s">
        <v>380</v>
      </c>
      <c r="V36" s="23"/>
      <c r="W36" s="22" t="s">
        <v>392</v>
      </c>
      <c r="X36" s="1">
        <v>113</v>
      </c>
    </row>
    <row r="37" spans="1:24">
      <c r="T37" t="s">
        <v>526</v>
      </c>
    </row>
    <row r="39" spans="1:24">
      <c r="C39" s="16"/>
      <c r="D39" s="16" t="s">
        <v>269</v>
      </c>
      <c r="E39" s="16"/>
      <c r="H39" s="24"/>
      <c r="I39" s="17" t="s">
        <v>491</v>
      </c>
      <c r="J39" s="16" t="s">
        <v>493</v>
      </c>
      <c r="K39" s="16"/>
    </row>
    <row r="40" spans="1:24">
      <c r="C40" s="16"/>
      <c r="D40" s="16" t="s">
        <v>212</v>
      </c>
      <c r="E40" s="16"/>
      <c r="H40" s="24"/>
      <c r="I40" s="17" t="s">
        <v>495</v>
      </c>
      <c r="J40" s="16" t="s">
        <v>496</v>
      </c>
      <c r="K40" s="16"/>
    </row>
    <row r="41" spans="1:24">
      <c r="C41" s="16"/>
      <c r="D41" s="16" t="s">
        <v>455</v>
      </c>
      <c r="E41" s="16"/>
      <c r="H41" s="24"/>
      <c r="I41" s="17" t="s">
        <v>497</v>
      </c>
      <c r="J41" s="16" t="s">
        <v>498</v>
      </c>
      <c r="K41" s="16"/>
    </row>
    <row r="42" spans="1:24">
      <c r="B42" s="16"/>
      <c r="C42" s="16"/>
      <c r="D42" s="16" t="s">
        <v>484</v>
      </c>
      <c r="E42" s="16"/>
      <c r="H42" s="24"/>
      <c r="I42" s="17" t="s">
        <v>499</v>
      </c>
      <c r="J42" s="16" t="s">
        <v>501</v>
      </c>
      <c r="K42" s="16"/>
    </row>
    <row r="43" spans="1:24">
      <c r="B43" s="16"/>
      <c r="C43" s="16"/>
      <c r="D43" s="16" t="s">
        <v>485</v>
      </c>
      <c r="E43" s="16"/>
      <c r="H43" s="24"/>
      <c r="I43" s="17" t="s">
        <v>505</v>
      </c>
      <c r="J43" s="16" t="s">
        <v>503</v>
      </c>
      <c r="K43" s="16"/>
    </row>
    <row r="44" spans="1:24">
      <c r="B44" s="16"/>
      <c r="C44" s="16"/>
      <c r="D44" s="16" t="s">
        <v>486</v>
      </c>
      <c r="E44" s="16"/>
      <c r="H44" s="24"/>
      <c r="I44" s="17" t="s">
        <v>506</v>
      </c>
      <c r="J44" s="16" t="s">
        <v>504</v>
      </c>
      <c r="K44" s="16"/>
    </row>
  </sheetData>
  <phoneticPr fontId="3" type="noConversion"/>
  <printOptions gridLines="1"/>
  <pageMargins left="0.2" right="0.2" top="0.6100000000000001" bottom="0.6100000000000001" header="0" footer="0"/>
  <pageSetup paperSize="8" scale="84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Q145"/>
  <sheetViews>
    <sheetView topLeftCell="A133" workbookViewId="0">
      <selection activeCell="C155" sqref="C155"/>
    </sheetView>
  </sheetViews>
  <sheetFormatPr baseColWidth="10" defaultRowHeight="15" x14ac:dyDescent="0"/>
  <cols>
    <col min="1" max="1" width="7" style="6" customWidth="1"/>
    <col min="2" max="2" width="19.1640625" style="1" bestFit="1" customWidth="1"/>
    <col min="3" max="3" width="17.5" customWidth="1"/>
    <col min="4" max="4" width="19.6640625" customWidth="1"/>
    <col min="5" max="5" width="10.83203125" style="6"/>
    <col min="6" max="6" width="22.33203125" style="1" bestFit="1" customWidth="1"/>
    <col min="7" max="7" width="21.83203125" style="1" customWidth="1"/>
    <col min="8" max="8" width="21.83203125" customWidth="1"/>
    <col min="13" max="13" width="4.33203125" customWidth="1"/>
    <col min="14" max="14" width="6.33203125" style="6" customWidth="1"/>
    <col min="16" max="16" width="10.83203125" style="6"/>
    <col min="17" max="17" width="10.83203125" style="1"/>
    <col min="19" max="19" width="10.83203125" style="1"/>
    <col min="35" max="35" width="12.33203125" customWidth="1"/>
  </cols>
  <sheetData>
    <row r="1" spans="1:35">
      <c r="B1" s="1">
        <v>8001</v>
      </c>
      <c r="C1" t="s">
        <v>663</v>
      </c>
      <c r="D1" t="s">
        <v>664</v>
      </c>
      <c r="F1" s="23"/>
      <c r="G1" s="1" t="s">
        <v>664</v>
      </c>
      <c r="H1" t="s">
        <v>663</v>
      </c>
      <c r="J1" s="6"/>
      <c r="L1" s="6"/>
      <c r="M1" s="1"/>
      <c r="N1"/>
      <c r="O1" s="1"/>
      <c r="P1"/>
      <c r="Z1">
        <v>8002</v>
      </c>
      <c r="AD1" s="6"/>
      <c r="AF1" s="6">
        <v>8002</v>
      </c>
      <c r="AG1" s="1"/>
      <c r="AI1" s="1"/>
    </row>
    <row r="2" spans="1:35">
      <c r="A2" s="6">
        <v>1</v>
      </c>
      <c r="C2" s="30"/>
      <c r="D2" s="30"/>
      <c r="E2" s="6">
        <v>1</v>
      </c>
      <c r="F2" s="19"/>
    </row>
    <row r="3" spans="1:35">
      <c r="A3" s="27">
        <v>2</v>
      </c>
      <c r="B3" s="23" t="s">
        <v>520</v>
      </c>
      <c r="D3" s="30"/>
      <c r="E3" s="6">
        <v>2</v>
      </c>
      <c r="F3" s="19" t="s">
        <v>255</v>
      </c>
    </row>
    <row r="4" spans="1:35">
      <c r="A4" s="27">
        <v>3</v>
      </c>
      <c r="B4" s="23" t="s">
        <v>521</v>
      </c>
      <c r="D4" s="30"/>
      <c r="E4" s="6">
        <v>3</v>
      </c>
      <c r="F4" s="19" t="s">
        <v>251</v>
      </c>
    </row>
    <row r="5" spans="1:35">
      <c r="A5" s="27">
        <v>4</v>
      </c>
      <c r="B5" s="23" t="s">
        <v>419</v>
      </c>
      <c r="D5" s="30"/>
      <c r="E5" s="6">
        <v>4</v>
      </c>
      <c r="F5" s="19" t="s">
        <v>257</v>
      </c>
    </row>
    <row r="6" spans="1:35">
      <c r="A6" s="27">
        <v>5</v>
      </c>
      <c r="B6" s="23"/>
      <c r="C6" s="30"/>
      <c r="D6" s="30"/>
      <c r="E6" s="6">
        <v>5</v>
      </c>
      <c r="F6" s="19" t="s">
        <v>258</v>
      </c>
    </row>
    <row r="7" spans="1:35">
      <c r="A7" s="27">
        <v>6</v>
      </c>
      <c r="B7" s="23" t="s">
        <v>422</v>
      </c>
      <c r="E7" s="6">
        <v>6</v>
      </c>
      <c r="F7" s="19" t="s">
        <v>259</v>
      </c>
    </row>
    <row r="8" spans="1:35">
      <c r="A8" s="27">
        <v>7</v>
      </c>
      <c r="B8" s="19" t="s">
        <v>523</v>
      </c>
      <c r="D8" s="30"/>
      <c r="E8" s="6">
        <v>7</v>
      </c>
    </row>
    <row r="9" spans="1:35">
      <c r="A9" s="27">
        <v>8</v>
      </c>
      <c r="B9" s="19" t="s">
        <v>274</v>
      </c>
      <c r="D9" s="30"/>
      <c r="E9" s="6">
        <v>8</v>
      </c>
      <c r="F9" s="23" t="s">
        <v>376</v>
      </c>
    </row>
    <row r="10" spans="1:35">
      <c r="A10" s="27">
        <v>9</v>
      </c>
      <c r="B10" s="19" t="s">
        <v>225</v>
      </c>
      <c r="D10" s="30"/>
      <c r="E10" s="6">
        <v>9</v>
      </c>
      <c r="F10" s="23" t="s">
        <v>271</v>
      </c>
    </row>
    <row r="11" spans="1:35">
      <c r="A11" s="27">
        <v>10</v>
      </c>
      <c r="B11" s="19" t="s">
        <v>219</v>
      </c>
      <c r="D11" s="30"/>
      <c r="E11" s="6">
        <v>10</v>
      </c>
      <c r="F11" s="19" t="s">
        <v>368</v>
      </c>
    </row>
    <row r="12" spans="1:35">
      <c r="A12" s="27">
        <v>11</v>
      </c>
      <c r="B12" s="19" t="s">
        <v>186</v>
      </c>
      <c r="D12" s="30"/>
      <c r="E12" s="6">
        <v>11</v>
      </c>
      <c r="F12" s="19" t="s">
        <v>366</v>
      </c>
    </row>
    <row r="13" spans="1:35">
      <c r="A13" s="27">
        <v>12</v>
      </c>
      <c r="C13" s="30"/>
      <c r="D13" s="30"/>
      <c r="E13" s="6">
        <v>12</v>
      </c>
      <c r="F13" s="19" t="s">
        <v>361</v>
      </c>
    </row>
    <row r="14" spans="1:35">
      <c r="A14" s="27">
        <v>13</v>
      </c>
      <c r="B14" s="19" t="s">
        <v>227</v>
      </c>
      <c r="D14" s="30"/>
      <c r="E14" s="6">
        <v>13</v>
      </c>
    </row>
    <row r="15" spans="1:35">
      <c r="A15" s="27">
        <v>14</v>
      </c>
      <c r="B15" s="23" t="s">
        <v>441</v>
      </c>
      <c r="D15" s="30"/>
      <c r="E15" s="6">
        <v>14</v>
      </c>
      <c r="F15" s="23" t="s">
        <v>248</v>
      </c>
    </row>
    <row r="16" spans="1:35">
      <c r="A16" s="27">
        <v>15</v>
      </c>
      <c r="C16" s="30"/>
      <c r="D16" s="30"/>
      <c r="E16" s="6">
        <v>15</v>
      </c>
      <c r="F16" s="23" t="s">
        <v>242</v>
      </c>
    </row>
    <row r="17" spans="1:43">
      <c r="A17" s="27">
        <v>16</v>
      </c>
      <c r="C17" s="30"/>
      <c r="D17" s="30"/>
      <c r="E17" s="6">
        <v>16</v>
      </c>
      <c r="F17" s="23" t="s">
        <v>246</v>
      </c>
    </row>
    <row r="18" spans="1:43">
      <c r="A18" s="27">
        <v>17</v>
      </c>
      <c r="C18" s="30"/>
      <c r="D18" s="30"/>
      <c r="E18" s="6">
        <v>17</v>
      </c>
      <c r="F18" s="19" t="s">
        <v>256</v>
      </c>
      <c r="AM18" s="6"/>
      <c r="AO18" s="6"/>
    </row>
    <row r="19" spans="1:43">
      <c r="A19" s="6">
        <v>18</v>
      </c>
      <c r="B19" s="23" t="s">
        <v>421</v>
      </c>
      <c r="D19" s="30"/>
      <c r="E19" s="6">
        <v>18</v>
      </c>
      <c r="F19" s="19" t="s">
        <v>253</v>
      </c>
      <c r="AO19" s="6"/>
      <c r="AQ19" s="6"/>
    </row>
    <row r="20" spans="1:43">
      <c r="A20" s="6">
        <v>19</v>
      </c>
      <c r="B20" s="23" t="s">
        <v>420</v>
      </c>
      <c r="D20" s="30"/>
      <c r="E20" s="6">
        <v>19</v>
      </c>
      <c r="F20" s="19" t="s">
        <v>262</v>
      </c>
      <c r="AL20" s="6"/>
      <c r="AN20" s="6"/>
      <c r="AO20" s="1"/>
      <c r="AQ20" s="1"/>
    </row>
    <row r="21" spans="1:43">
      <c r="A21" s="6">
        <v>20</v>
      </c>
      <c r="B21" s="23" t="s">
        <v>522</v>
      </c>
      <c r="D21" s="30"/>
      <c r="E21" s="6">
        <v>20</v>
      </c>
      <c r="F21" s="19" t="s">
        <v>261</v>
      </c>
      <c r="AL21" s="6"/>
      <c r="AN21" s="6"/>
      <c r="AO21" s="1"/>
      <c r="AQ21" s="1"/>
    </row>
    <row r="22" spans="1:43">
      <c r="A22" s="6">
        <v>21</v>
      </c>
      <c r="B22" s="23" t="s">
        <v>418</v>
      </c>
      <c r="D22" s="30"/>
      <c r="E22" s="6">
        <v>21</v>
      </c>
      <c r="F22" s="19" t="s">
        <v>260</v>
      </c>
      <c r="AL22" s="6"/>
      <c r="AN22" s="6"/>
      <c r="AO22" s="1"/>
      <c r="AQ22" s="1"/>
    </row>
    <row r="23" spans="1:43">
      <c r="A23" s="6">
        <v>22</v>
      </c>
      <c r="B23" s="23" t="s">
        <v>423</v>
      </c>
      <c r="E23" s="6">
        <v>22</v>
      </c>
      <c r="F23" s="19" t="s">
        <v>263</v>
      </c>
      <c r="AL23" s="6"/>
      <c r="AN23" s="6"/>
      <c r="AO23" s="1"/>
      <c r="AQ23" s="1"/>
    </row>
    <row r="24" spans="1:43">
      <c r="A24" s="6">
        <v>23</v>
      </c>
      <c r="B24" s="19" t="s">
        <v>98</v>
      </c>
      <c r="D24" s="30"/>
      <c r="E24" s="6">
        <v>23</v>
      </c>
      <c r="AL24" s="6"/>
      <c r="AN24" s="6"/>
      <c r="AO24" s="1"/>
      <c r="AQ24" s="1"/>
    </row>
    <row r="25" spans="1:43">
      <c r="A25" s="6">
        <v>24</v>
      </c>
      <c r="B25" s="19" t="s">
        <v>273</v>
      </c>
      <c r="D25" s="30"/>
      <c r="E25" s="6">
        <v>24</v>
      </c>
      <c r="AL25" s="6"/>
      <c r="AN25" s="6"/>
      <c r="AO25" s="1"/>
      <c r="AQ25" s="1"/>
    </row>
    <row r="26" spans="1:43">
      <c r="A26" s="6">
        <v>25</v>
      </c>
      <c r="B26" s="19" t="s">
        <v>124</v>
      </c>
      <c r="D26" s="30"/>
      <c r="E26" s="6">
        <v>25</v>
      </c>
      <c r="F26" s="19" t="s">
        <v>370</v>
      </c>
      <c r="AL26" s="6"/>
      <c r="AN26" s="6"/>
      <c r="AO26" s="1"/>
      <c r="AQ26" s="1"/>
    </row>
    <row r="27" spans="1:43">
      <c r="A27" s="6">
        <v>26</v>
      </c>
      <c r="B27" s="19" t="s">
        <v>222</v>
      </c>
      <c r="D27" s="30"/>
      <c r="E27" s="6">
        <v>26</v>
      </c>
      <c r="F27" s="19" t="s">
        <v>519</v>
      </c>
    </row>
    <row r="28" spans="1:43">
      <c r="A28" s="6">
        <v>27</v>
      </c>
      <c r="B28" s="19" t="s">
        <v>220</v>
      </c>
      <c r="D28" s="30"/>
      <c r="E28" s="6">
        <v>27</v>
      </c>
      <c r="F28" s="19" t="s">
        <v>363</v>
      </c>
    </row>
    <row r="29" spans="1:43">
      <c r="A29" s="6">
        <v>28</v>
      </c>
      <c r="B29" s="19" t="s">
        <v>221</v>
      </c>
      <c r="D29" s="30"/>
      <c r="E29" s="6">
        <v>28</v>
      </c>
      <c r="F29" s="19" t="s">
        <v>364</v>
      </c>
    </row>
    <row r="30" spans="1:43">
      <c r="A30" s="6">
        <v>29</v>
      </c>
      <c r="B30" s="19" t="s">
        <v>272</v>
      </c>
      <c r="D30" s="30"/>
      <c r="E30" s="6">
        <v>29</v>
      </c>
      <c r="F30" s="23" t="s">
        <v>249</v>
      </c>
    </row>
    <row r="31" spans="1:43">
      <c r="A31" s="6">
        <v>30</v>
      </c>
      <c r="B31" s="23" t="s">
        <v>442</v>
      </c>
      <c r="D31" s="30"/>
      <c r="E31" s="6">
        <v>30</v>
      </c>
      <c r="F31" s="23" t="s">
        <v>240</v>
      </c>
    </row>
    <row r="32" spans="1:43">
      <c r="A32" s="6">
        <v>31</v>
      </c>
      <c r="C32" s="30"/>
      <c r="D32" s="30"/>
      <c r="E32" s="6">
        <v>31</v>
      </c>
      <c r="F32" s="23" t="s">
        <v>239</v>
      </c>
    </row>
    <row r="33" spans="1:19">
      <c r="A33" s="6">
        <v>32</v>
      </c>
      <c r="C33" s="30"/>
      <c r="D33" s="30"/>
      <c r="E33" s="6">
        <v>32</v>
      </c>
      <c r="F33" s="23" t="s">
        <v>244</v>
      </c>
    </row>
    <row r="34" spans="1:19">
      <c r="A34" s="6">
        <v>33</v>
      </c>
      <c r="B34" s="23" t="s">
        <v>315</v>
      </c>
      <c r="E34" s="6">
        <v>33</v>
      </c>
      <c r="F34" s="23" t="s">
        <v>269</v>
      </c>
    </row>
    <row r="35" spans="1:19">
      <c r="A35" s="6">
        <v>34</v>
      </c>
      <c r="B35" s="23" t="s">
        <v>327</v>
      </c>
      <c r="E35" s="6">
        <v>34</v>
      </c>
      <c r="F35" s="23" t="s">
        <v>270</v>
      </c>
    </row>
    <row r="36" spans="1:19">
      <c r="A36" s="6">
        <v>35</v>
      </c>
      <c r="B36" s="23" t="s">
        <v>518</v>
      </c>
      <c r="E36" s="6">
        <v>35</v>
      </c>
      <c r="F36" s="23"/>
      <c r="M36" s="6"/>
      <c r="N36"/>
      <c r="O36" s="6"/>
      <c r="P36" s="1"/>
      <c r="Q36"/>
      <c r="R36" s="1"/>
      <c r="S36"/>
    </row>
    <row r="37" spans="1:19">
      <c r="A37" s="6">
        <v>36</v>
      </c>
      <c r="B37" s="23" t="s">
        <v>329</v>
      </c>
      <c r="E37" s="6">
        <v>36</v>
      </c>
      <c r="F37" s="23"/>
      <c r="M37" s="6"/>
      <c r="N37"/>
      <c r="O37" s="6"/>
      <c r="P37" s="1"/>
      <c r="Q37"/>
      <c r="R37" s="1"/>
      <c r="S37"/>
    </row>
    <row r="38" spans="1:19">
      <c r="A38" s="6">
        <v>37</v>
      </c>
      <c r="B38" s="23" t="s">
        <v>322</v>
      </c>
      <c r="D38" s="30"/>
      <c r="E38" s="6">
        <v>37</v>
      </c>
      <c r="F38" s="23"/>
      <c r="M38" s="6"/>
      <c r="N38"/>
      <c r="O38" s="6"/>
      <c r="P38" s="1"/>
      <c r="Q38"/>
      <c r="R38" s="1"/>
      <c r="S38"/>
    </row>
    <row r="39" spans="1:19">
      <c r="A39" s="6">
        <v>38</v>
      </c>
      <c r="B39" s="23" t="s">
        <v>530</v>
      </c>
      <c r="E39" s="6">
        <v>38</v>
      </c>
      <c r="F39" s="19" t="s">
        <v>264</v>
      </c>
      <c r="M39" s="6"/>
      <c r="N39"/>
      <c r="O39" s="6"/>
      <c r="P39" s="1"/>
      <c r="Q39"/>
      <c r="R39" s="1"/>
      <c r="S39"/>
    </row>
    <row r="40" spans="1:19">
      <c r="A40" s="6">
        <v>39</v>
      </c>
      <c r="B40" s="23" t="s">
        <v>310</v>
      </c>
      <c r="E40" s="6">
        <v>39</v>
      </c>
      <c r="F40" s="19" t="s">
        <v>286</v>
      </c>
      <c r="M40" s="6"/>
      <c r="N40"/>
      <c r="O40" s="6"/>
      <c r="P40" s="1"/>
      <c r="Q40"/>
      <c r="R40" s="1"/>
      <c r="S40"/>
    </row>
    <row r="41" spans="1:19">
      <c r="A41" s="6">
        <v>40</v>
      </c>
      <c r="B41" s="23" t="s">
        <v>311</v>
      </c>
      <c r="E41" s="6">
        <v>40</v>
      </c>
      <c r="F41" s="19" t="s">
        <v>304</v>
      </c>
      <c r="M41" s="6"/>
      <c r="N41"/>
      <c r="O41" s="6"/>
      <c r="P41" s="1"/>
      <c r="Q41"/>
      <c r="R41" s="1"/>
      <c r="S41"/>
    </row>
    <row r="42" spans="1:19">
      <c r="A42" s="6">
        <v>41</v>
      </c>
      <c r="B42" s="23" t="s">
        <v>325</v>
      </c>
      <c r="E42" s="6">
        <v>41</v>
      </c>
      <c r="F42" s="19" t="s">
        <v>291</v>
      </c>
      <c r="M42" s="6"/>
      <c r="N42"/>
      <c r="O42" s="6"/>
      <c r="P42" s="1"/>
      <c r="Q42"/>
      <c r="R42" s="1"/>
      <c r="S42"/>
    </row>
    <row r="43" spans="1:19">
      <c r="A43" s="6">
        <v>42</v>
      </c>
      <c r="B43" s="23" t="s">
        <v>75</v>
      </c>
      <c r="D43" s="30"/>
      <c r="E43" s="6">
        <v>42</v>
      </c>
      <c r="F43" s="19" t="s">
        <v>305</v>
      </c>
      <c r="M43" s="6"/>
      <c r="N43"/>
      <c r="O43" s="6"/>
      <c r="P43" s="1"/>
      <c r="Q43"/>
      <c r="R43" s="1"/>
      <c r="S43"/>
    </row>
    <row r="44" spans="1:19">
      <c r="A44" s="6">
        <v>43</v>
      </c>
      <c r="B44" s="23" t="s">
        <v>432</v>
      </c>
      <c r="E44" s="6">
        <v>43</v>
      </c>
      <c r="F44" s="19" t="s">
        <v>293</v>
      </c>
      <c r="M44" s="6"/>
      <c r="N44"/>
      <c r="O44" s="6"/>
      <c r="P44" s="1"/>
      <c r="Q44"/>
      <c r="R44" s="1"/>
      <c r="S44"/>
    </row>
    <row r="45" spans="1:19">
      <c r="A45" s="6">
        <v>44</v>
      </c>
      <c r="B45" s="23" t="s">
        <v>435</v>
      </c>
      <c r="E45" s="6">
        <v>44</v>
      </c>
      <c r="F45" s="19" t="s">
        <v>306</v>
      </c>
      <c r="M45" s="6"/>
      <c r="N45"/>
      <c r="O45" s="6"/>
      <c r="P45" s="1"/>
      <c r="Q45"/>
      <c r="R45" s="1"/>
      <c r="S45"/>
    </row>
    <row r="46" spans="1:19">
      <c r="A46" s="6">
        <v>45</v>
      </c>
      <c r="B46" s="23"/>
      <c r="E46" s="6">
        <v>45</v>
      </c>
      <c r="F46" s="19"/>
      <c r="M46" s="6"/>
      <c r="N46"/>
      <c r="O46" s="6"/>
      <c r="P46" s="1"/>
      <c r="Q46"/>
      <c r="R46" s="1"/>
      <c r="S46"/>
    </row>
    <row r="47" spans="1:19">
      <c r="A47" s="6">
        <v>46</v>
      </c>
      <c r="B47" s="23" t="s">
        <v>429</v>
      </c>
      <c r="E47" s="6">
        <v>46</v>
      </c>
      <c r="F47" s="19" t="s">
        <v>307</v>
      </c>
    </row>
    <row r="48" spans="1:19">
      <c r="A48" s="6">
        <v>47</v>
      </c>
      <c r="B48" s="23" t="s">
        <v>428</v>
      </c>
      <c r="E48" s="6">
        <v>47</v>
      </c>
      <c r="F48" s="19" t="s">
        <v>285</v>
      </c>
    </row>
    <row r="49" spans="1:8">
      <c r="A49" s="6">
        <v>48</v>
      </c>
      <c r="B49" s="23" t="s">
        <v>438</v>
      </c>
      <c r="E49" s="6">
        <v>48</v>
      </c>
      <c r="F49" s="19" t="s">
        <v>299</v>
      </c>
    </row>
    <row r="50" spans="1:8">
      <c r="A50" s="1">
        <v>49</v>
      </c>
      <c r="B50" s="23" t="s">
        <v>314</v>
      </c>
      <c r="E50" s="6">
        <v>49</v>
      </c>
      <c r="F50" s="23" t="s">
        <v>264</v>
      </c>
    </row>
    <row r="51" spans="1:8">
      <c r="A51" s="1">
        <v>50</v>
      </c>
      <c r="B51" s="23"/>
      <c r="C51" s="30"/>
      <c r="D51" s="30"/>
      <c r="E51" s="6">
        <v>50</v>
      </c>
      <c r="F51" s="23" t="s">
        <v>265</v>
      </c>
    </row>
    <row r="52" spans="1:8">
      <c r="A52" s="1">
        <v>51</v>
      </c>
      <c r="B52" s="23" t="s">
        <v>321</v>
      </c>
      <c r="E52" s="6">
        <v>51</v>
      </c>
      <c r="F52" s="23" t="s">
        <v>266</v>
      </c>
    </row>
    <row r="53" spans="1:8">
      <c r="A53" s="1">
        <v>52</v>
      </c>
      <c r="B53" s="23" t="s">
        <v>331</v>
      </c>
      <c r="E53" s="6">
        <v>52</v>
      </c>
      <c r="F53" s="23" t="s">
        <v>267</v>
      </c>
    </row>
    <row r="54" spans="1:8">
      <c r="A54" s="1">
        <v>53</v>
      </c>
      <c r="B54" s="23" t="s">
        <v>323</v>
      </c>
      <c r="E54" s="6">
        <v>53</v>
      </c>
      <c r="F54" s="23" t="s">
        <v>268</v>
      </c>
    </row>
    <row r="55" spans="1:8">
      <c r="A55" s="1">
        <v>54</v>
      </c>
      <c r="B55" s="23" t="s">
        <v>280</v>
      </c>
      <c r="E55" s="6">
        <v>54</v>
      </c>
      <c r="F55" s="19" t="s">
        <v>295</v>
      </c>
      <c r="H55" s="31"/>
    </row>
    <row r="56" spans="1:8">
      <c r="A56" s="1">
        <v>55</v>
      </c>
      <c r="B56" s="23" t="s">
        <v>308</v>
      </c>
      <c r="E56" s="6">
        <v>55</v>
      </c>
      <c r="F56" s="19" t="s">
        <v>288</v>
      </c>
    </row>
    <row r="57" spans="1:8">
      <c r="A57" s="1">
        <v>56</v>
      </c>
      <c r="B57" s="23" t="s">
        <v>313</v>
      </c>
      <c r="E57" s="6">
        <v>56</v>
      </c>
      <c r="F57" s="19" t="s">
        <v>296</v>
      </c>
      <c r="H57" s="31"/>
    </row>
    <row r="58" spans="1:8">
      <c r="A58" s="1">
        <v>57</v>
      </c>
      <c r="B58" s="23" t="s">
        <v>317</v>
      </c>
      <c r="E58" s="6">
        <v>57</v>
      </c>
      <c r="F58" s="19" t="s">
        <v>289</v>
      </c>
    </row>
    <row r="59" spans="1:8">
      <c r="A59" s="1">
        <v>58</v>
      </c>
      <c r="B59" s="23" t="s">
        <v>425</v>
      </c>
      <c r="E59" s="6">
        <v>58</v>
      </c>
      <c r="F59" s="19" t="s">
        <v>302</v>
      </c>
      <c r="H59" s="31"/>
    </row>
    <row r="60" spans="1:8">
      <c r="A60" s="1">
        <v>59</v>
      </c>
      <c r="B60" s="23" t="s">
        <v>434</v>
      </c>
      <c r="E60" s="6">
        <v>59</v>
      </c>
      <c r="F60" s="19" t="s">
        <v>292</v>
      </c>
    </row>
    <row r="61" spans="1:8">
      <c r="A61" s="1">
        <v>60</v>
      </c>
      <c r="B61" s="23" t="s">
        <v>437</v>
      </c>
      <c r="E61" s="6">
        <v>60</v>
      </c>
      <c r="F61" s="19" t="s">
        <v>303</v>
      </c>
      <c r="H61" s="31"/>
    </row>
    <row r="62" spans="1:8">
      <c r="A62" s="1">
        <v>61</v>
      </c>
      <c r="B62" s="23"/>
      <c r="C62" s="30"/>
      <c r="D62" s="30"/>
      <c r="E62" s="6">
        <v>61</v>
      </c>
      <c r="F62" s="19" t="s">
        <v>298</v>
      </c>
      <c r="H62" s="31"/>
    </row>
    <row r="63" spans="1:8">
      <c r="A63" s="1">
        <v>62</v>
      </c>
      <c r="B63" s="23" t="s">
        <v>430</v>
      </c>
      <c r="E63" s="6">
        <v>62</v>
      </c>
      <c r="F63" s="19" t="s">
        <v>297</v>
      </c>
      <c r="H63" s="31"/>
    </row>
    <row r="64" spans="1:8">
      <c r="A64" s="1">
        <v>63</v>
      </c>
      <c r="B64" s="23" t="s">
        <v>426</v>
      </c>
      <c r="E64" s="6">
        <v>63</v>
      </c>
      <c r="F64" s="19" t="s">
        <v>283</v>
      </c>
    </row>
    <row r="65" spans="1:19">
      <c r="A65" s="1">
        <v>64</v>
      </c>
      <c r="B65" s="23" t="s">
        <v>524</v>
      </c>
      <c r="E65" s="6">
        <v>64</v>
      </c>
      <c r="F65" s="19" t="s">
        <v>301</v>
      </c>
      <c r="H65" s="31"/>
    </row>
    <row r="66" spans="1:19">
      <c r="A66">
        <v>65</v>
      </c>
      <c r="B66" s="19" t="s">
        <v>278</v>
      </c>
      <c r="E66" s="6">
        <v>65</v>
      </c>
      <c r="F66" s="19" t="s">
        <v>488</v>
      </c>
      <c r="L66" s="6"/>
      <c r="O66" s="1"/>
      <c r="P66"/>
      <c r="S66"/>
    </row>
    <row r="67" spans="1:19">
      <c r="A67">
        <v>66</v>
      </c>
      <c r="B67" s="19" t="s">
        <v>275</v>
      </c>
      <c r="E67" s="6">
        <v>66</v>
      </c>
      <c r="F67" s="23" t="s">
        <v>448</v>
      </c>
      <c r="H67" s="31"/>
      <c r="L67" s="6"/>
      <c r="O67" s="1"/>
      <c r="P67"/>
      <c r="S67"/>
    </row>
    <row r="68" spans="1:19">
      <c r="A68">
        <v>67</v>
      </c>
      <c r="B68" s="19"/>
      <c r="C68" s="30"/>
      <c r="D68" s="30"/>
      <c r="E68" s="6">
        <v>67</v>
      </c>
      <c r="F68" s="23" t="s">
        <v>305</v>
      </c>
      <c r="H68" s="31"/>
      <c r="L68" s="6"/>
      <c r="O68" s="1"/>
      <c r="P68"/>
      <c r="S68"/>
    </row>
    <row r="69" spans="1:19">
      <c r="A69">
        <v>68</v>
      </c>
      <c r="B69" s="23" t="s">
        <v>452</v>
      </c>
      <c r="D69" s="30"/>
      <c r="E69" s="6">
        <v>68</v>
      </c>
      <c r="F69" s="23" t="s">
        <v>447</v>
      </c>
      <c r="H69" s="31"/>
      <c r="L69" s="6"/>
      <c r="O69" s="1"/>
      <c r="P69"/>
      <c r="S69"/>
    </row>
    <row r="70" spans="1:19">
      <c r="A70">
        <v>69</v>
      </c>
      <c r="B70" s="23" t="s">
        <v>451</v>
      </c>
      <c r="D70" s="30"/>
      <c r="E70" s="6">
        <v>69</v>
      </c>
      <c r="F70" s="23" t="s">
        <v>446</v>
      </c>
      <c r="H70" s="31"/>
      <c r="L70" s="6"/>
      <c r="O70" s="1"/>
      <c r="P70"/>
      <c r="S70"/>
    </row>
    <row r="71" spans="1:19">
      <c r="A71" s="6">
        <v>70</v>
      </c>
      <c r="B71" s="23" t="s">
        <v>450</v>
      </c>
      <c r="D71" s="30"/>
      <c r="E71" s="6">
        <v>70</v>
      </c>
      <c r="F71" s="23" t="s">
        <v>445</v>
      </c>
      <c r="H71" s="31"/>
      <c r="L71" s="6"/>
      <c r="O71" s="1"/>
      <c r="P71"/>
      <c r="S71"/>
    </row>
    <row r="72" spans="1:19">
      <c r="A72" s="6">
        <v>71</v>
      </c>
      <c r="B72" s="23" t="s">
        <v>449</v>
      </c>
      <c r="D72" s="30"/>
      <c r="E72" s="6">
        <v>71</v>
      </c>
      <c r="F72" s="23" t="s">
        <v>266</v>
      </c>
      <c r="H72" s="31"/>
      <c r="L72" s="6"/>
      <c r="O72" s="1"/>
      <c r="P72"/>
      <c r="S72"/>
    </row>
    <row r="73" spans="1:19">
      <c r="A73" s="6">
        <v>72</v>
      </c>
      <c r="B73" s="23" t="s">
        <v>131</v>
      </c>
      <c r="D73" s="30"/>
      <c r="E73" s="6">
        <v>72</v>
      </c>
      <c r="F73" s="23" t="s">
        <v>264</v>
      </c>
      <c r="H73" s="31"/>
      <c r="L73" s="6"/>
      <c r="O73" s="1"/>
      <c r="P73"/>
      <c r="S73"/>
    </row>
    <row r="74" spans="1:19">
      <c r="A74" s="6">
        <v>73</v>
      </c>
      <c r="B74" s="23" t="s">
        <v>213</v>
      </c>
      <c r="D74" s="30"/>
      <c r="E74" s="6">
        <v>73</v>
      </c>
      <c r="F74" s="19" t="s">
        <v>445</v>
      </c>
      <c r="H74" s="31"/>
      <c r="L74" s="6"/>
      <c r="O74" s="1"/>
      <c r="P74"/>
      <c r="S74"/>
    </row>
    <row r="75" spans="1:19">
      <c r="A75" s="6">
        <v>74</v>
      </c>
      <c r="B75" s="23" t="s">
        <v>212</v>
      </c>
      <c r="D75" s="30"/>
      <c r="E75" s="6">
        <v>74</v>
      </c>
      <c r="F75" s="19" t="s">
        <v>266</v>
      </c>
      <c r="H75" s="31"/>
      <c r="L75" s="6"/>
      <c r="O75" s="1"/>
      <c r="P75"/>
      <c r="S75"/>
    </row>
    <row r="76" spans="1:19">
      <c r="A76" s="6">
        <v>75</v>
      </c>
      <c r="B76" s="19" t="s">
        <v>457</v>
      </c>
      <c r="D76" s="30"/>
      <c r="E76" s="6">
        <v>75</v>
      </c>
      <c r="F76" s="19" t="s">
        <v>264</v>
      </c>
      <c r="H76" s="31"/>
      <c r="L76" s="6"/>
      <c r="O76" s="1"/>
      <c r="P76"/>
      <c r="S76"/>
    </row>
    <row r="77" spans="1:19">
      <c r="A77" s="6">
        <v>76</v>
      </c>
      <c r="B77" s="19" t="s">
        <v>456</v>
      </c>
      <c r="D77" s="30"/>
      <c r="E77" s="6">
        <v>76</v>
      </c>
      <c r="F77" s="19" t="s">
        <v>446</v>
      </c>
      <c r="H77" s="31"/>
      <c r="L77" s="6"/>
      <c r="O77" s="1"/>
      <c r="P77"/>
      <c r="S77"/>
    </row>
    <row r="78" spans="1:19">
      <c r="A78" s="6">
        <v>77</v>
      </c>
      <c r="B78" s="19" t="s">
        <v>455</v>
      </c>
      <c r="D78" s="30"/>
      <c r="E78" s="6">
        <v>77</v>
      </c>
      <c r="F78" s="19" t="s">
        <v>447</v>
      </c>
      <c r="H78" s="31"/>
      <c r="I78" s="6"/>
      <c r="J78" s="1"/>
      <c r="N78"/>
      <c r="P78"/>
      <c r="Q78"/>
      <c r="S78"/>
    </row>
    <row r="79" spans="1:19">
      <c r="A79" s="6">
        <v>78</v>
      </c>
      <c r="B79" s="19" t="s">
        <v>264</v>
      </c>
      <c r="D79" s="30"/>
      <c r="E79" s="6">
        <v>78</v>
      </c>
      <c r="F79" s="19" t="s">
        <v>305</v>
      </c>
      <c r="H79" s="31"/>
      <c r="K79" s="6"/>
      <c r="S79"/>
    </row>
    <row r="80" spans="1:19">
      <c r="A80" s="6">
        <v>79</v>
      </c>
      <c r="B80" s="19" t="s">
        <v>458</v>
      </c>
      <c r="D80" s="30"/>
      <c r="E80" s="6">
        <v>79</v>
      </c>
      <c r="F80" s="19" t="s">
        <v>448</v>
      </c>
      <c r="H80" s="31"/>
      <c r="K80" s="1"/>
      <c r="S80"/>
    </row>
    <row r="81" spans="1:19">
      <c r="A81" s="6">
        <v>80</v>
      </c>
      <c r="B81" s="19" t="s">
        <v>443</v>
      </c>
      <c r="D81" s="30"/>
      <c r="E81" s="6">
        <v>80</v>
      </c>
      <c r="F81" s="23" t="s">
        <v>378</v>
      </c>
      <c r="K81" s="1"/>
      <c r="S81"/>
    </row>
    <row r="82" spans="1:19">
      <c r="A82" s="6">
        <v>81</v>
      </c>
      <c r="B82" s="19" t="s">
        <v>282</v>
      </c>
      <c r="D82" s="30"/>
      <c r="E82" s="6">
        <v>81</v>
      </c>
      <c r="F82" s="19" t="s">
        <v>490</v>
      </c>
      <c r="K82" s="1"/>
      <c r="S82"/>
    </row>
    <row r="83" spans="1:19">
      <c r="A83" s="6">
        <v>82</v>
      </c>
      <c r="B83" s="19" t="s">
        <v>281</v>
      </c>
      <c r="D83" s="30"/>
      <c r="E83" s="6">
        <v>82</v>
      </c>
      <c r="F83" s="23" t="s">
        <v>444</v>
      </c>
      <c r="H83" s="31"/>
      <c r="K83" s="1"/>
      <c r="S83"/>
    </row>
    <row r="84" spans="1:19">
      <c r="A84" s="6">
        <v>83</v>
      </c>
      <c r="B84" s="19" t="s">
        <v>532</v>
      </c>
      <c r="E84" s="6">
        <v>83</v>
      </c>
      <c r="F84" s="23" t="s">
        <v>443</v>
      </c>
      <c r="H84" s="31"/>
      <c r="K84" s="1"/>
      <c r="S84"/>
    </row>
    <row r="85" spans="1:19">
      <c r="A85" s="6">
        <v>84</v>
      </c>
      <c r="B85" s="23" t="s">
        <v>218</v>
      </c>
      <c r="D85" s="30"/>
      <c r="E85" s="6">
        <v>84</v>
      </c>
      <c r="F85" s="23"/>
      <c r="K85" s="1"/>
      <c r="S85"/>
    </row>
    <row r="86" spans="1:19">
      <c r="A86" s="6">
        <v>85</v>
      </c>
      <c r="B86" s="23" t="s">
        <v>217</v>
      </c>
      <c r="D86" s="30"/>
      <c r="E86" s="6">
        <v>85</v>
      </c>
      <c r="F86" s="23"/>
      <c r="K86" s="1"/>
      <c r="S86"/>
    </row>
    <row r="87" spans="1:19">
      <c r="A87" s="6">
        <v>86</v>
      </c>
      <c r="B87" s="23" t="s">
        <v>124</v>
      </c>
      <c r="D87" s="30"/>
      <c r="E87" s="6">
        <v>86</v>
      </c>
      <c r="F87" s="23"/>
      <c r="K87" s="1"/>
      <c r="S87"/>
    </row>
    <row r="88" spans="1:19">
      <c r="A88" s="6">
        <v>87</v>
      </c>
      <c r="B88" s="23" t="s">
        <v>216</v>
      </c>
      <c r="D88" s="30"/>
      <c r="E88" s="6">
        <v>87</v>
      </c>
      <c r="F88" s="23"/>
      <c r="K88" s="1"/>
      <c r="S88"/>
    </row>
    <row r="89" spans="1:19">
      <c r="A89" s="6">
        <v>88</v>
      </c>
      <c r="B89" s="23" t="s">
        <v>215</v>
      </c>
      <c r="D89" s="30"/>
      <c r="E89" s="6">
        <v>88</v>
      </c>
      <c r="F89" s="23"/>
      <c r="K89" s="1"/>
      <c r="S89"/>
    </row>
    <row r="90" spans="1:19">
      <c r="A90" s="6">
        <v>89</v>
      </c>
      <c r="B90" s="23" t="s">
        <v>214</v>
      </c>
      <c r="D90" s="30"/>
      <c r="E90" s="6">
        <v>89</v>
      </c>
      <c r="F90" s="19" t="s">
        <v>443</v>
      </c>
      <c r="H90" s="31"/>
      <c r="K90" s="1"/>
      <c r="S90"/>
    </row>
    <row r="91" spans="1:19">
      <c r="A91" s="6">
        <v>90</v>
      </c>
      <c r="B91" s="23"/>
      <c r="C91" s="30"/>
      <c r="D91" s="30"/>
      <c r="E91" s="6">
        <v>90</v>
      </c>
      <c r="F91" s="19"/>
      <c r="H91" s="31"/>
      <c r="K91" s="1"/>
      <c r="S91"/>
    </row>
    <row r="92" spans="1:19">
      <c r="A92" s="6">
        <v>91</v>
      </c>
      <c r="B92" s="19" t="s">
        <v>461</v>
      </c>
      <c r="D92" s="30"/>
      <c r="E92" s="6">
        <v>91</v>
      </c>
      <c r="F92" s="19" t="s">
        <v>444</v>
      </c>
      <c r="H92" s="31"/>
      <c r="K92" s="1"/>
      <c r="S92"/>
    </row>
    <row r="93" spans="1:19">
      <c r="A93" s="6">
        <v>92</v>
      </c>
      <c r="B93" s="19" t="s">
        <v>460</v>
      </c>
      <c r="D93" s="30"/>
      <c r="E93" s="6">
        <v>92</v>
      </c>
      <c r="F93" s="19"/>
      <c r="H93" s="31"/>
      <c r="S93"/>
    </row>
    <row r="94" spans="1:19">
      <c r="A94" s="6">
        <v>93</v>
      </c>
      <c r="B94" s="19" t="s">
        <v>459</v>
      </c>
      <c r="D94" s="30"/>
      <c r="E94" s="6">
        <v>93</v>
      </c>
      <c r="F94" s="19"/>
      <c r="H94" s="31"/>
      <c r="K94" s="1"/>
      <c r="S94"/>
    </row>
    <row r="95" spans="1:19">
      <c r="A95" s="6">
        <v>94</v>
      </c>
      <c r="B95" s="19" t="s">
        <v>444</v>
      </c>
      <c r="D95" s="30"/>
      <c r="E95" s="6">
        <v>94</v>
      </c>
      <c r="F95" s="19"/>
      <c r="H95" s="31"/>
      <c r="K95" s="1"/>
      <c r="N95"/>
      <c r="P95"/>
      <c r="Q95"/>
      <c r="S95"/>
    </row>
    <row r="96" spans="1:19">
      <c r="A96" s="6">
        <v>95</v>
      </c>
      <c r="B96" s="19" t="s">
        <v>454</v>
      </c>
      <c r="D96" s="30"/>
      <c r="E96" s="6">
        <v>95</v>
      </c>
      <c r="F96" s="19"/>
      <c r="H96" s="31"/>
      <c r="L96" s="6"/>
      <c r="O96" s="1"/>
      <c r="P96"/>
      <c r="S96"/>
    </row>
    <row r="97" spans="1:19">
      <c r="A97" s="6">
        <v>96</v>
      </c>
      <c r="B97" s="19" t="s">
        <v>453</v>
      </c>
      <c r="D97" s="30"/>
      <c r="E97" s="6">
        <v>96</v>
      </c>
      <c r="F97" s="23"/>
      <c r="G97" s="31"/>
      <c r="H97" s="31"/>
      <c r="L97" s="6"/>
      <c r="O97" s="1"/>
      <c r="P97"/>
      <c r="S97"/>
    </row>
    <row r="98" spans="1:19">
      <c r="A98" s="6">
        <v>97</v>
      </c>
      <c r="B98" s="29" t="s">
        <v>354</v>
      </c>
      <c r="D98" s="30"/>
      <c r="E98" s="6">
        <v>97</v>
      </c>
      <c r="F98" s="23" t="s">
        <v>380</v>
      </c>
      <c r="L98" s="6"/>
      <c r="O98" s="1"/>
      <c r="P98"/>
      <c r="S98"/>
    </row>
    <row r="99" spans="1:19">
      <c r="A99" s="6">
        <v>98</v>
      </c>
      <c r="B99" s="29" t="s">
        <v>335</v>
      </c>
      <c r="D99" s="30"/>
      <c r="E99" s="6">
        <v>98</v>
      </c>
      <c r="F99" s="23" t="s">
        <v>384</v>
      </c>
      <c r="L99" s="6"/>
      <c r="O99" s="1"/>
      <c r="P99"/>
      <c r="S99"/>
    </row>
    <row r="100" spans="1:19">
      <c r="A100" s="6">
        <v>99</v>
      </c>
      <c r="B100" s="29" t="s">
        <v>336</v>
      </c>
      <c r="D100" s="30"/>
      <c r="E100" s="6">
        <v>99</v>
      </c>
      <c r="F100" s="23" t="s">
        <v>382</v>
      </c>
      <c r="L100" s="6"/>
      <c r="O100" s="1"/>
      <c r="P100"/>
      <c r="S100"/>
    </row>
    <row r="101" spans="1:19">
      <c r="A101" s="6">
        <v>100</v>
      </c>
      <c r="B101" s="29" t="s">
        <v>337</v>
      </c>
      <c r="D101" s="30"/>
      <c r="E101" s="6">
        <v>100</v>
      </c>
      <c r="F101" s="23" t="s">
        <v>386</v>
      </c>
      <c r="K101" s="6"/>
      <c r="M101" s="6"/>
      <c r="N101" s="1"/>
      <c r="P101" s="1"/>
      <c r="Q101"/>
      <c r="S101"/>
    </row>
    <row r="102" spans="1:19">
      <c r="A102" s="6">
        <v>101</v>
      </c>
      <c r="B102" s="29" t="s">
        <v>341</v>
      </c>
      <c r="D102" s="30"/>
      <c r="E102" s="6">
        <v>101</v>
      </c>
      <c r="F102" s="23" t="s">
        <v>396</v>
      </c>
      <c r="K102" s="6"/>
      <c r="M102" s="6"/>
      <c r="N102" s="1"/>
      <c r="P102" s="1"/>
      <c r="Q102"/>
      <c r="S102"/>
    </row>
    <row r="103" spans="1:19">
      <c r="A103" s="6">
        <v>102</v>
      </c>
      <c r="B103" s="19" t="s">
        <v>344</v>
      </c>
      <c r="D103" s="30"/>
      <c r="E103" s="6">
        <v>102</v>
      </c>
      <c r="F103" s="23" t="s">
        <v>398</v>
      </c>
      <c r="K103" s="6"/>
      <c r="M103" s="6"/>
      <c r="N103" s="1"/>
      <c r="P103" s="1"/>
      <c r="Q103"/>
      <c r="S103"/>
    </row>
    <row r="104" spans="1:19">
      <c r="A104" s="6">
        <v>103</v>
      </c>
      <c r="B104" s="19" t="s">
        <v>346</v>
      </c>
      <c r="D104" s="30"/>
      <c r="E104" s="6">
        <v>103</v>
      </c>
      <c r="F104" s="23" t="s">
        <v>400</v>
      </c>
      <c r="K104" s="6"/>
      <c r="M104" s="6"/>
      <c r="N104" s="1"/>
      <c r="P104" s="1"/>
      <c r="Q104"/>
      <c r="S104"/>
    </row>
    <row r="105" spans="1:19">
      <c r="A105" s="6">
        <v>104</v>
      </c>
      <c r="B105" s="29" t="s">
        <v>333</v>
      </c>
      <c r="D105" s="30"/>
      <c r="E105" s="6">
        <v>104</v>
      </c>
      <c r="F105" s="19" t="s">
        <v>413</v>
      </c>
      <c r="H105" s="31"/>
      <c r="K105" s="6"/>
      <c r="M105" s="6"/>
      <c r="N105" s="1"/>
      <c r="P105" s="1"/>
      <c r="Q105"/>
      <c r="S105"/>
    </row>
    <row r="106" spans="1:19">
      <c r="A106" s="6">
        <v>105</v>
      </c>
      <c r="B106" s="19" t="s">
        <v>342</v>
      </c>
      <c r="D106" s="30"/>
      <c r="E106" s="6">
        <v>105</v>
      </c>
      <c r="F106" s="19" t="s">
        <v>407</v>
      </c>
      <c r="K106" s="6"/>
      <c r="M106" s="6"/>
      <c r="N106" s="1"/>
      <c r="P106" s="1"/>
      <c r="Q106"/>
      <c r="S106"/>
    </row>
    <row r="107" spans="1:19">
      <c r="A107" s="6">
        <v>106</v>
      </c>
      <c r="B107" s="19" t="s">
        <v>345</v>
      </c>
      <c r="D107" s="30"/>
      <c r="E107" s="6">
        <v>106</v>
      </c>
      <c r="F107" s="19" t="s">
        <v>410</v>
      </c>
      <c r="K107" s="6"/>
      <c r="M107" s="6"/>
      <c r="N107" s="1"/>
      <c r="P107" s="1"/>
      <c r="Q107"/>
      <c r="S107"/>
    </row>
    <row r="108" spans="1:19">
      <c r="A108" s="6">
        <v>107</v>
      </c>
      <c r="B108" s="19" t="s">
        <v>347</v>
      </c>
      <c r="D108" s="30"/>
      <c r="E108" s="6">
        <v>107</v>
      </c>
      <c r="F108" s="19" t="s">
        <v>411</v>
      </c>
      <c r="K108" s="6"/>
      <c r="M108" s="6"/>
      <c r="N108" s="1"/>
      <c r="P108" s="1"/>
      <c r="Q108"/>
      <c r="S108"/>
    </row>
    <row r="109" spans="1:19">
      <c r="A109" s="6">
        <v>108</v>
      </c>
      <c r="B109" s="19" t="s">
        <v>349</v>
      </c>
      <c r="D109" s="30"/>
      <c r="E109" s="6">
        <v>108</v>
      </c>
      <c r="F109" s="19" t="s">
        <v>412</v>
      </c>
      <c r="K109" s="6"/>
      <c r="M109" s="6"/>
      <c r="N109" s="1"/>
      <c r="P109" s="1"/>
      <c r="Q109"/>
      <c r="S109"/>
    </row>
    <row r="110" spans="1:19">
      <c r="A110" s="6">
        <v>109</v>
      </c>
      <c r="B110" s="19" t="s">
        <v>351</v>
      </c>
      <c r="D110" s="30"/>
      <c r="E110" s="6">
        <v>109</v>
      </c>
      <c r="G110" s="31"/>
      <c r="H110" s="31"/>
      <c r="K110" s="6"/>
      <c r="M110" s="6"/>
      <c r="N110" s="1"/>
      <c r="P110" s="1"/>
      <c r="Q110"/>
      <c r="S110"/>
    </row>
    <row r="111" spans="1:19">
      <c r="A111" s="6">
        <v>110</v>
      </c>
      <c r="B111" s="19" t="s">
        <v>352</v>
      </c>
      <c r="D111" s="30"/>
      <c r="E111" s="6">
        <v>110</v>
      </c>
      <c r="G111" s="31"/>
      <c r="H111" s="31"/>
      <c r="K111" s="6"/>
      <c r="M111" s="6"/>
      <c r="N111" s="1"/>
      <c r="P111" s="1"/>
      <c r="Q111"/>
      <c r="S111"/>
    </row>
    <row r="112" spans="1:19">
      <c r="A112" s="6">
        <v>111</v>
      </c>
      <c r="B112" s="19" t="s">
        <v>529</v>
      </c>
      <c r="D112" s="30"/>
      <c r="E112" s="6">
        <v>111</v>
      </c>
      <c r="G112" s="31"/>
      <c r="H112" s="31"/>
      <c r="K112" s="6"/>
      <c r="M112" s="6"/>
      <c r="N112" s="1"/>
      <c r="P112" s="1"/>
      <c r="Q112"/>
      <c r="S112"/>
    </row>
    <row r="113" spans="1:19">
      <c r="A113" s="6">
        <v>112</v>
      </c>
      <c r="B113" s="19" t="s">
        <v>528</v>
      </c>
      <c r="D113" s="30"/>
      <c r="E113" s="6">
        <v>112</v>
      </c>
      <c r="G113" s="31"/>
      <c r="H113" s="31"/>
      <c r="K113" s="6"/>
      <c r="M113" s="6"/>
      <c r="N113" s="1"/>
      <c r="P113" s="1"/>
      <c r="Q113"/>
      <c r="S113"/>
    </row>
    <row r="114" spans="1:19">
      <c r="A114" s="6">
        <v>113</v>
      </c>
      <c r="B114" s="29" t="s">
        <v>355</v>
      </c>
      <c r="D114" s="30"/>
      <c r="E114" s="6">
        <v>113</v>
      </c>
      <c r="F114" s="23" t="s">
        <v>392</v>
      </c>
      <c r="K114" s="6"/>
      <c r="M114" s="6"/>
      <c r="N114" s="1"/>
      <c r="P114" s="1"/>
      <c r="Q114"/>
      <c r="S114"/>
    </row>
    <row r="115" spans="1:19">
      <c r="A115" s="6">
        <v>114</v>
      </c>
      <c r="B115" s="29" t="s">
        <v>338</v>
      </c>
      <c r="D115" s="30"/>
      <c r="E115" s="6">
        <v>114</v>
      </c>
      <c r="F115" s="23" t="s">
        <v>388</v>
      </c>
      <c r="K115" s="6"/>
      <c r="M115" s="6"/>
      <c r="N115" s="1"/>
      <c r="P115" s="1"/>
      <c r="Q115"/>
      <c r="S115"/>
    </row>
    <row r="116" spans="1:19">
      <c r="A116" s="6">
        <v>115</v>
      </c>
      <c r="B116" s="29" t="s">
        <v>339</v>
      </c>
      <c r="D116" s="30"/>
      <c r="E116" s="6">
        <v>115</v>
      </c>
      <c r="F116" s="23" t="s">
        <v>390</v>
      </c>
      <c r="K116" s="6"/>
      <c r="M116" s="6"/>
      <c r="N116" s="1"/>
      <c r="P116" s="1"/>
      <c r="Q116"/>
      <c r="S116"/>
    </row>
    <row r="117" spans="1:19">
      <c r="A117" s="6">
        <v>116</v>
      </c>
      <c r="B117" s="29" t="s">
        <v>340</v>
      </c>
      <c r="D117" s="30"/>
      <c r="E117" s="6">
        <v>116</v>
      </c>
      <c r="F117" s="23" t="s">
        <v>394</v>
      </c>
      <c r="K117" s="6"/>
      <c r="M117" s="6"/>
      <c r="N117" s="1"/>
      <c r="P117" s="1"/>
      <c r="Q117"/>
      <c r="S117"/>
    </row>
    <row r="118" spans="1:19">
      <c r="A118" s="6">
        <v>117</v>
      </c>
      <c r="B118" s="19" t="s">
        <v>65</v>
      </c>
      <c r="D118" s="30"/>
      <c r="E118" s="6">
        <v>117</v>
      </c>
      <c r="F118" s="23" t="s">
        <v>402</v>
      </c>
      <c r="K118" s="6"/>
      <c r="M118" s="6"/>
      <c r="N118" s="1"/>
      <c r="P118" s="1"/>
      <c r="Q118"/>
      <c r="S118"/>
    </row>
    <row r="119" spans="1:19">
      <c r="A119" s="6">
        <v>118</v>
      </c>
      <c r="B119" s="19" t="s">
        <v>66</v>
      </c>
      <c r="D119" s="30"/>
      <c r="E119" s="6">
        <v>118</v>
      </c>
      <c r="F119" s="23" t="s">
        <v>403</v>
      </c>
      <c r="K119" s="6"/>
      <c r="M119" s="6"/>
      <c r="N119" s="1"/>
      <c r="P119" s="1"/>
      <c r="Q119"/>
      <c r="S119"/>
    </row>
    <row r="120" spans="1:19">
      <c r="A120" s="6">
        <v>119</v>
      </c>
      <c r="B120" s="19" t="s">
        <v>531</v>
      </c>
      <c r="D120" s="30"/>
      <c r="E120" s="6">
        <v>119</v>
      </c>
      <c r="K120" s="6"/>
      <c r="M120" s="6"/>
      <c r="N120" s="1"/>
      <c r="P120" s="1"/>
      <c r="Q120"/>
      <c r="S120"/>
    </row>
    <row r="121" spans="1:19">
      <c r="A121" s="6">
        <v>120</v>
      </c>
      <c r="B121" s="29" t="s">
        <v>332</v>
      </c>
      <c r="D121" s="30"/>
      <c r="E121" s="6">
        <v>120</v>
      </c>
      <c r="F121" s="19" t="s">
        <v>408</v>
      </c>
      <c r="K121" s="6"/>
      <c r="M121" s="6"/>
      <c r="N121" s="1"/>
      <c r="P121" s="1"/>
      <c r="Q121"/>
      <c r="S121"/>
    </row>
    <row r="122" spans="1:19">
      <c r="A122" s="6">
        <v>121</v>
      </c>
      <c r="B122" s="29" t="s">
        <v>334</v>
      </c>
      <c r="D122" s="30"/>
      <c r="E122" s="6">
        <v>121</v>
      </c>
      <c r="F122" s="19" t="s">
        <v>409</v>
      </c>
      <c r="K122" s="6"/>
      <c r="M122" s="6"/>
      <c r="N122" s="1"/>
      <c r="P122" s="1"/>
      <c r="Q122"/>
      <c r="S122"/>
    </row>
    <row r="123" spans="1:19">
      <c r="A123" s="6">
        <v>122</v>
      </c>
      <c r="B123" s="19" t="s">
        <v>343</v>
      </c>
      <c r="D123" s="30"/>
      <c r="E123" s="6">
        <v>122</v>
      </c>
      <c r="F123" s="19"/>
      <c r="K123" s="6"/>
      <c r="M123" s="6"/>
      <c r="N123" s="1"/>
      <c r="P123" s="1"/>
      <c r="Q123"/>
      <c r="S123"/>
    </row>
    <row r="124" spans="1:19">
      <c r="A124" s="6">
        <v>123</v>
      </c>
      <c r="B124" s="19" t="s">
        <v>348</v>
      </c>
      <c r="D124" s="30"/>
      <c r="E124" s="6">
        <v>123</v>
      </c>
      <c r="F124" s="19" t="s">
        <v>412</v>
      </c>
      <c r="K124" s="6"/>
      <c r="M124" s="6"/>
      <c r="N124" s="1"/>
      <c r="P124" s="1"/>
      <c r="Q124"/>
      <c r="S124"/>
    </row>
    <row r="125" spans="1:19">
      <c r="A125" s="6">
        <v>124</v>
      </c>
      <c r="B125" s="19" t="s">
        <v>350</v>
      </c>
      <c r="D125" s="30"/>
      <c r="E125" s="6">
        <v>124</v>
      </c>
      <c r="F125" s="31"/>
      <c r="G125" s="31"/>
      <c r="K125" s="6"/>
      <c r="M125" s="6"/>
      <c r="N125" s="1"/>
      <c r="P125" s="1"/>
      <c r="Q125"/>
      <c r="S125"/>
    </row>
    <row r="126" spans="1:19">
      <c r="A126" s="6" t="s">
        <v>525</v>
      </c>
      <c r="B126" s="19" t="s">
        <v>527</v>
      </c>
      <c r="C126" s="31"/>
      <c r="D126" s="30"/>
      <c r="E126" s="6" t="s">
        <v>525</v>
      </c>
      <c r="F126" s="31"/>
      <c r="G126" s="31"/>
      <c r="K126" s="6"/>
      <c r="M126" s="6"/>
      <c r="N126" s="1"/>
      <c r="P126" s="1"/>
      <c r="Q126"/>
      <c r="S126"/>
    </row>
    <row r="127" spans="1:19">
      <c r="A127" s="6" t="s">
        <v>525</v>
      </c>
      <c r="B127" s="19" t="s">
        <v>527</v>
      </c>
      <c r="C127" s="30"/>
      <c r="D127" s="30"/>
      <c r="E127" s="6" t="s">
        <v>525</v>
      </c>
      <c r="F127" s="31"/>
      <c r="G127" s="31"/>
      <c r="K127" s="6"/>
      <c r="M127" s="6"/>
      <c r="N127" s="1"/>
      <c r="P127" s="1"/>
      <c r="Q127"/>
      <c r="S127"/>
    </row>
    <row r="128" spans="1:19">
      <c r="A128" s="6" t="s">
        <v>525</v>
      </c>
      <c r="B128" s="19" t="s">
        <v>527</v>
      </c>
      <c r="C128" s="31"/>
      <c r="D128" s="31"/>
      <c r="E128" s="6" t="s">
        <v>525</v>
      </c>
      <c r="F128" s="31"/>
      <c r="G128" s="31"/>
      <c r="K128" s="6"/>
      <c r="M128" s="6"/>
      <c r="N128" s="1"/>
      <c r="P128" s="1"/>
      <c r="Q128"/>
      <c r="S128"/>
    </row>
    <row r="129" spans="1:19">
      <c r="A129" s="6" t="s">
        <v>525</v>
      </c>
      <c r="B129" s="19" t="s">
        <v>527</v>
      </c>
      <c r="C129" s="31"/>
      <c r="D129" s="31"/>
      <c r="E129" s="6" t="s">
        <v>525</v>
      </c>
      <c r="F129" s="31"/>
      <c r="G129" s="31"/>
      <c r="K129" s="6"/>
      <c r="M129" s="6"/>
      <c r="N129" s="1"/>
      <c r="P129" s="1"/>
      <c r="Q129"/>
      <c r="S129"/>
    </row>
    <row r="132" spans="1:19">
      <c r="B132"/>
      <c r="C132" s="16" t="s">
        <v>269</v>
      </c>
      <c r="D132" s="16"/>
      <c r="E132"/>
      <c r="F132" s="6"/>
    </row>
    <row r="133" spans="1:19">
      <c r="B133"/>
      <c r="C133" s="16" t="s">
        <v>212</v>
      </c>
      <c r="D133" s="16"/>
      <c r="E133"/>
      <c r="F133" s="6"/>
    </row>
    <row r="134" spans="1:19">
      <c r="B134"/>
      <c r="C134" s="16" t="s">
        <v>455</v>
      </c>
      <c r="D134" s="16"/>
      <c r="E134"/>
      <c r="F134" s="6"/>
    </row>
    <row r="135" spans="1:19">
      <c r="B135"/>
      <c r="C135" s="16" t="s">
        <v>484</v>
      </c>
      <c r="D135" s="16"/>
      <c r="E135"/>
      <c r="F135" s="6"/>
    </row>
    <row r="136" spans="1:19">
      <c r="B136"/>
      <c r="C136" s="16" t="s">
        <v>485</v>
      </c>
      <c r="D136" s="16"/>
      <c r="E136"/>
      <c r="F136" s="6"/>
    </row>
    <row r="137" spans="1:19">
      <c r="B137"/>
      <c r="C137" s="16" t="s">
        <v>486</v>
      </c>
      <c r="D137" s="16"/>
      <c r="E137"/>
      <c r="F137" s="6"/>
    </row>
    <row r="138" spans="1:19">
      <c r="B138"/>
      <c r="D138" s="6"/>
      <c r="E138"/>
      <c r="F138" s="6"/>
    </row>
    <row r="139" spans="1:19">
      <c r="B139"/>
      <c r="D139" s="6"/>
      <c r="E139"/>
      <c r="F139" s="6"/>
    </row>
    <row r="140" spans="1:19">
      <c r="B140"/>
      <c r="C140" s="24"/>
      <c r="D140" s="17" t="s">
        <v>491</v>
      </c>
      <c r="E140" s="16" t="s">
        <v>493</v>
      </c>
      <c r="F140" s="16"/>
    </row>
    <row r="141" spans="1:19">
      <c r="B141"/>
      <c r="C141" s="24"/>
      <c r="D141" s="17" t="s">
        <v>495</v>
      </c>
      <c r="E141" s="16" t="s">
        <v>496</v>
      </c>
      <c r="F141" s="16"/>
    </row>
    <row r="142" spans="1:19">
      <c r="B142"/>
      <c r="C142" s="24"/>
      <c r="D142" s="17" t="s">
        <v>497</v>
      </c>
      <c r="E142" s="16" t="s">
        <v>498</v>
      </c>
      <c r="F142" s="16"/>
    </row>
    <row r="143" spans="1:19">
      <c r="B143"/>
      <c r="C143" s="24"/>
      <c r="D143" s="17" t="s">
        <v>499</v>
      </c>
      <c r="E143" s="16" t="s">
        <v>501</v>
      </c>
      <c r="F143" s="16"/>
    </row>
    <row r="144" spans="1:19">
      <c r="B144"/>
      <c r="C144" s="24"/>
      <c r="D144" s="17" t="s">
        <v>505</v>
      </c>
      <c r="E144" s="16" t="s">
        <v>503</v>
      </c>
      <c r="F144" s="16"/>
    </row>
    <row r="145" spans="2:6">
      <c r="B145"/>
      <c r="C145" s="24"/>
      <c r="D145" s="17" t="s">
        <v>506</v>
      </c>
      <c r="E145" s="16" t="s">
        <v>504</v>
      </c>
      <c r="F145" s="16"/>
    </row>
  </sheetData>
  <sortState ref="E114:F129">
    <sortCondition ref="E114:E129"/>
  </sortState>
  <phoneticPr fontId="3" type="noConversion"/>
  <printOptions gridLines="1"/>
  <pageMargins left="0.75000000000000011" right="0.75000000000000011" top="1" bottom="1" header="0.5" footer="0.5"/>
  <pageSetup paperSize="9" scale="57" fitToHeight="3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0"/>
  <sheetViews>
    <sheetView tabSelected="1" workbookViewId="0">
      <selection activeCell="E18" sqref="E18"/>
    </sheetView>
  </sheetViews>
  <sheetFormatPr baseColWidth="10" defaultRowHeight="15" x14ac:dyDescent="0"/>
  <sheetData>
    <row r="1" spans="1:18">
      <c r="B1" t="s">
        <v>684</v>
      </c>
    </row>
    <row r="2" spans="1:18">
      <c r="B2" t="s">
        <v>668</v>
      </c>
      <c r="C2" t="s">
        <v>669</v>
      </c>
      <c r="D2" t="s">
        <v>670</v>
      </c>
      <c r="E2" t="s">
        <v>671</v>
      </c>
      <c r="F2" t="s">
        <v>672</v>
      </c>
      <c r="G2" t="s">
        <v>673</v>
      </c>
      <c r="H2" t="s">
        <v>674</v>
      </c>
      <c r="I2" t="s">
        <v>675</v>
      </c>
      <c r="J2" t="s">
        <v>676</v>
      </c>
      <c r="K2" t="s">
        <v>674</v>
      </c>
      <c r="L2" t="s">
        <v>677</v>
      </c>
      <c r="M2" t="s">
        <v>678</v>
      </c>
      <c r="N2" t="s">
        <v>679</v>
      </c>
      <c r="O2" t="s">
        <v>680</v>
      </c>
      <c r="P2" t="s">
        <v>681</v>
      </c>
      <c r="Q2" t="s">
        <v>682</v>
      </c>
      <c r="R2" t="s">
        <v>683</v>
      </c>
    </row>
    <row r="3" spans="1:18">
      <c r="B3" t="s">
        <v>666</v>
      </c>
      <c r="C3">
        <v>38</v>
      </c>
      <c r="D3">
        <v>39</v>
      </c>
      <c r="E3">
        <v>40</v>
      </c>
      <c r="F3">
        <v>41</v>
      </c>
      <c r="G3">
        <v>42</v>
      </c>
      <c r="H3">
        <v>43</v>
      </c>
      <c r="I3">
        <v>44</v>
      </c>
      <c r="J3">
        <v>45</v>
      </c>
      <c r="K3">
        <v>46</v>
      </c>
      <c r="L3">
        <v>47</v>
      </c>
      <c r="M3">
        <v>48</v>
      </c>
      <c r="N3">
        <v>49</v>
      </c>
      <c r="O3">
        <v>50</v>
      </c>
      <c r="P3">
        <v>51</v>
      </c>
      <c r="Q3">
        <v>52</v>
      </c>
      <c r="R3">
        <v>53</v>
      </c>
    </row>
    <row r="4" spans="1:18">
      <c r="B4" t="s">
        <v>665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</row>
    <row r="5" spans="1:18">
      <c r="A5" t="s">
        <v>666</v>
      </c>
      <c r="B5" t="s">
        <v>667</v>
      </c>
    </row>
    <row r="6" spans="1:18">
      <c r="A6">
        <v>22</v>
      </c>
      <c r="B6">
        <v>0</v>
      </c>
      <c r="C6" s="33" t="s">
        <v>687</v>
      </c>
      <c r="D6" s="33"/>
      <c r="E6" s="33"/>
      <c r="F6" s="33"/>
      <c r="G6" s="34" t="s">
        <v>688</v>
      </c>
      <c r="H6" s="34"/>
      <c r="I6" s="34"/>
      <c r="J6" s="34"/>
      <c r="K6" s="35" t="s">
        <v>689</v>
      </c>
      <c r="L6" s="35"/>
      <c r="M6" s="35"/>
      <c r="N6" s="35"/>
      <c r="O6" s="35"/>
      <c r="P6" s="35"/>
      <c r="Q6" s="39" t="s">
        <v>690</v>
      </c>
      <c r="R6" s="39"/>
    </row>
    <row r="7" spans="1:18">
      <c r="A7">
        <v>23</v>
      </c>
      <c r="B7">
        <v>1</v>
      </c>
      <c r="C7" s="33"/>
      <c r="D7" s="33"/>
      <c r="E7" s="33"/>
      <c r="F7" s="33"/>
      <c r="G7" s="34"/>
      <c r="H7" s="34"/>
      <c r="I7" s="34"/>
      <c r="J7" s="34"/>
      <c r="K7" s="35"/>
      <c r="L7" s="35"/>
      <c r="M7" s="35"/>
      <c r="N7" s="35"/>
      <c r="O7" s="35"/>
      <c r="P7" s="35"/>
      <c r="Q7" s="39"/>
      <c r="R7" s="39"/>
    </row>
    <row r="8" spans="1:18">
      <c r="A8">
        <v>24</v>
      </c>
      <c r="B8">
        <v>2</v>
      </c>
      <c r="C8" s="33"/>
      <c r="D8" s="33"/>
      <c r="E8" s="33"/>
      <c r="F8" s="33"/>
      <c r="G8" s="34"/>
      <c r="H8" s="34"/>
      <c r="I8" s="34"/>
      <c r="J8" s="34"/>
      <c r="K8" s="35"/>
      <c r="L8" s="35"/>
      <c r="M8" s="35"/>
      <c r="N8" s="35"/>
      <c r="O8" s="35"/>
      <c r="P8" s="35"/>
      <c r="Q8" s="7">
        <v>47</v>
      </c>
      <c r="R8" s="7">
        <v>48</v>
      </c>
    </row>
    <row r="9" spans="1:18">
      <c r="A9">
        <v>25</v>
      </c>
      <c r="B9">
        <v>3</v>
      </c>
      <c r="C9" s="33"/>
      <c r="D9" s="33"/>
      <c r="E9" s="33"/>
      <c r="F9" s="33"/>
      <c r="G9" s="34"/>
      <c r="H9" s="34"/>
      <c r="I9" s="34"/>
      <c r="J9" s="34"/>
      <c r="K9" s="35"/>
      <c r="L9" s="35"/>
      <c r="M9" s="35"/>
      <c r="N9" s="35"/>
      <c r="O9" s="35"/>
      <c r="P9" s="35"/>
      <c r="Q9" s="32">
        <v>63</v>
      </c>
      <c r="R9" s="32">
        <v>64</v>
      </c>
    </row>
    <row r="10" spans="1:18">
      <c r="A10">
        <v>26</v>
      </c>
      <c r="B10">
        <v>4</v>
      </c>
      <c r="C10" s="33"/>
      <c r="D10" s="33"/>
      <c r="E10" s="33"/>
      <c r="F10" s="33"/>
      <c r="G10" s="34"/>
      <c r="H10" s="34"/>
      <c r="I10" s="34"/>
      <c r="J10" s="34"/>
      <c r="K10" s="35"/>
      <c r="L10" s="35"/>
      <c r="M10" s="35"/>
      <c r="N10" s="35"/>
      <c r="O10" s="35"/>
      <c r="P10" s="35"/>
      <c r="Q10">
        <v>79</v>
      </c>
      <c r="R10">
        <v>80</v>
      </c>
    </row>
    <row r="11" spans="1:18">
      <c r="A11">
        <v>27</v>
      </c>
      <c r="B11">
        <v>5</v>
      </c>
      <c r="C11" s="33"/>
      <c r="D11" s="33"/>
      <c r="E11" s="33"/>
      <c r="F11" s="33"/>
      <c r="G11" s="34"/>
      <c r="H11" s="34"/>
      <c r="I11" s="34"/>
      <c r="J11" s="34"/>
      <c r="K11" s="35"/>
      <c r="L11" s="35"/>
      <c r="M11" s="35"/>
      <c r="N11" s="35"/>
      <c r="O11" s="35"/>
      <c r="P11" s="35"/>
      <c r="Q11">
        <v>95</v>
      </c>
      <c r="R11">
        <v>96</v>
      </c>
    </row>
    <row r="12" spans="1:18">
      <c r="A12">
        <v>28</v>
      </c>
      <c r="B12">
        <v>6</v>
      </c>
      <c r="C12" s="36" t="s">
        <v>125</v>
      </c>
      <c r="D12" s="36"/>
      <c r="E12" s="36"/>
      <c r="F12" s="36"/>
      <c r="G12" s="34"/>
      <c r="H12" s="34"/>
      <c r="I12" s="34"/>
      <c r="J12" s="34"/>
      <c r="K12">
        <v>105</v>
      </c>
      <c r="L12">
        <v>106</v>
      </c>
      <c r="M12">
        <v>107</v>
      </c>
      <c r="N12" s="37" t="s">
        <v>133</v>
      </c>
      <c r="O12" s="37"/>
      <c r="P12" s="37"/>
      <c r="Q12" s="37"/>
      <c r="R12" s="37"/>
    </row>
    <row r="13" spans="1:18">
      <c r="A13">
        <v>29</v>
      </c>
      <c r="B13">
        <v>7</v>
      </c>
      <c r="C13" s="36"/>
      <c r="D13" s="36"/>
      <c r="E13" s="36"/>
      <c r="F13" s="36"/>
      <c r="G13">
        <v>117</v>
      </c>
      <c r="H13">
        <v>118</v>
      </c>
      <c r="I13">
        <v>119</v>
      </c>
      <c r="J13">
        <v>120</v>
      </c>
      <c r="K13" s="38" t="s">
        <v>140</v>
      </c>
      <c r="L13" s="38"/>
      <c r="M13" s="38"/>
      <c r="N13" s="37"/>
      <c r="O13" s="37"/>
      <c r="P13" s="37"/>
      <c r="Q13" s="37"/>
      <c r="R13" s="37"/>
    </row>
    <row r="17" spans="1:18">
      <c r="C17" t="s">
        <v>685</v>
      </c>
    </row>
    <row r="19" spans="1:18">
      <c r="B19" t="s">
        <v>668</v>
      </c>
      <c r="C19" t="s">
        <v>669</v>
      </c>
      <c r="D19" t="s">
        <v>670</v>
      </c>
      <c r="E19" t="s">
        <v>671</v>
      </c>
      <c r="F19" t="s">
        <v>672</v>
      </c>
      <c r="G19" t="s">
        <v>673</v>
      </c>
      <c r="H19" t="s">
        <v>674</v>
      </c>
      <c r="I19" t="s">
        <v>675</v>
      </c>
      <c r="J19" t="s">
        <v>676</v>
      </c>
      <c r="K19" t="s">
        <v>674</v>
      </c>
      <c r="L19" t="s">
        <v>677</v>
      </c>
      <c r="M19" t="s">
        <v>678</v>
      </c>
      <c r="N19" t="s">
        <v>679</v>
      </c>
      <c r="O19" t="s">
        <v>680</v>
      </c>
      <c r="P19" t="s">
        <v>681</v>
      </c>
      <c r="Q19" t="s">
        <v>682</v>
      </c>
      <c r="R19" t="s">
        <v>683</v>
      </c>
    </row>
    <row r="20" spans="1:18">
      <c r="B20" t="s">
        <v>666</v>
      </c>
      <c r="C20">
        <v>38</v>
      </c>
      <c r="D20">
        <v>39</v>
      </c>
      <c r="E20">
        <v>40</v>
      </c>
      <c r="F20">
        <v>41</v>
      </c>
      <c r="G20">
        <v>42</v>
      </c>
      <c r="H20">
        <v>43</v>
      </c>
      <c r="I20">
        <v>44</v>
      </c>
      <c r="J20">
        <v>45</v>
      </c>
      <c r="K20">
        <v>46</v>
      </c>
      <c r="L20">
        <v>47</v>
      </c>
      <c r="M20">
        <v>48</v>
      </c>
      <c r="N20">
        <v>49</v>
      </c>
      <c r="O20">
        <v>50</v>
      </c>
      <c r="P20">
        <v>51</v>
      </c>
      <c r="Q20">
        <v>52</v>
      </c>
      <c r="R20">
        <v>53</v>
      </c>
    </row>
    <row r="21" spans="1:18">
      <c r="B21" t="s">
        <v>665</v>
      </c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  <c r="M21">
        <v>10</v>
      </c>
      <c r="N21">
        <v>11</v>
      </c>
      <c r="O21">
        <v>12</v>
      </c>
      <c r="P21">
        <v>13</v>
      </c>
      <c r="Q21">
        <v>14</v>
      </c>
      <c r="R21">
        <v>15</v>
      </c>
    </row>
    <row r="22" spans="1:18">
      <c r="A22" t="s">
        <v>666</v>
      </c>
      <c r="B22" t="s">
        <v>667</v>
      </c>
    </row>
    <row r="23" spans="1:18">
      <c r="A23">
        <v>30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  <c r="R23">
        <v>16</v>
      </c>
    </row>
    <row r="24" spans="1:18">
      <c r="A24">
        <v>31</v>
      </c>
      <c r="B24">
        <v>1</v>
      </c>
      <c r="C24">
        <v>17</v>
      </c>
      <c r="D24">
        <v>18</v>
      </c>
      <c r="E24">
        <v>19</v>
      </c>
      <c r="F24">
        <v>20</v>
      </c>
      <c r="G24">
        <v>21</v>
      </c>
      <c r="H24">
        <v>22</v>
      </c>
      <c r="I24">
        <v>23</v>
      </c>
      <c r="J24">
        <v>24</v>
      </c>
      <c r="K24">
        <v>25</v>
      </c>
      <c r="L24">
        <v>26</v>
      </c>
      <c r="M24">
        <v>27</v>
      </c>
      <c r="N24">
        <v>28</v>
      </c>
      <c r="O24">
        <v>29</v>
      </c>
      <c r="P24">
        <v>30</v>
      </c>
      <c r="Q24">
        <v>31</v>
      </c>
      <c r="R24">
        <v>32</v>
      </c>
    </row>
    <row r="25" spans="1:18">
      <c r="A25">
        <v>32</v>
      </c>
      <c r="B25">
        <v>2</v>
      </c>
      <c r="C25">
        <v>33</v>
      </c>
      <c r="D25">
        <v>34</v>
      </c>
      <c r="E25">
        <v>35</v>
      </c>
      <c r="F25">
        <v>36</v>
      </c>
      <c r="G25">
        <v>37</v>
      </c>
      <c r="H25">
        <v>38</v>
      </c>
      <c r="I25">
        <v>39</v>
      </c>
      <c r="J25">
        <v>40</v>
      </c>
      <c r="K25">
        <v>41</v>
      </c>
      <c r="L25">
        <v>42</v>
      </c>
      <c r="M25">
        <v>43</v>
      </c>
      <c r="N25">
        <v>44</v>
      </c>
      <c r="O25">
        <v>45</v>
      </c>
      <c r="P25">
        <v>46</v>
      </c>
      <c r="Q25">
        <v>47</v>
      </c>
      <c r="R25">
        <v>48</v>
      </c>
    </row>
    <row r="26" spans="1:18">
      <c r="A26">
        <v>33</v>
      </c>
      <c r="B26">
        <v>3</v>
      </c>
      <c r="C26">
        <v>49</v>
      </c>
      <c r="D26">
        <v>50</v>
      </c>
      <c r="E26">
        <v>51</v>
      </c>
      <c r="F26">
        <v>52</v>
      </c>
      <c r="G26">
        <v>53</v>
      </c>
      <c r="H26">
        <v>54</v>
      </c>
      <c r="I26">
        <v>55</v>
      </c>
      <c r="J26">
        <v>56</v>
      </c>
      <c r="K26">
        <v>57</v>
      </c>
      <c r="L26">
        <v>58</v>
      </c>
      <c r="M26">
        <v>59</v>
      </c>
      <c r="N26">
        <v>60</v>
      </c>
      <c r="O26">
        <v>61</v>
      </c>
      <c r="P26">
        <v>62</v>
      </c>
      <c r="Q26">
        <v>63</v>
      </c>
      <c r="R26">
        <v>64</v>
      </c>
    </row>
    <row r="27" spans="1:18">
      <c r="A27">
        <v>34</v>
      </c>
      <c r="B27">
        <v>4</v>
      </c>
      <c r="C27">
        <v>65</v>
      </c>
      <c r="D27">
        <v>66</v>
      </c>
      <c r="E27">
        <v>67</v>
      </c>
      <c r="F27">
        <v>68</v>
      </c>
      <c r="G27">
        <v>69</v>
      </c>
      <c r="H27">
        <v>70</v>
      </c>
      <c r="I27">
        <v>71</v>
      </c>
      <c r="J27">
        <v>72</v>
      </c>
      <c r="K27">
        <v>73</v>
      </c>
      <c r="L27">
        <v>74</v>
      </c>
      <c r="M27">
        <v>75</v>
      </c>
      <c r="N27">
        <v>76</v>
      </c>
      <c r="O27">
        <v>77</v>
      </c>
      <c r="P27">
        <v>78</v>
      </c>
      <c r="Q27">
        <v>79</v>
      </c>
      <c r="R27">
        <v>80</v>
      </c>
    </row>
    <row r="28" spans="1:18">
      <c r="A28">
        <v>35</v>
      </c>
      <c r="B28">
        <v>5</v>
      </c>
      <c r="C28">
        <v>81</v>
      </c>
      <c r="D28">
        <v>82</v>
      </c>
      <c r="E28">
        <v>83</v>
      </c>
      <c r="F28">
        <v>84</v>
      </c>
      <c r="G28">
        <v>85</v>
      </c>
      <c r="H28">
        <v>86</v>
      </c>
      <c r="I28">
        <v>87</v>
      </c>
      <c r="J28">
        <v>88</v>
      </c>
      <c r="K28">
        <v>89</v>
      </c>
      <c r="L28">
        <v>90</v>
      </c>
      <c r="M28">
        <v>91</v>
      </c>
      <c r="N28">
        <v>92</v>
      </c>
      <c r="O28">
        <v>93</v>
      </c>
      <c r="P28">
        <v>94</v>
      </c>
      <c r="Q28">
        <v>95</v>
      </c>
      <c r="R28">
        <v>96</v>
      </c>
    </row>
    <row r="29" spans="1:18">
      <c r="A29">
        <v>36</v>
      </c>
      <c r="B29">
        <v>6</v>
      </c>
      <c r="C29">
        <v>97</v>
      </c>
      <c r="D29">
        <v>98</v>
      </c>
      <c r="E29">
        <v>99</v>
      </c>
      <c r="F29">
        <v>100</v>
      </c>
      <c r="G29">
        <v>101</v>
      </c>
      <c r="H29">
        <v>102</v>
      </c>
      <c r="I29">
        <v>103</v>
      </c>
      <c r="J29">
        <v>104</v>
      </c>
      <c r="K29">
        <v>105</v>
      </c>
      <c r="L29">
        <v>106</v>
      </c>
      <c r="M29">
        <v>107</v>
      </c>
      <c r="N29">
        <v>108</v>
      </c>
      <c r="O29">
        <v>109</v>
      </c>
      <c r="P29">
        <v>110</v>
      </c>
      <c r="Q29">
        <v>111</v>
      </c>
      <c r="R29">
        <v>112</v>
      </c>
    </row>
    <row r="30" spans="1:18">
      <c r="A30">
        <v>37</v>
      </c>
      <c r="B30">
        <v>7</v>
      </c>
      <c r="C30">
        <v>113</v>
      </c>
      <c r="D30">
        <v>114</v>
      </c>
      <c r="E30">
        <v>115</v>
      </c>
      <c r="F30">
        <v>116</v>
      </c>
      <c r="G30">
        <v>117</v>
      </c>
      <c r="H30">
        <v>118</v>
      </c>
      <c r="I30">
        <v>119</v>
      </c>
      <c r="J30">
        <v>120</v>
      </c>
      <c r="K30">
        <v>121</v>
      </c>
      <c r="L30">
        <v>122</v>
      </c>
      <c r="M30">
        <v>123</v>
      </c>
      <c r="N30">
        <v>124</v>
      </c>
      <c r="O30">
        <v>125</v>
      </c>
      <c r="P30">
        <v>126</v>
      </c>
      <c r="Q30">
        <v>127</v>
      </c>
      <c r="R30">
        <v>128</v>
      </c>
    </row>
  </sheetData>
  <mergeCells count="7">
    <mergeCell ref="C6:F11"/>
    <mergeCell ref="G6:J12"/>
    <mergeCell ref="C12:F13"/>
    <mergeCell ref="K6:P11"/>
    <mergeCell ref="N12:R13"/>
    <mergeCell ref="K13:M13"/>
    <mergeCell ref="Q6:R7"/>
  </mergeCells>
  <phoneticPr fontId="3" type="noConversion"/>
  <pageMargins left="0.75000000000000011" right="0.75000000000000011" top="1" bottom="1" header="0.5" footer="0.5"/>
  <pageSetup paperSize="9" scale="6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2" sqref="B2"/>
    </sheetView>
  </sheetViews>
  <sheetFormatPr baseColWidth="10" defaultRowHeight="15" x14ac:dyDescent="0"/>
  <sheetData>
    <row r="1" spans="2:5">
      <c r="B1" t="s">
        <v>25</v>
      </c>
      <c r="D1" t="s">
        <v>23</v>
      </c>
      <c r="E1" t="s">
        <v>22</v>
      </c>
    </row>
    <row r="2" spans="2:5">
      <c r="B2">
        <v>7</v>
      </c>
      <c r="D2">
        <v>1</v>
      </c>
      <c r="E2" t="s">
        <v>2</v>
      </c>
    </row>
    <row r="3" spans="2:5">
      <c r="B3">
        <v>6</v>
      </c>
      <c r="D3">
        <v>2</v>
      </c>
      <c r="E3" t="s">
        <v>3</v>
      </c>
    </row>
    <row r="4" spans="2:5">
      <c r="D4">
        <v>3</v>
      </c>
      <c r="E4" t="s">
        <v>4</v>
      </c>
    </row>
    <row r="5" spans="2:5">
      <c r="D5">
        <v>4</v>
      </c>
      <c r="E5" t="s">
        <v>5</v>
      </c>
    </row>
    <row r="6" spans="2:5">
      <c r="D6">
        <v>5</v>
      </c>
      <c r="E6" t="s">
        <v>6</v>
      </c>
    </row>
    <row r="7" spans="2:5">
      <c r="D7">
        <v>6</v>
      </c>
      <c r="E7" t="s">
        <v>7</v>
      </c>
    </row>
    <row r="8" spans="2:5">
      <c r="D8">
        <v>7</v>
      </c>
      <c r="E8" t="s">
        <v>8</v>
      </c>
    </row>
    <row r="9" spans="2:5">
      <c r="D9">
        <v>8</v>
      </c>
      <c r="E9" t="s">
        <v>9</v>
      </c>
    </row>
    <row r="10" spans="2:5">
      <c r="D10">
        <v>9</v>
      </c>
      <c r="E10" t="s">
        <v>10</v>
      </c>
    </row>
    <row r="11" spans="2:5">
      <c r="D11">
        <v>10</v>
      </c>
      <c r="E11" t="s">
        <v>11</v>
      </c>
    </row>
    <row r="12" spans="2:5">
      <c r="D12">
        <v>11</v>
      </c>
      <c r="E12" t="s">
        <v>12</v>
      </c>
    </row>
    <row r="13" spans="2:5">
      <c r="D13">
        <v>12</v>
      </c>
      <c r="E13" t="s">
        <v>13</v>
      </c>
    </row>
    <row r="14" spans="2:5">
      <c r="D14">
        <v>13</v>
      </c>
      <c r="E14" t="s">
        <v>14</v>
      </c>
    </row>
    <row r="15" spans="2:5">
      <c r="D15">
        <v>14</v>
      </c>
      <c r="E15" t="s">
        <v>15</v>
      </c>
    </row>
    <row r="16" spans="2:5">
      <c r="D16">
        <v>15</v>
      </c>
      <c r="E16" t="s">
        <v>16</v>
      </c>
    </row>
    <row r="17" spans="1:5">
      <c r="D17">
        <v>16</v>
      </c>
      <c r="E17" t="s">
        <v>17</v>
      </c>
    </row>
    <row r="18" spans="1:5">
      <c r="D18">
        <v>17</v>
      </c>
      <c r="E18" t="s">
        <v>18</v>
      </c>
    </row>
    <row r="19" spans="1:5">
      <c r="D19">
        <v>18</v>
      </c>
      <c r="E19" t="s">
        <v>19</v>
      </c>
    </row>
    <row r="20" spans="1:5">
      <c r="D20">
        <v>19</v>
      </c>
      <c r="E20" t="s">
        <v>20</v>
      </c>
    </row>
    <row r="21" spans="1:5">
      <c r="A21" t="s">
        <v>24</v>
      </c>
      <c r="D21">
        <v>20</v>
      </c>
      <c r="E21" t="s">
        <v>21</v>
      </c>
    </row>
    <row r="22" spans="1:5">
      <c r="A22">
        <v>0</v>
      </c>
      <c r="B22">
        <v>29</v>
      </c>
    </row>
    <row r="23" spans="1:5">
      <c r="A23">
        <v>1</v>
      </c>
      <c r="B23">
        <v>30</v>
      </c>
    </row>
    <row r="24" spans="1:5">
      <c r="A24">
        <v>2</v>
      </c>
      <c r="B24">
        <v>27</v>
      </c>
    </row>
    <row r="25" spans="1:5">
      <c r="A25">
        <v>3</v>
      </c>
      <c r="B25">
        <v>30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5" sqref="A15"/>
    </sheetView>
  </sheetViews>
  <sheetFormatPr baseColWidth="10" defaultRowHeight="15" x14ac:dyDescent="0"/>
  <sheetData>
    <row r="1" spans="1:1">
      <c r="A1" t="s">
        <v>208</v>
      </c>
    </row>
    <row r="3" spans="1:1">
      <c r="A3" t="s">
        <v>126</v>
      </c>
    </row>
    <row r="4" spans="1:1">
      <c r="A4" t="s">
        <v>209</v>
      </c>
    </row>
    <row r="5" spans="1:1">
      <c r="A5" t="s">
        <v>122</v>
      </c>
    </row>
    <row r="6" spans="1:1">
      <c r="A6" t="s">
        <v>124</v>
      </c>
    </row>
    <row r="7" spans="1:1">
      <c r="A7" t="s">
        <v>210</v>
      </c>
    </row>
    <row r="8" spans="1:1">
      <c r="A8" t="s">
        <v>211</v>
      </c>
    </row>
    <row r="9" spans="1:1">
      <c r="A9" t="s">
        <v>131</v>
      </c>
    </row>
    <row r="11" spans="1:1">
      <c r="A11" t="s">
        <v>372</v>
      </c>
    </row>
    <row r="12" spans="1:1">
      <c r="A12" t="s">
        <v>373</v>
      </c>
    </row>
    <row r="13" spans="1:1">
      <c r="A13" t="s">
        <v>374</v>
      </c>
    </row>
    <row r="14" spans="1:1">
      <c r="A14" t="s">
        <v>375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workbookViewId="0">
      <selection activeCell="A25" sqref="A25"/>
    </sheetView>
  </sheetViews>
  <sheetFormatPr baseColWidth="10" defaultRowHeight="15" x14ac:dyDescent="0"/>
  <sheetData>
    <row r="1" spans="1:13">
      <c r="A1" t="s">
        <v>44</v>
      </c>
      <c r="I1" t="s">
        <v>58</v>
      </c>
    </row>
    <row r="2" spans="1:13">
      <c r="A2" t="s">
        <v>57</v>
      </c>
      <c r="I2" s="1">
        <v>0</v>
      </c>
      <c r="J2" s="1">
        <v>9</v>
      </c>
    </row>
    <row r="3" spans="1:13">
      <c r="A3" t="s">
        <v>29</v>
      </c>
      <c r="E3" s="5" t="s">
        <v>46</v>
      </c>
      <c r="I3" s="1" t="s">
        <v>59</v>
      </c>
      <c r="J3" s="1" t="s">
        <v>60</v>
      </c>
    </row>
    <row r="4" spans="1:13">
      <c r="A4" t="s">
        <v>30</v>
      </c>
      <c r="E4" s="5" t="s">
        <v>47</v>
      </c>
      <c r="I4" s="2" t="s">
        <v>64</v>
      </c>
      <c r="J4" s="2" t="s">
        <v>64</v>
      </c>
    </row>
    <row r="5" spans="1:13">
      <c r="A5" t="s">
        <v>31</v>
      </c>
      <c r="E5" s="5" t="s">
        <v>48</v>
      </c>
      <c r="I5" t="s">
        <v>65</v>
      </c>
    </row>
    <row r="6" spans="1:13">
      <c r="A6" t="s">
        <v>32</v>
      </c>
      <c r="E6" s="5" t="s">
        <v>49</v>
      </c>
      <c r="I6" t="s">
        <v>66</v>
      </c>
    </row>
    <row r="7" spans="1:13">
      <c r="A7" t="s">
        <v>33</v>
      </c>
      <c r="E7" s="5" t="s">
        <v>50</v>
      </c>
      <c r="I7" t="s">
        <v>67</v>
      </c>
    </row>
    <row r="8" spans="1:13">
      <c r="A8" t="s">
        <v>34</v>
      </c>
      <c r="E8" s="5" t="s">
        <v>51</v>
      </c>
    </row>
    <row r="9" spans="1:13">
      <c r="A9" t="s">
        <v>35</v>
      </c>
      <c r="E9" t="s">
        <v>52</v>
      </c>
    </row>
    <row r="10" spans="1:13">
      <c r="A10" t="s">
        <v>36</v>
      </c>
      <c r="E10" t="s">
        <v>53</v>
      </c>
    </row>
    <row r="11" spans="1:13">
      <c r="A11" t="s">
        <v>37</v>
      </c>
      <c r="E11" s="5" t="s">
        <v>54</v>
      </c>
      <c r="H11" t="s">
        <v>73</v>
      </c>
    </row>
    <row r="12" spans="1:13">
      <c r="A12" t="s">
        <v>38</v>
      </c>
      <c r="E12" s="5" t="s">
        <v>55</v>
      </c>
    </row>
    <row r="13" spans="1:13">
      <c r="A13" t="s">
        <v>39</v>
      </c>
      <c r="E13" s="5" t="s">
        <v>56</v>
      </c>
      <c r="H13" s="3" t="s">
        <v>46</v>
      </c>
      <c r="I13" s="3" t="s">
        <v>47</v>
      </c>
      <c r="J13" s="3" t="s">
        <v>48</v>
      </c>
      <c r="K13" s="3" t="s">
        <v>49</v>
      </c>
      <c r="L13" s="3" t="s">
        <v>50</v>
      </c>
      <c r="M13" s="4"/>
    </row>
    <row r="14" spans="1:13">
      <c r="A14" t="s">
        <v>40</v>
      </c>
      <c r="E14" s="5" t="s">
        <v>61</v>
      </c>
      <c r="H14" s="3" t="s">
        <v>54</v>
      </c>
      <c r="I14" s="3" t="s">
        <v>61</v>
      </c>
      <c r="J14" s="3"/>
      <c r="K14" s="3" t="s">
        <v>56</v>
      </c>
      <c r="L14" s="3" t="s">
        <v>63</v>
      </c>
      <c r="M14" s="3" t="s">
        <v>42</v>
      </c>
    </row>
    <row r="15" spans="1:13">
      <c r="A15" t="s">
        <v>41</v>
      </c>
      <c r="E15" s="5" t="s">
        <v>62</v>
      </c>
      <c r="H15" s="3" t="s">
        <v>55</v>
      </c>
      <c r="I15" s="3" t="s">
        <v>62</v>
      </c>
      <c r="J15" s="4"/>
      <c r="K15" s="4"/>
      <c r="L15" s="4"/>
      <c r="M15" s="4"/>
    </row>
    <row r="16" spans="1:13">
      <c r="A16" t="s">
        <v>42</v>
      </c>
      <c r="E16" s="5" t="s">
        <v>63</v>
      </c>
      <c r="H16" s="3" t="s">
        <v>68</v>
      </c>
      <c r="I16" s="3" t="s">
        <v>69</v>
      </c>
      <c r="J16" s="4"/>
      <c r="K16" s="4"/>
      <c r="L16" s="4"/>
      <c r="M16" s="4"/>
    </row>
    <row r="17" spans="1:1">
      <c r="A17" t="s">
        <v>43</v>
      </c>
    </row>
    <row r="19" spans="1:1">
      <c r="A19" t="s">
        <v>45</v>
      </c>
    </row>
    <row r="20" spans="1:1">
      <c r="A20" t="s">
        <v>70</v>
      </c>
    </row>
    <row r="21" spans="1:1">
      <c r="A21" t="s">
        <v>71</v>
      </c>
    </row>
    <row r="22" spans="1:1">
      <c r="A22" t="s">
        <v>72</v>
      </c>
    </row>
    <row r="23" spans="1:1">
      <c r="A23" t="s">
        <v>76</v>
      </c>
    </row>
    <row r="24" spans="1:1">
      <c r="A24" t="s">
        <v>107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4:Q23"/>
  <sheetViews>
    <sheetView workbookViewId="0">
      <selection activeCell="B8" sqref="B8"/>
    </sheetView>
  </sheetViews>
  <sheetFormatPr baseColWidth="10" defaultRowHeight="15" x14ac:dyDescent="0"/>
  <sheetData>
    <row r="4" spans="1:17">
      <c r="C4" t="s">
        <v>0</v>
      </c>
      <c r="K4" t="s">
        <v>1</v>
      </c>
    </row>
    <row r="8" spans="1:17">
      <c r="A8">
        <f t="shared" ref="A8:A22" si="0">A9+1</f>
        <v>16</v>
      </c>
      <c r="B8">
        <f t="shared" ref="B8:B22" si="1">B9+1</f>
        <v>32</v>
      </c>
      <c r="C8">
        <f t="shared" ref="C8:C22" si="2">C9+1</f>
        <v>48</v>
      </c>
      <c r="D8">
        <f t="shared" ref="D8:D22" si="3">D9+1</f>
        <v>64</v>
      </c>
      <c r="E8">
        <f t="shared" ref="E8:E22" si="4">E9+1</f>
        <v>128</v>
      </c>
      <c r="F8">
        <f t="shared" ref="F8:F22" si="5">F9+1</f>
        <v>112</v>
      </c>
      <c r="G8">
        <f t="shared" ref="G8:G22" si="6">G9+1</f>
        <v>96</v>
      </c>
      <c r="H8">
        <f t="shared" ref="H8:H22" si="7">H9+1</f>
        <v>80</v>
      </c>
      <c r="J8">
        <f t="shared" ref="J8:J22" si="8">J9+1</f>
        <v>16</v>
      </c>
      <c r="K8">
        <f t="shared" ref="K8:K22" si="9">K9+1</f>
        <v>32</v>
      </c>
      <c r="L8">
        <f t="shared" ref="L8:L22" si="10">L9+1</f>
        <v>48</v>
      </c>
      <c r="M8">
        <f t="shared" ref="M8:M22" si="11">M9+1</f>
        <v>64</v>
      </c>
      <c r="N8">
        <f t="shared" ref="N8:N22" si="12">N9+1</f>
        <v>128</v>
      </c>
      <c r="O8">
        <f t="shared" ref="O8:O22" si="13">O9+1</f>
        <v>112</v>
      </c>
      <c r="P8">
        <f t="shared" ref="P8:P22" si="14">P9+1</f>
        <v>96</v>
      </c>
      <c r="Q8">
        <f t="shared" ref="Q8:Q22" si="15">Q9+1</f>
        <v>80</v>
      </c>
    </row>
    <row r="9" spans="1:17">
      <c r="A9">
        <f t="shared" si="0"/>
        <v>15</v>
      </c>
      <c r="B9">
        <f t="shared" si="1"/>
        <v>31</v>
      </c>
      <c r="C9">
        <f t="shared" si="2"/>
        <v>47</v>
      </c>
      <c r="D9">
        <f t="shared" si="3"/>
        <v>63</v>
      </c>
      <c r="E9">
        <f t="shared" si="4"/>
        <v>127</v>
      </c>
      <c r="F9">
        <f t="shared" si="5"/>
        <v>111</v>
      </c>
      <c r="G9">
        <f t="shared" si="6"/>
        <v>95</v>
      </c>
      <c r="H9">
        <f t="shared" si="7"/>
        <v>79</v>
      </c>
      <c r="J9">
        <f t="shared" si="8"/>
        <v>15</v>
      </c>
      <c r="K9">
        <f t="shared" si="9"/>
        <v>31</v>
      </c>
      <c r="L9">
        <f t="shared" si="10"/>
        <v>47</v>
      </c>
      <c r="M9">
        <f t="shared" si="11"/>
        <v>63</v>
      </c>
      <c r="N9">
        <f t="shared" si="12"/>
        <v>127</v>
      </c>
      <c r="O9">
        <f t="shared" si="13"/>
        <v>111</v>
      </c>
      <c r="P9">
        <f t="shared" si="14"/>
        <v>95</v>
      </c>
      <c r="Q9">
        <f t="shared" si="15"/>
        <v>79</v>
      </c>
    </row>
    <row r="10" spans="1:17">
      <c r="A10">
        <f t="shared" si="0"/>
        <v>14</v>
      </c>
      <c r="B10">
        <f t="shared" si="1"/>
        <v>30</v>
      </c>
      <c r="C10">
        <f t="shared" si="2"/>
        <v>46</v>
      </c>
      <c r="D10">
        <f t="shared" si="3"/>
        <v>62</v>
      </c>
      <c r="E10">
        <f t="shared" si="4"/>
        <v>126</v>
      </c>
      <c r="F10">
        <f t="shared" si="5"/>
        <v>110</v>
      </c>
      <c r="G10">
        <f t="shared" si="6"/>
        <v>94</v>
      </c>
      <c r="H10">
        <f t="shared" si="7"/>
        <v>78</v>
      </c>
      <c r="J10">
        <f t="shared" si="8"/>
        <v>14</v>
      </c>
      <c r="K10">
        <f t="shared" si="9"/>
        <v>30</v>
      </c>
      <c r="L10">
        <f t="shared" si="10"/>
        <v>46</v>
      </c>
      <c r="M10">
        <f t="shared" si="11"/>
        <v>62</v>
      </c>
      <c r="N10">
        <f t="shared" si="12"/>
        <v>126</v>
      </c>
      <c r="O10">
        <f t="shared" si="13"/>
        <v>110</v>
      </c>
      <c r="P10">
        <f t="shared" si="14"/>
        <v>94</v>
      </c>
      <c r="Q10">
        <f t="shared" si="15"/>
        <v>78</v>
      </c>
    </row>
    <row r="11" spans="1:17">
      <c r="A11">
        <f t="shared" si="0"/>
        <v>13</v>
      </c>
      <c r="B11">
        <f t="shared" si="1"/>
        <v>29</v>
      </c>
      <c r="C11">
        <f t="shared" si="2"/>
        <v>45</v>
      </c>
      <c r="D11">
        <f t="shared" si="3"/>
        <v>61</v>
      </c>
      <c r="E11">
        <f t="shared" si="4"/>
        <v>125</v>
      </c>
      <c r="F11">
        <f t="shared" si="5"/>
        <v>109</v>
      </c>
      <c r="G11">
        <f t="shared" si="6"/>
        <v>93</v>
      </c>
      <c r="H11">
        <f t="shared" si="7"/>
        <v>77</v>
      </c>
      <c r="J11">
        <f t="shared" si="8"/>
        <v>13</v>
      </c>
      <c r="K11">
        <f t="shared" si="9"/>
        <v>29</v>
      </c>
      <c r="L11">
        <f t="shared" si="10"/>
        <v>45</v>
      </c>
      <c r="M11">
        <f t="shared" si="11"/>
        <v>61</v>
      </c>
      <c r="N11">
        <f t="shared" si="12"/>
        <v>125</v>
      </c>
      <c r="O11">
        <f t="shared" si="13"/>
        <v>109</v>
      </c>
      <c r="P11">
        <f t="shared" si="14"/>
        <v>93</v>
      </c>
      <c r="Q11">
        <f t="shared" si="15"/>
        <v>77</v>
      </c>
    </row>
    <row r="12" spans="1:17">
      <c r="A12">
        <f t="shared" si="0"/>
        <v>12</v>
      </c>
      <c r="B12">
        <f t="shared" si="1"/>
        <v>28</v>
      </c>
      <c r="C12">
        <f t="shared" si="2"/>
        <v>44</v>
      </c>
      <c r="D12">
        <f t="shared" si="3"/>
        <v>60</v>
      </c>
      <c r="E12">
        <f t="shared" si="4"/>
        <v>124</v>
      </c>
      <c r="F12">
        <f t="shared" si="5"/>
        <v>108</v>
      </c>
      <c r="G12">
        <f t="shared" si="6"/>
        <v>92</v>
      </c>
      <c r="H12">
        <f t="shared" si="7"/>
        <v>76</v>
      </c>
      <c r="J12">
        <f t="shared" si="8"/>
        <v>12</v>
      </c>
      <c r="K12">
        <f t="shared" si="9"/>
        <v>28</v>
      </c>
      <c r="L12">
        <f t="shared" si="10"/>
        <v>44</v>
      </c>
      <c r="M12">
        <f t="shared" si="11"/>
        <v>60</v>
      </c>
      <c r="N12">
        <f t="shared" si="12"/>
        <v>124</v>
      </c>
      <c r="O12">
        <f t="shared" si="13"/>
        <v>108</v>
      </c>
      <c r="P12">
        <f t="shared" si="14"/>
        <v>92</v>
      </c>
      <c r="Q12">
        <f t="shared" si="15"/>
        <v>76</v>
      </c>
    </row>
    <row r="13" spans="1:17">
      <c r="A13">
        <f t="shared" si="0"/>
        <v>11</v>
      </c>
      <c r="B13">
        <f t="shared" si="1"/>
        <v>27</v>
      </c>
      <c r="C13">
        <f t="shared" si="2"/>
        <v>43</v>
      </c>
      <c r="D13">
        <f t="shared" si="3"/>
        <v>59</v>
      </c>
      <c r="E13">
        <f t="shared" si="4"/>
        <v>123</v>
      </c>
      <c r="F13">
        <f t="shared" si="5"/>
        <v>107</v>
      </c>
      <c r="G13">
        <f t="shared" si="6"/>
        <v>91</v>
      </c>
      <c r="H13">
        <f t="shared" si="7"/>
        <v>75</v>
      </c>
      <c r="J13">
        <f t="shared" si="8"/>
        <v>11</v>
      </c>
      <c r="K13">
        <f t="shared" si="9"/>
        <v>27</v>
      </c>
      <c r="L13">
        <f t="shared" si="10"/>
        <v>43</v>
      </c>
      <c r="M13">
        <f t="shared" si="11"/>
        <v>59</v>
      </c>
      <c r="N13">
        <f t="shared" si="12"/>
        <v>123</v>
      </c>
      <c r="O13">
        <f t="shared" si="13"/>
        <v>107</v>
      </c>
      <c r="P13">
        <f t="shared" si="14"/>
        <v>91</v>
      </c>
      <c r="Q13">
        <f t="shared" si="15"/>
        <v>75</v>
      </c>
    </row>
    <row r="14" spans="1:17">
      <c r="A14">
        <f t="shared" si="0"/>
        <v>10</v>
      </c>
      <c r="B14">
        <f t="shared" si="1"/>
        <v>26</v>
      </c>
      <c r="C14">
        <f t="shared" si="2"/>
        <v>42</v>
      </c>
      <c r="D14">
        <f t="shared" si="3"/>
        <v>58</v>
      </c>
      <c r="E14">
        <f t="shared" si="4"/>
        <v>122</v>
      </c>
      <c r="F14">
        <f t="shared" si="5"/>
        <v>106</v>
      </c>
      <c r="G14">
        <f t="shared" si="6"/>
        <v>90</v>
      </c>
      <c r="H14">
        <f t="shared" si="7"/>
        <v>74</v>
      </c>
      <c r="J14">
        <f t="shared" si="8"/>
        <v>10</v>
      </c>
      <c r="K14">
        <f t="shared" si="9"/>
        <v>26</v>
      </c>
      <c r="L14">
        <f t="shared" si="10"/>
        <v>42</v>
      </c>
      <c r="M14">
        <f t="shared" si="11"/>
        <v>58</v>
      </c>
      <c r="N14">
        <f t="shared" si="12"/>
        <v>122</v>
      </c>
      <c r="O14">
        <f t="shared" si="13"/>
        <v>106</v>
      </c>
      <c r="P14">
        <f t="shared" si="14"/>
        <v>90</v>
      </c>
      <c r="Q14">
        <f t="shared" si="15"/>
        <v>74</v>
      </c>
    </row>
    <row r="15" spans="1:17">
      <c r="A15">
        <f t="shared" si="0"/>
        <v>9</v>
      </c>
      <c r="B15">
        <f t="shared" si="1"/>
        <v>25</v>
      </c>
      <c r="C15">
        <f t="shared" si="2"/>
        <v>41</v>
      </c>
      <c r="D15">
        <f t="shared" si="3"/>
        <v>57</v>
      </c>
      <c r="E15">
        <f t="shared" si="4"/>
        <v>121</v>
      </c>
      <c r="F15">
        <f t="shared" si="5"/>
        <v>105</v>
      </c>
      <c r="G15">
        <f t="shared" si="6"/>
        <v>89</v>
      </c>
      <c r="H15">
        <f t="shared" si="7"/>
        <v>73</v>
      </c>
      <c r="J15">
        <f t="shared" si="8"/>
        <v>9</v>
      </c>
      <c r="K15">
        <f t="shared" si="9"/>
        <v>25</v>
      </c>
      <c r="L15">
        <f t="shared" si="10"/>
        <v>41</v>
      </c>
      <c r="M15">
        <f t="shared" si="11"/>
        <v>57</v>
      </c>
      <c r="N15">
        <f t="shared" si="12"/>
        <v>121</v>
      </c>
      <c r="O15">
        <f t="shared" si="13"/>
        <v>105</v>
      </c>
      <c r="P15">
        <f t="shared" si="14"/>
        <v>89</v>
      </c>
      <c r="Q15">
        <f t="shared" si="15"/>
        <v>73</v>
      </c>
    </row>
    <row r="16" spans="1:17">
      <c r="A16">
        <f t="shared" si="0"/>
        <v>8</v>
      </c>
      <c r="B16">
        <f t="shared" si="1"/>
        <v>24</v>
      </c>
      <c r="C16">
        <f t="shared" si="2"/>
        <v>40</v>
      </c>
      <c r="D16">
        <f t="shared" si="3"/>
        <v>56</v>
      </c>
      <c r="E16">
        <f t="shared" si="4"/>
        <v>120</v>
      </c>
      <c r="F16">
        <f t="shared" si="5"/>
        <v>104</v>
      </c>
      <c r="G16">
        <f t="shared" si="6"/>
        <v>88</v>
      </c>
      <c r="H16">
        <f t="shared" si="7"/>
        <v>72</v>
      </c>
      <c r="J16">
        <f t="shared" si="8"/>
        <v>8</v>
      </c>
      <c r="K16">
        <f t="shared" si="9"/>
        <v>24</v>
      </c>
      <c r="L16">
        <f t="shared" si="10"/>
        <v>40</v>
      </c>
      <c r="M16">
        <f t="shared" si="11"/>
        <v>56</v>
      </c>
      <c r="N16">
        <f t="shared" si="12"/>
        <v>120</v>
      </c>
      <c r="O16">
        <f t="shared" si="13"/>
        <v>104</v>
      </c>
      <c r="P16">
        <f t="shared" si="14"/>
        <v>88</v>
      </c>
      <c r="Q16">
        <f t="shared" si="15"/>
        <v>72</v>
      </c>
    </row>
    <row r="17" spans="1:17">
      <c r="A17">
        <f t="shared" si="0"/>
        <v>7</v>
      </c>
      <c r="B17">
        <f t="shared" si="1"/>
        <v>23</v>
      </c>
      <c r="C17">
        <f t="shared" si="2"/>
        <v>39</v>
      </c>
      <c r="D17">
        <f t="shared" si="3"/>
        <v>55</v>
      </c>
      <c r="E17">
        <f t="shared" si="4"/>
        <v>119</v>
      </c>
      <c r="F17">
        <f t="shared" si="5"/>
        <v>103</v>
      </c>
      <c r="G17">
        <f t="shared" si="6"/>
        <v>87</v>
      </c>
      <c r="H17">
        <f t="shared" si="7"/>
        <v>71</v>
      </c>
      <c r="J17">
        <f t="shared" si="8"/>
        <v>7</v>
      </c>
      <c r="K17">
        <f t="shared" si="9"/>
        <v>23</v>
      </c>
      <c r="L17">
        <f t="shared" si="10"/>
        <v>39</v>
      </c>
      <c r="M17">
        <f t="shared" si="11"/>
        <v>55</v>
      </c>
      <c r="N17">
        <f t="shared" si="12"/>
        <v>119</v>
      </c>
      <c r="O17">
        <f t="shared" si="13"/>
        <v>103</v>
      </c>
      <c r="P17">
        <f t="shared" si="14"/>
        <v>87</v>
      </c>
      <c r="Q17">
        <f t="shared" si="15"/>
        <v>71</v>
      </c>
    </row>
    <row r="18" spans="1:17">
      <c r="A18">
        <f t="shared" si="0"/>
        <v>6</v>
      </c>
      <c r="B18">
        <f t="shared" si="1"/>
        <v>22</v>
      </c>
      <c r="C18">
        <f t="shared" si="2"/>
        <v>38</v>
      </c>
      <c r="D18">
        <f t="shared" si="3"/>
        <v>54</v>
      </c>
      <c r="E18">
        <f t="shared" si="4"/>
        <v>118</v>
      </c>
      <c r="F18">
        <f t="shared" si="5"/>
        <v>102</v>
      </c>
      <c r="G18">
        <f t="shared" si="6"/>
        <v>86</v>
      </c>
      <c r="H18">
        <f t="shared" si="7"/>
        <v>70</v>
      </c>
      <c r="J18">
        <f t="shared" si="8"/>
        <v>6</v>
      </c>
      <c r="K18">
        <f t="shared" si="9"/>
        <v>22</v>
      </c>
      <c r="L18">
        <f t="shared" si="10"/>
        <v>38</v>
      </c>
      <c r="M18">
        <f t="shared" si="11"/>
        <v>54</v>
      </c>
      <c r="N18">
        <f t="shared" si="12"/>
        <v>118</v>
      </c>
      <c r="O18">
        <f t="shared" si="13"/>
        <v>102</v>
      </c>
      <c r="P18">
        <f t="shared" si="14"/>
        <v>86</v>
      </c>
      <c r="Q18">
        <f t="shared" si="15"/>
        <v>70</v>
      </c>
    </row>
    <row r="19" spans="1:17">
      <c r="A19">
        <f t="shared" si="0"/>
        <v>5</v>
      </c>
      <c r="B19">
        <f t="shared" si="1"/>
        <v>21</v>
      </c>
      <c r="C19">
        <f t="shared" si="2"/>
        <v>37</v>
      </c>
      <c r="D19">
        <f t="shared" si="3"/>
        <v>53</v>
      </c>
      <c r="E19">
        <f t="shared" si="4"/>
        <v>117</v>
      </c>
      <c r="F19">
        <f t="shared" si="5"/>
        <v>101</v>
      </c>
      <c r="G19">
        <f t="shared" si="6"/>
        <v>85</v>
      </c>
      <c r="H19">
        <f t="shared" si="7"/>
        <v>69</v>
      </c>
      <c r="J19">
        <f t="shared" si="8"/>
        <v>5</v>
      </c>
      <c r="K19">
        <f t="shared" si="9"/>
        <v>21</v>
      </c>
      <c r="L19">
        <f t="shared" si="10"/>
        <v>37</v>
      </c>
      <c r="M19">
        <f t="shared" si="11"/>
        <v>53</v>
      </c>
      <c r="N19">
        <f t="shared" si="12"/>
        <v>117</v>
      </c>
      <c r="O19">
        <f t="shared" si="13"/>
        <v>101</v>
      </c>
      <c r="P19">
        <f t="shared" si="14"/>
        <v>85</v>
      </c>
      <c r="Q19">
        <f t="shared" si="15"/>
        <v>69</v>
      </c>
    </row>
    <row r="20" spans="1:17">
      <c r="A20">
        <f t="shared" si="0"/>
        <v>4</v>
      </c>
      <c r="B20">
        <f t="shared" si="1"/>
        <v>20</v>
      </c>
      <c r="C20">
        <f t="shared" si="2"/>
        <v>36</v>
      </c>
      <c r="D20">
        <f t="shared" si="3"/>
        <v>52</v>
      </c>
      <c r="E20">
        <f t="shared" si="4"/>
        <v>116</v>
      </c>
      <c r="F20">
        <f t="shared" si="5"/>
        <v>100</v>
      </c>
      <c r="G20">
        <f t="shared" si="6"/>
        <v>84</v>
      </c>
      <c r="H20">
        <f t="shared" si="7"/>
        <v>68</v>
      </c>
      <c r="J20">
        <f t="shared" si="8"/>
        <v>4</v>
      </c>
      <c r="K20">
        <f t="shared" si="9"/>
        <v>20</v>
      </c>
      <c r="L20">
        <f t="shared" si="10"/>
        <v>36</v>
      </c>
      <c r="M20">
        <f t="shared" si="11"/>
        <v>52</v>
      </c>
      <c r="N20">
        <f t="shared" si="12"/>
        <v>116</v>
      </c>
      <c r="O20">
        <f t="shared" si="13"/>
        <v>100</v>
      </c>
      <c r="P20">
        <f t="shared" si="14"/>
        <v>84</v>
      </c>
      <c r="Q20">
        <f t="shared" si="15"/>
        <v>68</v>
      </c>
    </row>
    <row r="21" spans="1:17">
      <c r="A21">
        <f t="shared" si="0"/>
        <v>3</v>
      </c>
      <c r="B21">
        <f t="shared" si="1"/>
        <v>19</v>
      </c>
      <c r="C21">
        <f t="shared" si="2"/>
        <v>35</v>
      </c>
      <c r="D21">
        <f t="shared" si="3"/>
        <v>51</v>
      </c>
      <c r="E21">
        <f t="shared" si="4"/>
        <v>115</v>
      </c>
      <c r="F21">
        <f t="shared" si="5"/>
        <v>99</v>
      </c>
      <c r="G21">
        <f t="shared" si="6"/>
        <v>83</v>
      </c>
      <c r="H21">
        <f t="shared" si="7"/>
        <v>67</v>
      </c>
      <c r="J21">
        <f t="shared" si="8"/>
        <v>3</v>
      </c>
      <c r="K21">
        <f t="shared" si="9"/>
        <v>19</v>
      </c>
      <c r="L21">
        <f t="shared" si="10"/>
        <v>35</v>
      </c>
      <c r="M21">
        <f t="shared" si="11"/>
        <v>51</v>
      </c>
      <c r="N21">
        <f t="shared" si="12"/>
        <v>115</v>
      </c>
      <c r="O21">
        <f t="shared" si="13"/>
        <v>99</v>
      </c>
      <c r="P21">
        <f t="shared" si="14"/>
        <v>83</v>
      </c>
      <c r="Q21">
        <f t="shared" si="15"/>
        <v>67</v>
      </c>
    </row>
    <row r="22" spans="1:17">
      <c r="A22">
        <f t="shared" si="0"/>
        <v>2</v>
      </c>
      <c r="B22">
        <f t="shared" si="1"/>
        <v>18</v>
      </c>
      <c r="C22">
        <f t="shared" si="2"/>
        <v>34</v>
      </c>
      <c r="D22">
        <f t="shared" si="3"/>
        <v>50</v>
      </c>
      <c r="E22">
        <f t="shared" si="4"/>
        <v>114</v>
      </c>
      <c r="F22">
        <f t="shared" si="5"/>
        <v>98</v>
      </c>
      <c r="G22">
        <f t="shared" si="6"/>
        <v>82</v>
      </c>
      <c r="H22">
        <f t="shared" si="7"/>
        <v>66</v>
      </c>
      <c r="J22">
        <f t="shared" si="8"/>
        <v>2</v>
      </c>
      <c r="K22">
        <f t="shared" si="9"/>
        <v>18</v>
      </c>
      <c r="L22">
        <f t="shared" si="10"/>
        <v>34</v>
      </c>
      <c r="M22">
        <f t="shared" si="11"/>
        <v>50</v>
      </c>
      <c r="N22">
        <f t="shared" si="12"/>
        <v>114</v>
      </c>
      <c r="O22">
        <f t="shared" si="13"/>
        <v>98</v>
      </c>
      <c r="P22">
        <f t="shared" si="14"/>
        <v>82</v>
      </c>
      <c r="Q22">
        <f t="shared" si="15"/>
        <v>66</v>
      </c>
    </row>
    <row r="23" spans="1:17">
      <c r="A23">
        <v>1</v>
      </c>
      <c r="B23">
        <f>A23+16</f>
        <v>17</v>
      </c>
      <c r="C23">
        <f>B23+16</f>
        <v>33</v>
      </c>
      <c r="D23">
        <f>C23+16</f>
        <v>49</v>
      </c>
      <c r="E23">
        <v>113</v>
      </c>
      <c r="F23">
        <v>97</v>
      </c>
      <c r="G23">
        <v>81</v>
      </c>
      <c r="H23">
        <v>65</v>
      </c>
      <c r="J23">
        <v>1</v>
      </c>
      <c r="K23">
        <f>J23+16</f>
        <v>17</v>
      </c>
      <c r="L23">
        <f>K23+16</f>
        <v>33</v>
      </c>
      <c r="M23">
        <f>L23+16</f>
        <v>49</v>
      </c>
      <c r="N23">
        <v>113</v>
      </c>
      <c r="O23">
        <v>97</v>
      </c>
      <c r="P23">
        <v>81</v>
      </c>
      <c r="Q23">
        <v>65</v>
      </c>
    </row>
  </sheetData>
  <phoneticPr fontId="3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Annunciators</vt:lpstr>
      <vt:lpstr>SOIC</vt:lpstr>
      <vt:lpstr>Brydling Usage as built</vt:lpstr>
      <vt:lpstr>Brydling Function Mapping</vt:lpstr>
      <vt:lpstr>Overpro Arduino Plan</vt:lpstr>
      <vt:lpstr>LCD Pinouts</vt:lpstr>
      <vt:lpstr>DISPLAYS</vt:lpstr>
      <vt:lpstr>CDU</vt:lpstr>
      <vt:lpstr>Brydling Template</vt:lpstr>
      <vt:lpstr>Brydling Photo</vt:lpstr>
      <vt:lpstr>Switch Requirements</vt:lpstr>
      <vt:lpstr>Overpro Arduino Template</vt:lpstr>
    </vt:vector>
  </TitlesOfParts>
  <Company>Cisco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Thomas</dc:creator>
  <cp:lastModifiedBy>Peter Thomas</cp:lastModifiedBy>
  <cp:lastPrinted>2015-04-03T09:46:38Z</cp:lastPrinted>
  <dcterms:created xsi:type="dcterms:W3CDTF">2013-10-27T02:21:42Z</dcterms:created>
  <dcterms:modified xsi:type="dcterms:W3CDTF">2015-04-03T10:57:40Z</dcterms:modified>
</cp:coreProperties>
</file>