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versityofexeteruk-my.sharepoint.com/personal/b_watson3_exeter_ac_uk/Documents/Data/contact rate in dif glucose/"/>
    </mc:Choice>
  </mc:AlternateContent>
  <xr:revisionPtr revIDLastSave="21" documentId="8_{B5F221B6-63A4-4FE2-A408-311BD7BC2F25}" xr6:coauthVersionLast="47" xr6:coauthVersionMax="47" xr10:uidLastSave="{014D17D2-38AE-40A3-8B96-726FC6DD5D71}"/>
  <bookViews>
    <workbookView xWindow="-110" yWindow="490" windowWidth="19420" windowHeight="10420" xr2:uid="{8DE06BC6-49B9-4550-8F63-F0D71F404D3D}"/>
  </bookViews>
  <sheets>
    <sheet name="Fig. 2" sheetId="2" r:id="rId1"/>
    <sheet name="Fig. 3, S5" sheetId="3" r:id="rId2"/>
    <sheet name="Fig. 3, S5 pt2" sheetId="4" r:id="rId3"/>
    <sheet name="Fig. S5"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M59" i="4" l="1"/>
  <c r="BV59" i="4"/>
  <c r="BJ59" i="4"/>
  <c r="AG59" i="4"/>
  <c r="BS58" i="4"/>
  <c r="AP58" i="4"/>
  <c r="M58" i="4"/>
  <c r="BY57" i="4"/>
  <c r="AV57" i="4"/>
  <c r="S57" i="4"/>
  <c r="CG56" i="4"/>
  <c r="BD56" i="4"/>
  <c r="AA56" i="4"/>
  <c r="CM55" i="4"/>
  <c r="BJ55" i="4"/>
  <c r="AG55" i="4"/>
  <c r="BS54" i="4"/>
  <c r="AP54" i="4"/>
  <c r="M54" i="4"/>
  <c r="CJ49" i="4"/>
  <c r="CG49" i="4"/>
  <c r="CB49" i="4"/>
  <c r="BW49" i="4"/>
  <c r="BR49" i="4"/>
  <c r="BO49" i="4"/>
  <c r="BG49" i="4"/>
  <c r="BD49" i="4"/>
  <c r="AT49" i="4"/>
  <c r="AL49" i="4"/>
  <c r="AA49" i="4"/>
  <c r="Q49" i="4"/>
  <c r="I49" i="4"/>
  <c r="CJ48" i="4"/>
  <c r="CB48" i="4"/>
  <c r="BR48" i="4"/>
  <c r="BG48" i="4"/>
  <c r="CM47" i="4"/>
  <c r="CL47" i="4"/>
  <c r="CK47" i="4"/>
  <c r="CJ47" i="4"/>
  <c r="CI47" i="4"/>
  <c r="CH47" i="4"/>
  <c r="CG47" i="4"/>
  <c r="CF47" i="4"/>
  <c r="CE47" i="4"/>
  <c r="CD47" i="4"/>
  <c r="CC47" i="4"/>
  <c r="CB47" i="4"/>
  <c r="BY47" i="4"/>
  <c r="BX47" i="4"/>
  <c r="BW47" i="4"/>
  <c r="BV47" i="4"/>
  <c r="BU47" i="4"/>
  <c r="BT47" i="4"/>
  <c r="BS47" i="4"/>
  <c r="BR47" i="4"/>
  <c r="BQ47" i="4"/>
  <c r="BP47" i="4"/>
  <c r="BO47" i="4"/>
  <c r="BN47" i="4"/>
  <c r="BJ47" i="4"/>
  <c r="BI47" i="4"/>
  <c r="BH47" i="4"/>
  <c r="BG47" i="4"/>
  <c r="BF47" i="4"/>
  <c r="BE47" i="4"/>
  <c r="BA47" i="4"/>
  <c r="AZ47" i="4"/>
  <c r="AY47" i="4"/>
  <c r="AY49" i="4" s="1"/>
  <c r="AV47" i="4"/>
  <c r="AU47" i="4"/>
  <c r="AT47" i="4"/>
  <c r="AS47" i="4"/>
  <c r="AR47" i="4"/>
  <c r="AQ47" i="4"/>
  <c r="AP47" i="4"/>
  <c r="AO47" i="4"/>
  <c r="AO49" i="4" s="1"/>
  <c r="AN47" i="4"/>
  <c r="AM47" i="4"/>
  <c r="AL47" i="4"/>
  <c r="AK47" i="4"/>
  <c r="AG47" i="4"/>
  <c r="AF47" i="4"/>
  <c r="AE47" i="4"/>
  <c r="AD47" i="4"/>
  <c r="AD49" i="4" s="1"/>
  <c r="AC47" i="4"/>
  <c r="AB47" i="4"/>
  <c r="AA47" i="4"/>
  <c r="Z47" i="4"/>
  <c r="Y47" i="4"/>
  <c r="X47" i="4"/>
  <c r="W47" i="4"/>
  <c r="V47" i="4"/>
  <c r="V49" i="4" s="1"/>
  <c r="S47" i="4"/>
  <c r="R47" i="4"/>
  <c r="Q47" i="4"/>
  <c r="P47" i="4"/>
  <c r="O47" i="4"/>
  <c r="N47" i="4"/>
  <c r="M47" i="4"/>
  <c r="L47" i="4"/>
  <c r="L49" i="4" s="1"/>
  <c r="K47" i="4"/>
  <c r="J47" i="4"/>
  <c r="I47" i="4"/>
  <c r="H47" i="4"/>
  <c r="D47" i="4"/>
  <c r="C47" i="4"/>
  <c r="B47" i="4"/>
  <c r="CM46" i="4"/>
  <c r="CM48" i="4" s="1"/>
  <c r="CL46" i="4"/>
  <c r="CK46" i="4"/>
  <c r="CJ46" i="4"/>
  <c r="CI46" i="4"/>
  <c r="CH46" i="4"/>
  <c r="CG46" i="4"/>
  <c r="CF46" i="4"/>
  <c r="CE46" i="4"/>
  <c r="CE48" i="4" s="1"/>
  <c r="CD46" i="4"/>
  <c r="CC46" i="4"/>
  <c r="CB46" i="4"/>
  <c r="BY46" i="4"/>
  <c r="BX46" i="4"/>
  <c r="BW46" i="4"/>
  <c r="BV46" i="4"/>
  <c r="BU46" i="4"/>
  <c r="BU48" i="4" s="1"/>
  <c r="BT46" i="4"/>
  <c r="BS46" i="4"/>
  <c r="BR46" i="4"/>
  <c r="BQ46" i="4"/>
  <c r="BP46" i="4"/>
  <c r="BO46" i="4"/>
  <c r="BN46" i="4"/>
  <c r="BJ46" i="4"/>
  <c r="BJ48" i="4" s="1"/>
  <c r="BI46" i="4"/>
  <c r="BH46" i="4"/>
  <c r="BG46" i="4"/>
  <c r="BF46" i="4"/>
  <c r="BE46" i="4"/>
  <c r="BD46" i="4"/>
  <c r="BC46" i="4"/>
  <c r="BB46" i="4"/>
  <c r="BB48" i="4" s="1"/>
  <c r="BA46" i="4"/>
  <c r="AZ46" i="4"/>
  <c r="AY46" i="4"/>
  <c r="AV46" i="4"/>
  <c r="AU46" i="4"/>
  <c r="AT46" i="4"/>
  <c r="AS46" i="4"/>
  <c r="AR46" i="4"/>
  <c r="AR48" i="4" s="1"/>
  <c r="AQ46" i="4"/>
  <c r="AP46" i="4"/>
  <c r="AO46" i="4"/>
  <c r="AN46" i="4"/>
  <c r="AM46" i="4"/>
  <c r="AL46" i="4"/>
  <c r="AK46" i="4"/>
  <c r="AG46" i="4"/>
  <c r="AG48" i="4" s="1"/>
  <c r="AF46" i="4"/>
  <c r="AE46" i="4"/>
  <c r="AD46" i="4"/>
  <c r="AC46" i="4"/>
  <c r="AB46" i="4"/>
  <c r="AA46" i="4"/>
  <c r="Z46" i="4"/>
  <c r="Y46" i="4"/>
  <c r="Y48" i="4" s="1"/>
  <c r="X46" i="4"/>
  <c r="W46" i="4"/>
  <c r="V46" i="4"/>
  <c r="S46" i="4"/>
  <c r="R46" i="4"/>
  <c r="Q46" i="4"/>
  <c r="P46" i="4"/>
  <c r="O46" i="4"/>
  <c r="O48" i="4" s="1"/>
  <c r="N46" i="4"/>
  <c r="M46" i="4"/>
  <c r="L46" i="4"/>
  <c r="K46" i="4"/>
  <c r="J46" i="4"/>
  <c r="I46" i="4"/>
  <c r="H46" i="4"/>
  <c r="D46" i="4"/>
  <c r="D48" i="4" s="1"/>
  <c r="C46" i="4"/>
  <c r="B46" i="4"/>
  <c r="CM45" i="4"/>
  <c r="CL45" i="4"/>
  <c r="CK45" i="4"/>
  <c r="CJ45" i="4"/>
  <c r="CI45" i="4"/>
  <c r="CH45" i="4"/>
  <c r="CG45" i="4"/>
  <c r="CF45" i="4"/>
  <c r="CE45" i="4"/>
  <c r="CD45" i="4"/>
  <c r="CC45" i="4"/>
  <c r="CB45" i="4"/>
  <c r="BY45" i="4"/>
  <c r="BX45" i="4"/>
  <c r="BW45" i="4"/>
  <c r="BV45" i="4"/>
  <c r="BU45" i="4"/>
  <c r="BT45" i="4"/>
  <c r="BS45" i="4"/>
  <c r="BR45" i="4"/>
  <c r="BQ45" i="4"/>
  <c r="BP45" i="4"/>
  <c r="BO45" i="4"/>
  <c r="BN45" i="4"/>
  <c r="BJ45" i="4"/>
  <c r="BI45" i="4"/>
  <c r="BH45" i="4"/>
  <c r="BG45" i="4"/>
  <c r="BF45" i="4"/>
  <c r="BE45" i="4"/>
  <c r="BD45" i="4"/>
  <c r="BC45" i="4"/>
  <c r="BB45" i="4"/>
  <c r="BA45" i="4"/>
  <c r="AZ45" i="4"/>
  <c r="AY45" i="4"/>
  <c r="AV45" i="4"/>
  <c r="AU45" i="4"/>
  <c r="AT45" i="4"/>
  <c r="AS45" i="4"/>
  <c r="AR45" i="4"/>
  <c r="AQ45" i="4"/>
  <c r="AP45" i="4"/>
  <c r="AO45" i="4"/>
  <c r="AN45" i="4"/>
  <c r="AM45" i="4"/>
  <c r="AL45" i="4"/>
  <c r="AK45" i="4"/>
  <c r="AG45" i="4"/>
  <c r="AF45" i="4"/>
  <c r="AE45" i="4"/>
  <c r="AD45" i="4"/>
  <c r="AC45" i="4"/>
  <c r="AB45" i="4"/>
  <c r="AA45" i="4"/>
  <c r="Z45" i="4"/>
  <c r="Y45" i="4"/>
  <c r="X45" i="4"/>
  <c r="W45" i="4"/>
  <c r="V45" i="4"/>
  <c r="S45" i="4"/>
  <c r="R45" i="4"/>
  <c r="Q45" i="4"/>
  <c r="P45" i="4"/>
  <c r="O45" i="4"/>
  <c r="N45" i="4"/>
  <c r="M45" i="4"/>
  <c r="L45" i="4"/>
  <c r="K45" i="4"/>
  <c r="J45" i="4"/>
  <c r="I45" i="4"/>
  <c r="H45" i="4"/>
  <c r="D45" i="4"/>
  <c r="C45" i="4"/>
  <c r="B45" i="4"/>
  <c r="CM44" i="4"/>
  <c r="CL44" i="4"/>
  <c r="CK44" i="4"/>
  <c r="CJ44" i="4"/>
  <c r="CI44" i="4"/>
  <c r="CH44" i="4"/>
  <c r="CG44" i="4"/>
  <c r="CF44" i="4"/>
  <c r="CE44" i="4"/>
  <c r="CD44" i="4"/>
  <c r="CC44" i="4"/>
  <c r="CB44" i="4"/>
  <c r="BY44" i="4"/>
  <c r="BX44" i="4"/>
  <c r="BW44" i="4"/>
  <c r="BV44" i="4"/>
  <c r="BU44" i="4"/>
  <c r="BT44" i="4"/>
  <c r="BS44" i="4"/>
  <c r="BR44" i="4"/>
  <c r="BQ44" i="4"/>
  <c r="BP44" i="4"/>
  <c r="BO44" i="4"/>
  <c r="BN44" i="4"/>
  <c r="BJ44" i="4"/>
  <c r="BI44" i="4"/>
  <c r="BH44" i="4"/>
  <c r="BG44" i="4"/>
  <c r="BF44" i="4"/>
  <c r="BE44" i="4"/>
  <c r="BD44" i="4"/>
  <c r="BC44" i="4"/>
  <c r="BB44" i="4"/>
  <c r="BA44" i="4"/>
  <c r="AZ44" i="4"/>
  <c r="AY44" i="4"/>
  <c r="AV44" i="4"/>
  <c r="AU44" i="4"/>
  <c r="AT44" i="4"/>
  <c r="AS44" i="4"/>
  <c r="AR44" i="4"/>
  <c r="AQ44" i="4"/>
  <c r="AP44" i="4"/>
  <c r="AO44" i="4"/>
  <c r="AN44" i="4"/>
  <c r="AM44" i="4"/>
  <c r="AL44" i="4"/>
  <c r="AK44" i="4"/>
  <c r="AG44" i="4"/>
  <c r="AF44" i="4"/>
  <c r="AE44" i="4"/>
  <c r="AD44" i="4"/>
  <c r="AC44" i="4"/>
  <c r="AB44" i="4"/>
  <c r="AA44" i="4"/>
  <c r="Z44" i="4"/>
  <c r="Y44" i="4"/>
  <c r="X44" i="4"/>
  <c r="W44" i="4"/>
  <c r="V44" i="4"/>
  <c r="S44" i="4"/>
  <c r="R44" i="4"/>
  <c r="Q44" i="4"/>
  <c r="P44" i="4"/>
  <c r="O44" i="4"/>
  <c r="N44" i="4"/>
  <c r="M44" i="4"/>
  <c r="L44" i="4"/>
  <c r="K44" i="4"/>
  <c r="J44" i="4"/>
  <c r="I44" i="4"/>
  <c r="H44" i="4"/>
  <c r="D44" i="4"/>
  <c r="C44" i="4"/>
  <c r="B44" i="4"/>
  <c r="CM43" i="4"/>
  <c r="CL43" i="4"/>
  <c r="CK43" i="4"/>
  <c r="CJ43" i="4"/>
  <c r="CI43" i="4"/>
  <c r="CH43" i="4"/>
  <c r="CG43" i="4"/>
  <c r="CF43" i="4"/>
  <c r="CE43" i="4"/>
  <c r="CD43" i="4"/>
  <c r="CC43" i="4"/>
  <c r="CB43" i="4"/>
  <c r="BY43" i="4"/>
  <c r="BX43" i="4"/>
  <c r="BW43" i="4"/>
  <c r="BV43" i="4"/>
  <c r="BU43" i="4"/>
  <c r="BT43" i="4"/>
  <c r="BS43" i="4"/>
  <c r="BR43" i="4"/>
  <c r="BQ43" i="4"/>
  <c r="BP43" i="4"/>
  <c r="BO43" i="4"/>
  <c r="BN43" i="4"/>
  <c r="BJ43" i="4"/>
  <c r="BI43" i="4"/>
  <c r="BH43" i="4"/>
  <c r="BG43" i="4"/>
  <c r="BF43" i="4"/>
  <c r="BE43" i="4"/>
  <c r="BD43" i="4"/>
  <c r="BC43" i="4"/>
  <c r="BB43" i="4"/>
  <c r="BA43" i="4"/>
  <c r="AZ43" i="4"/>
  <c r="AY43" i="4"/>
  <c r="AV43" i="4"/>
  <c r="AU43" i="4"/>
  <c r="AT43" i="4"/>
  <c r="AS43" i="4"/>
  <c r="AR43" i="4"/>
  <c r="AQ43" i="4"/>
  <c r="AP43" i="4"/>
  <c r="AO43" i="4"/>
  <c r="AN43" i="4"/>
  <c r="AM43" i="4"/>
  <c r="AL43" i="4"/>
  <c r="AK43" i="4"/>
  <c r="AG43" i="4"/>
  <c r="AF43" i="4"/>
  <c r="AE43" i="4"/>
  <c r="AD43" i="4"/>
  <c r="AC43" i="4"/>
  <c r="AB43" i="4"/>
  <c r="AA43" i="4"/>
  <c r="Z43" i="4"/>
  <c r="Y43" i="4"/>
  <c r="X43" i="4"/>
  <c r="W43" i="4"/>
  <c r="V43" i="4"/>
  <c r="S43" i="4"/>
  <c r="R43" i="4"/>
  <c r="Q43" i="4"/>
  <c r="P43" i="4"/>
  <c r="O43" i="4"/>
  <c r="N43" i="4"/>
  <c r="M43" i="4"/>
  <c r="L43" i="4"/>
  <c r="K43" i="4"/>
  <c r="J43" i="4"/>
  <c r="I43" i="4"/>
  <c r="H43" i="4"/>
  <c r="D43" i="4"/>
  <c r="C43" i="4"/>
  <c r="B43" i="4"/>
  <c r="CM42" i="4"/>
  <c r="CM49" i="4" s="1"/>
  <c r="CL42" i="4"/>
  <c r="CL49" i="4" s="1"/>
  <c r="CK42" i="4"/>
  <c r="CK49" i="4" s="1"/>
  <c r="CJ42" i="4"/>
  <c r="CI42" i="4"/>
  <c r="CI48" i="4" s="1"/>
  <c r="CH42" i="4"/>
  <c r="CH48" i="4" s="1"/>
  <c r="CG42" i="4"/>
  <c r="CG48" i="4" s="1"/>
  <c r="CF42" i="4"/>
  <c r="CF49" i="4" s="1"/>
  <c r="CE42" i="4"/>
  <c r="CE49" i="4" s="1"/>
  <c r="CD42" i="4"/>
  <c r="CD49" i="4" s="1"/>
  <c r="CC42" i="4"/>
  <c r="CC49" i="4" s="1"/>
  <c r="CB42" i="4"/>
  <c r="BY42" i="4"/>
  <c r="BY48" i="4" s="1"/>
  <c r="BX42" i="4"/>
  <c r="BX48" i="4" s="1"/>
  <c r="BW42" i="4"/>
  <c r="BW48" i="4" s="1"/>
  <c r="BV42" i="4"/>
  <c r="BV49" i="4" s="1"/>
  <c r="BU42" i="4"/>
  <c r="BU49" i="4" s="1"/>
  <c r="BT42" i="4"/>
  <c r="BT49" i="4" s="1"/>
  <c r="BS42" i="4"/>
  <c r="BS49" i="4" s="1"/>
  <c r="BR42" i="4"/>
  <c r="BQ42" i="4"/>
  <c r="BQ48" i="4" s="1"/>
  <c r="BP42" i="4"/>
  <c r="BP48" i="4" s="1"/>
  <c r="BO42" i="4"/>
  <c r="BO48" i="4" s="1"/>
  <c r="BN42" i="4"/>
  <c r="BN49" i="4" s="1"/>
  <c r="BJ42" i="4"/>
  <c r="BJ49" i="4" s="1"/>
  <c r="BI42" i="4"/>
  <c r="BI49" i="4" s="1"/>
  <c r="BH42" i="4"/>
  <c r="BH49" i="4" s="1"/>
  <c r="BG42" i="4"/>
  <c r="BF42" i="4"/>
  <c r="BF48" i="4" s="1"/>
  <c r="BE42" i="4"/>
  <c r="BE48" i="4" s="1"/>
  <c r="BD42" i="4"/>
  <c r="BD48" i="4" s="1"/>
  <c r="BC42" i="4"/>
  <c r="BC49" i="4" s="1"/>
  <c r="BB42" i="4"/>
  <c r="BB49" i="4" s="1"/>
  <c r="BA42" i="4"/>
  <c r="BA49" i="4" s="1"/>
  <c r="AZ42" i="4"/>
  <c r="AZ49" i="4" s="1"/>
  <c r="AY42" i="4"/>
  <c r="AV42" i="4"/>
  <c r="AV48" i="4" s="1"/>
  <c r="AU42" i="4"/>
  <c r="AU48" i="4" s="1"/>
  <c r="AT42" i="4"/>
  <c r="AT48" i="4" s="1"/>
  <c r="AS42" i="4"/>
  <c r="AS49" i="4" s="1"/>
  <c r="AR42" i="4"/>
  <c r="AR49" i="4" s="1"/>
  <c r="AQ42" i="4"/>
  <c r="AQ49" i="4" s="1"/>
  <c r="AP42" i="4"/>
  <c r="AP49" i="4" s="1"/>
  <c r="AO42" i="4"/>
  <c r="AN42" i="4"/>
  <c r="AN48" i="4" s="1"/>
  <c r="AM42" i="4"/>
  <c r="AM48" i="4" s="1"/>
  <c r="AL42" i="4"/>
  <c r="AL48" i="4" s="1"/>
  <c r="AK42" i="4"/>
  <c r="AK49" i="4" s="1"/>
  <c r="AG42" i="4"/>
  <c r="AG49" i="4" s="1"/>
  <c r="AF42" i="4"/>
  <c r="AF49" i="4" s="1"/>
  <c r="AE42" i="4"/>
  <c r="AE49" i="4" s="1"/>
  <c r="AD42" i="4"/>
  <c r="AC42" i="4"/>
  <c r="AC48" i="4" s="1"/>
  <c r="AB42" i="4"/>
  <c r="AB48" i="4" s="1"/>
  <c r="AA42" i="4"/>
  <c r="AA48" i="4" s="1"/>
  <c r="Z42" i="4"/>
  <c r="Z49" i="4" s="1"/>
  <c r="Y42" i="4"/>
  <c r="Y49" i="4" s="1"/>
  <c r="X42" i="4"/>
  <c r="X49" i="4" s="1"/>
  <c r="W42" i="4"/>
  <c r="W49" i="4" s="1"/>
  <c r="V42" i="4"/>
  <c r="S42" i="4"/>
  <c r="S48" i="4" s="1"/>
  <c r="R42" i="4"/>
  <c r="R48" i="4" s="1"/>
  <c r="Q42" i="4"/>
  <c r="Q48" i="4" s="1"/>
  <c r="P42" i="4"/>
  <c r="P49" i="4" s="1"/>
  <c r="O42" i="4"/>
  <c r="O49" i="4" s="1"/>
  <c r="N42" i="4"/>
  <c r="N49" i="4" s="1"/>
  <c r="M42" i="4"/>
  <c r="M49" i="4" s="1"/>
  <c r="L42" i="4"/>
  <c r="K42" i="4"/>
  <c r="K48" i="4" s="1"/>
  <c r="J42" i="4"/>
  <c r="J48" i="4" s="1"/>
  <c r="I42" i="4"/>
  <c r="I48" i="4" s="1"/>
  <c r="H42" i="4"/>
  <c r="H49" i="4" s="1"/>
  <c r="D42" i="4"/>
  <c r="D49" i="4" s="1"/>
  <c r="C42" i="4"/>
  <c r="C49" i="4" s="1"/>
  <c r="B42" i="4"/>
  <c r="B49" i="4" s="1"/>
  <c r="D27" i="4"/>
  <c r="E27" i="4" s="1"/>
  <c r="CM26" i="4"/>
  <c r="CJ26" i="4"/>
  <c r="CJ59" i="4" s="1"/>
  <c r="CG26" i="4"/>
  <c r="CG59" i="4" s="1"/>
  <c r="CD26" i="4"/>
  <c r="CD59" i="4" s="1"/>
  <c r="BY26" i="4"/>
  <c r="BY59" i="4" s="1"/>
  <c r="BV26" i="4"/>
  <c r="BS26" i="4"/>
  <c r="BS59" i="4" s="1"/>
  <c r="BP26" i="4"/>
  <c r="BP59" i="4" s="1"/>
  <c r="BJ26" i="4"/>
  <c r="BG26" i="4"/>
  <c r="BG59" i="4" s="1"/>
  <c r="BD26" i="4"/>
  <c r="BA26" i="4"/>
  <c r="BA59" i="4" s="1"/>
  <c r="AV26" i="4"/>
  <c r="AV59" i="4" s="1"/>
  <c r="AS26" i="4"/>
  <c r="AP26" i="4"/>
  <c r="AP59" i="4" s="1"/>
  <c r="AM26" i="4"/>
  <c r="AM59" i="4" s="1"/>
  <c r="AG26" i="4"/>
  <c r="AD26" i="4"/>
  <c r="AD59" i="4" s="1"/>
  <c r="AA26" i="4"/>
  <c r="AA59" i="4" s="1"/>
  <c r="X26" i="4"/>
  <c r="X59" i="4" s="1"/>
  <c r="S26" i="4"/>
  <c r="S59" i="4" s="1"/>
  <c r="P26" i="4"/>
  <c r="M26" i="4"/>
  <c r="M59" i="4" s="1"/>
  <c r="J26" i="4"/>
  <c r="J59" i="4" s="1"/>
  <c r="D26" i="4"/>
  <c r="E26" i="4" s="1"/>
  <c r="CM25" i="4"/>
  <c r="CM58" i="4" s="1"/>
  <c r="CJ25" i="4"/>
  <c r="CJ58" i="4" s="1"/>
  <c r="CG25" i="4"/>
  <c r="CG58" i="4" s="1"/>
  <c r="CD25" i="4"/>
  <c r="BY25" i="4"/>
  <c r="BY58" i="4" s="1"/>
  <c r="BV25" i="4"/>
  <c r="BV58" i="4" s="1"/>
  <c r="BS25" i="4"/>
  <c r="BP25" i="4"/>
  <c r="BP58" i="4" s="1"/>
  <c r="BJ25" i="4"/>
  <c r="BJ58" i="4" s="1"/>
  <c r="BG25" i="4"/>
  <c r="BG58" i="4" s="1"/>
  <c r="BD25" i="4"/>
  <c r="BD59" i="4" s="1"/>
  <c r="BA25" i="4"/>
  <c r="AV25" i="4"/>
  <c r="AV58" i="4" s="1"/>
  <c r="AS25" i="4"/>
  <c r="AS58" i="4" s="1"/>
  <c r="AP25" i="4"/>
  <c r="AM25" i="4"/>
  <c r="AM58" i="4" s="1"/>
  <c r="AG25" i="4"/>
  <c r="AG58" i="4" s="1"/>
  <c r="AD25" i="4"/>
  <c r="AD58" i="4" s="1"/>
  <c r="AA25" i="4"/>
  <c r="AA58" i="4" s="1"/>
  <c r="X25" i="4"/>
  <c r="S25" i="4"/>
  <c r="S58" i="4" s="1"/>
  <c r="P25" i="4"/>
  <c r="P58" i="4" s="1"/>
  <c r="M25" i="4"/>
  <c r="J25" i="4"/>
  <c r="J58" i="4" s="1"/>
  <c r="E25" i="4"/>
  <c r="D58" i="4" s="1"/>
  <c r="D25" i="4"/>
  <c r="CM24" i="4"/>
  <c r="CM57" i="4" s="1"/>
  <c r="CJ24" i="4"/>
  <c r="CG24" i="4"/>
  <c r="CG57" i="4" s="1"/>
  <c r="CD24" i="4"/>
  <c r="CD57" i="4" s="1"/>
  <c r="BY24" i="4"/>
  <c r="BV24" i="4"/>
  <c r="BV57" i="4" s="1"/>
  <c r="BS24" i="4"/>
  <c r="BS57" i="4" s="1"/>
  <c r="BP24" i="4"/>
  <c r="BP57" i="4" s="1"/>
  <c r="BJ24" i="4"/>
  <c r="BJ57" i="4" s="1"/>
  <c r="BG24" i="4"/>
  <c r="BD24" i="4"/>
  <c r="BD57" i="4" s="1"/>
  <c r="BA24" i="4"/>
  <c r="BA57" i="4" s="1"/>
  <c r="AV24" i="4"/>
  <c r="AS24" i="4"/>
  <c r="AS57" i="4" s="1"/>
  <c r="AP24" i="4"/>
  <c r="AP57" i="4" s="1"/>
  <c r="AM24" i="4"/>
  <c r="AM57" i="4" s="1"/>
  <c r="AG24" i="4"/>
  <c r="AG57" i="4" s="1"/>
  <c r="AD24" i="4"/>
  <c r="AA24" i="4"/>
  <c r="AA57" i="4" s="1"/>
  <c r="X24" i="4"/>
  <c r="X57" i="4" s="1"/>
  <c r="S24" i="4"/>
  <c r="P24" i="4"/>
  <c r="P57" i="4" s="1"/>
  <c r="M24" i="4"/>
  <c r="M57" i="4" s="1"/>
  <c r="J24" i="4"/>
  <c r="J57" i="4" s="1"/>
  <c r="E24" i="4"/>
  <c r="D24" i="4"/>
  <c r="CM23" i="4"/>
  <c r="CM56" i="4" s="1"/>
  <c r="CJ23" i="4"/>
  <c r="CJ56" i="4" s="1"/>
  <c r="CG23" i="4"/>
  <c r="CD23" i="4"/>
  <c r="CD56" i="4" s="1"/>
  <c r="BY23" i="4"/>
  <c r="BY56" i="4" s="1"/>
  <c r="BV23" i="4"/>
  <c r="BV56" i="4" s="1"/>
  <c r="BS23" i="4"/>
  <c r="BS56" i="4" s="1"/>
  <c r="BP23" i="4"/>
  <c r="BJ23" i="4"/>
  <c r="BJ56" i="4" s="1"/>
  <c r="BG23" i="4"/>
  <c r="BG56" i="4" s="1"/>
  <c r="BD23" i="4"/>
  <c r="BA23" i="4"/>
  <c r="BA56" i="4" s="1"/>
  <c r="AV23" i="4"/>
  <c r="AV56" i="4" s="1"/>
  <c r="AS23" i="4"/>
  <c r="AS56" i="4" s="1"/>
  <c r="AP23" i="4"/>
  <c r="AP56" i="4" s="1"/>
  <c r="AM23" i="4"/>
  <c r="AG23" i="4"/>
  <c r="AG56" i="4" s="1"/>
  <c r="AD23" i="4"/>
  <c r="AD56" i="4" s="1"/>
  <c r="AA23" i="4"/>
  <c r="X23" i="4"/>
  <c r="X56" i="4" s="1"/>
  <c r="S23" i="4"/>
  <c r="S56" i="4" s="1"/>
  <c r="P23" i="4"/>
  <c r="P56" i="4" s="1"/>
  <c r="M23" i="4"/>
  <c r="M56" i="4" s="1"/>
  <c r="J23" i="4"/>
  <c r="D23" i="4"/>
  <c r="E23" i="4" s="1"/>
  <c r="CM22" i="4"/>
  <c r="CJ22" i="4"/>
  <c r="CJ55" i="4" s="1"/>
  <c r="CG22" i="4"/>
  <c r="CG55" i="4" s="1"/>
  <c r="CD22" i="4"/>
  <c r="CD55" i="4" s="1"/>
  <c r="BY22" i="4"/>
  <c r="BY55" i="4" s="1"/>
  <c r="BV22" i="4"/>
  <c r="BS22" i="4"/>
  <c r="BS55" i="4" s="1"/>
  <c r="BP22" i="4"/>
  <c r="BP55" i="4" s="1"/>
  <c r="BJ22" i="4"/>
  <c r="BG22" i="4"/>
  <c r="BG55" i="4" s="1"/>
  <c r="BD22" i="4"/>
  <c r="BD55" i="4" s="1"/>
  <c r="BA22" i="4"/>
  <c r="BA55" i="4" s="1"/>
  <c r="AV22" i="4"/>
  <c r="AV55" i="4" s="1"/>
  <c r="AS22" i="4"/>
  <c r="AP22" i="4"/>
  <c r="AP55" i="4" s="1"/>
  <c r="AM22" i="4"/>
  <c r="AM55" i="4" s="1"/>
  <c r="AG22" i="4"/>
  <c r="AD22" i="4"/>
  <c r="AD55" i="4" s="1"/>
  <c r="AA22" i="4"/>
  <c r="AA55" i="4" s="1"/>
  <c r="X22" i="4"/>
  <c r="X55" i="4" s="1"/>
  <c r="S22" i="4"/>
  <c r="S55" i="4" s="1"/>
  <c r="P22" i="4"/>
  <c r="M22" i="4"/>
  <c r="M55" i="4" s="1"/>
  <c r="J22" i="4"/>
  <c r="J55" i="4" s="1"/>
  <c r="D22" i="4"/>
  <c r="E22" i="4" s="1"/>
  <c r="CM21" i="4"/>
  <c r="CM54" i="4" s="1"/>
  <c r="CJ21" i="4"/>
  <c r="CJ54" i="4" s="1"/>
  <c r="CG21" i="4"/>
  <c r="CG54" i="4" s="1"/>
  <c r="CD21" i="4"/>
  <c r="BY21" i="4"/>
  <c r="BY54" i="4" s="1"/>
  <c r="BV21" i="4"/>
  <c r="BV54" i="4" s="1"/>
  <c r="BS21" i="4"/>
  <c r="BP21" i="4"/>
  <c r="BP54" i="4" s="1"/>
  <c r="BJ21" i="4"/>
  <c r="BJ54" i="4" s="1"/>
  <c r="BG21" i="4"/>
  <c r="BG54" i="4" s="1"/>
  <c r="BD21" i="4"/>
  <c r="BD54" i="4" s="1"/>
  <c r="BA21" i="4"/>
  <c r="AV21" i="4"/>
  <c r="AV54" i="4" s="1"/>
  <c r="AS21" i="4"/>
  <c r="AS54" i="4" s="1"/>
  <c r="AP21" i="4"/>
  <c r="AM21" i="4"/>
  <c r="AM54" i="4" s="1"/>
  <c r="AG21" i="4"/>
  <c r="AG54" i="4" s="1"/>
  <c r="AD21" i="4"/>
  <c r="AD54" i="4" s="1"/>
  <c r="AA21" i="4"/>
  <c r="AA54" i="4" s="1"/>
  <c r="X21" i="4"/>
  <c r="S21" i="4"/>
  <c r="S54" i="4" s="1"/>
  <c r="P21" i="4"/>
  <c r="P54" i="4" s="1"/>
  <c r="M21" i="4"/>
  <c r="J21" i="4"/>
  <c r="J54" i="4" s="1"/>
  <c r="CM16" i="4"/>
  <c r="CJ16" i="4"/>
  <c r="CG16" i="4"/>
  <c r="CD16" i="4"/>
  <c r="BY16" i="4"/>
  <c r="BV16" i="4"/>
  <c r="BS16" i="4"/>
  <c r="BP16" i="4"/>
  <c r="BJ16" i="4"/>
  <c r="BG16" i="4"/>
  <c r="BA16" i="4"/>
  <c r="AV16" i="4"/>
  <c r="AS16" i="4"/>
  <c r="AS59" i="4" s="1"/>
  <c r="AP16" i="4"/>
  <c r="AM16" i="4"/>
  <c r="AG16" i="4"/>
  <c r="AD16" i="4"/>
  <c r="AA16" i="4"/>
  <c r="X16" i="4"/>
  <c r="S16" i="4"/>
  <c r="P16" i="4"/>
  <c r="P59" i="4" s="1"/>
  <c r="M16" i="4"/>
  <c r="J16" i="4"/>
  <c r="E16" i="4"/>
  <c r="D16" i="4"/>
  <c r="CM15" i="4"/>
  <c r="CJ15" i="4"/>
  <c r="CG15" i="4"/>
  <c r="CD15" i="4"/>
  <c r="CD58" i="4" s="1"/>
  <c r="BY15" i="4"/>
  <c r="BV15" i="4"/>
  <c r="BS15" i="4"/>
  <c r="BP15" i="4"/>
  <c r="BJ15" i="4"/>
  <c r="BG15" i="4"/>
  <c r="BD15" i="4"/>
  <c r="BA15" i="4"/>
  <c r="BA58" i="4" s="1"/>
  <c r="AV15" i="4"/>
  <c r="AS15" i="4"/>
  <c r="AP15" i="4"/>
  <c r="AM15" i="4"/>
  <c r="AG15" i="4"/>
  <c r="AD15" i="4"/>
  <c r="AA15" i="4"/>
  <c r="X15" i="4"/>
  <c r="X58" i="4" s="1"/>
  <c r="S15" i="4"/>
  <c r="P15" i="4"/>
  <c r="M15" i="4"/>
  <c r="J15" i="4"/>
  <c r="E15" i="4"/>
  <c r="D15" i="4"/>
  <c r="CM14" i="4"/>
  <c r="CJ14" i="4"/>
  <c r="CJ57" i="4" s="1"/>
  <c r="CG14" i="4"/>
  <c r="CD14" i="4"/>
  <c r="BY14" i="4"/>
  <c r="BV14" i="4"/>
  <c r="BS14" i="4"/>
  <c r="BP14" i="4"/>
  <c r="BJ14" i="4"/>
  <c r="BG14" i="4"/>
  <c r="BG57" i="4" s="1"/>
  <c r="BD14" i="4"/>
  <c r="BA14" i="4"/>
  <c r="AV14" i="4"/>
  <c r="AS14" i="4"/>
  <c r="AP14" i="4"/>
  <c r="AM14" i="4"/>
  <c r="AG14" i="4"/>
  <c r="AD14" i="4"/>
  <c r="AD57" i="4" s="1"/>
  <c r="AA14" i="4"/>
  <c r="X14" i="4"/>
  <c r="S14" i="4"/>
  <c r="P14" i="4"/>
  <c r="M14" i="4"/>
  <c r="J14" i="4"/>
  <c r="D14" i="4"/>
  <c r="E14" i="4" s="1"/>
  <c r="CM13" i="4"/>
  <c r="CJ13" i="4"/>
  <c r="CG13" i="4"/>
  <c r="CD13" i="4"/>
  <c r="BY13" i="4"/>
  <c r="BV13" i="4"/>
  <c r="BS13" i="4"/>
  <c r="BP13" i="4"/>
  <c r="BP56" i="4" s="1"/>
  <c r="BJ13" i="4"/>
  <c r="BG13" i="4"/>
  <c r="BD13" i="4"/>
  <c r="BA13" i="4"/>
  <c r="AV13" i="4"/>
  <c r="AS13" i="4"/>
  <c r="AP13" i="4"/>
  <c r="AM13" i="4"/>
  <c r="AM56" i="4" s="1"/>
  <c r="AG13" i="4"/>
  <c r="AD13" i="4"/>
  <c r="AA13" i="4"/>
  <c r="X13" i="4"/>
  <c r="S13" i="4"/>
  <c r="P13" i="4"/>
  <c r="M13" i="4"/>
  <c r="J13" i="4"/>
  <c r="J56" i="4" s="1"/>
  <c r="D13" i="4"/>
  <c r="E13" i="4" s="1"/>
  <c r="CM12" i="4"/>
  <c r="CJ12" i="4"/>
  <c r="CG12" i="4"/>
  <c r="CD12" i="4"/>
  <c r="BY12" i="4"/>
  <c r="BV12" i="4"/>
  <c r="BV55" i="4" s="1"/>
  <c r="BS12" i="4"/>
  <c r="BP12" i="4"/>
  <c r="BJ12" i="4"/>
  <c r="BG12" i="4"/>
  <c r="BD12" i="4"/>
  <c r="BA12" i="4"/>
  <c r="AV12" i="4"/>
  <c r="AS12" i="4"/>
  <c r="AS55" i="4" s="1"/>
  <c r="AP12" i="4"/>
  <c r="AM12" i="4"/>
  <c r="AG12" i="4"/>
  <c r="AD12" i="4"/>
  <c r="AA12" i="4"/>
  <c r="X12" i="4"/>
  <c r="S12" i="4"/>
  <c r="P12" i="4"/>
  <c r="P55" i="4" s="1"/>
  <c r="M12" i="4"/>
  <c r="J12" i="4"/>
  <c r="E12" i="4"/>
  <c r="D12" i="4"/>
  <c r="CM11" i="4"/>
  <c r="CJ11" i="4"/>
  <c r="CG11" i="4"/>
  <c r="CD11" i="4"/>
  <c r="CD54" i="4" s="1"/>
  <c r="BY11" i="4"/>
  <c r="BV11" i="4"/>
  <c r="BS11" i="4"/>
  <c r="BP11" i="4"/>
  <c r="BJ11" i="4"/>
  <c r="BG11" i="4"/>
  <c r="BD11" i="4"/>
  <c r="BA11" i="4"/>
  <c r="BA54" i="4" s="1"/>
  <c r="AV11" i="4"/>
  <c r="AS11" i="4"/>
  <c r="AP11" i="4"/>
  <c r="AM11" i="4"/>
  <c r="AG11" i="4"/>
  <c r="AD11" i="4"/>
  <c r="AA11" i="4"/>
  <c r="X11" i="4"/>
  <c r="X54" i="4" s="1"/>
  <c r="S11" i="4"/>
  <c r="P11" i="4"/>
  <c r="M11" i="4"/>
  <c r="J11" i="4"/>
  <c r="E11" i="4"/>
  <c r="D11" i="4"/>
  <c r="S61" i="4" l="1"/>
  <c r="S60" i="4"/>
  <c r="C57" i="4"/>
  <c r="X61" i="4"/>
  <c r="X60" i="4"/>
  <c r="D56" i="4"/>
  <c r="D59" i="4"/>
  <c r="AG60" i="4"/>
  <c r="AG61" i="4"/>
  <c r="D57" i="4"/>
  <c r="D60" i="4"/>
  <c r="E17" i="4"/>
  <c r="C55" i="4"/>
  <c r="C58" i="4"/>
  <c r="C59" i="4"/>
  <c r="C56" i="4"/>
  <c r="V48" i="4"/>
  <c r="AD48" i="4"/>
  <c r="AY48" i="4"/>
  <c r="D55" i="4"/>
  <c r="B48" i="4"/>
  <c r="M48" i="4"/>
  <c r="W48" i="4"/>
  <c r="AE48" i="4"/>
  <c r="AP48" i="4"/>
  <c r="AZ48" i="4"/>
  <c r="BH48" i="4"/>
  <c r="BS48" i="4"/>
  <c r="CC48" i="4"/>
  <c r="CK48" i="4"/>
  <c r="J49" i="4"/>
  <c r="R49" i="4"/>
  <c r="AB49" i="4"/>
  <c r="AM49" i="4"/>
  <c r="AU49" i="4"/>
  <c r="BE49" i="4"/>
  <c r="BP49" i="4"/>
  <c r="BX49" i="4"/>
  <c r="CH49" i="4"/>
  <c r="C60" i="4"/>
  <c r="L48" i="4"/>
  <c r="AO48" i="4"/>
  <c r="C48" i="4"/>
  <c r="N48" i="4"/>
  <c r="X48" i="4"/>
  <c r="AF48" i="4"/>
  <c r="AQ48" i="4"/>
  <c r="BA48" i="4"/>
  <c r="BI48" i="4"/>
  <c r="BT48" i="4"/>
  <c r="CD48" i="4"/>
  <c r="CL48" i="4"/>
  <c r="K49" i="4"/>
  <c r="S49" i="4"/>
  <c r="AC49" i="4"/>
  <c r="AN49" i="4"/>
  <c r="AV49" i="4"/>
  <c r="BF49" i="4"/>
  <c r="BQ49" i="4"/>
  <c r="BY49" i="4"/>
  <c r="CI49" i="4"/>
  <c r="H48" i="4"/>
  <c r="P48" i="4"/>
  <c r="Z48" i="4"/>
  <c r="AK48" i="4"/>
  <c r="AS48" i="4"/>
  <c r="BC48" i="4"/>
  <c r="BN48" i="4"/>
  <c r="BV48" i="4"/>
  <c r="CF48" i="4"/>
  <c r="BD58" i="4"/>
  <c r="DI60" i="3" l="1"/>
  <c r="CG60" i="3"/>
  <c r="BE60" i="3"/>
  <c r="AC60" i="3"/>
  <c r="DZ57" i="3"/>
  <c r="CX57" i="3"/>
  <c r="BV57" i="3"/>
  <c r="AT57" i="3"/>
  <c r="R57" i="3"/>
  <c r="DW56" i="3"/>
  <c r="CU56" i="3"/>
  <c r="BS56" i="3"/>
  <c r="AQ56" i="3"/>
  <c r="O56" i="3"/>
  <c r="DT55" i="3"/>
  <c r="CR55" i="3"/>
  <c r="BP55" i="3"/>
  <c r="AN55" i="3"/>
  <c r="L55" i="3"/>
  <c r="DT50" i="3"/>
  <c r="DJ50" i="3"/>
  <c r="DB50" i="3"/>
  <c r="CR50" i="3"/>
  <c r="CH50" i="3"/>
  <c r="BZ50" i="3"/>
  <c r="BP50" i="3"/>
  <c r="BF50" i="3"/>
  <c r="AX50" i="3"/>
  <c r="AN50" i="3"/>
  <c r="AD50" i="3"/>
  <c r="V50" i="3"/>
  <c r="L50" i="3"/>
  <c r="B50" i="3"/>
  <c r="DS49" i="3"/>
  <c r="DI49" i="3"/>
  <c r="DA49" i="3"/>
  <c r="CQ49" i="3"/>
  <c r="CG49" i="3"/>
  <c r="BY49" i="3"/>
  <c r="BO49" i="3"/>
  <c r="BE49" i="3"/>
  <c r="AW49" i="3"/>
  <c r="AM49" i="3"/>
  <c r="AC49" i="3"/>
  <c r="U49" i="3"/>
  <c r="K49" i="3"/>
  <c r="DZ48" i="3"/>
  <c r="DY48" i="3"/>
  <c r="DX48" i="3"/>
  <c r="DW48" i="3"/>
  <c r="DV48" i="3"/>
  <c r="DU48" i="3"/>
  <c r="DT48" i="3"/>
  <c r="DS48" i="3"/>
  <c r="DR48" i="3"/>
  <c r="DQ48" i="3"/>
  <c r="DP48" i="3"/>
  <c r="DO48" i="3"/>
  <c r="DL48" i="3"/>
  <c r="DK48" i="3"/>
  <c r="DJ48" i="3"/>
  <c r="DI48" i="3"/>
  <c r="DH48" i="3"/>
  <c r="DG48" i="3"/>
  <c r="DF48" i="3"/>
  <c r="DE48" i="3"/>
  <c r="DD48" i="3"/>
  <c r="DC48" i="3"/>
  <c r="DB48" i="3"/>
  <c r="DA48" i="3"/>
  <c r="CX48" i="3"/>
  <c r="CW48" i="3"/>
  <c r="CV48" i="3"/>
  <c r="CU48" i="3"/>
  <c r="CT48" i="3"/>
  <c r="CS48" i="3"/>
  <c r="CR48" i="3"/>
  <c r="CQ48" i="3"/>
  <c r="CP48" i="3"/>
  <c r="CO48" i="3"/>
  <c r="CN48" i="3"/>
  <c r="CM48" i="3"/>
  <c r="CJ48" i="3"/>
  <c r="CI48" i="3"/>
  <c r="CH48" i="3"/>
  <c r="CG48" i="3"/>
  <c r="CF48" i="3"/>
  <c r="CE48" i="3"/>
  <c r="CD48" i="3"/>
  <c r="CC48" i="3"/>
  <c r="CB48" i="3"/>
  <c r="CA48" i="3"/>
  <c r="BZ48" i="3"/>
  <c r="BY48" i="3"/>
  <c r="BV48" i="3"/>
  <c r="BU48" i="3"/>
  <c r="BT48" i="3"/>
  <c r="BS48" i="3"/>
  <c r="BR48" i="3"/>
  <c r="BQ48" i="3"/>
  <c r="BP48" i="3"/>
  <c r="BO48" i="3"/>
  <c r="BN48" i="3"/>
  <c r="BM48" i="3"/>
  <c r="BL48" i="3"/>
  <c r="BK48" i="3"/>
  <c r="BH48" i="3"/>
  <c r="BG48" i="3"/>
  <c r="BF48" i="3"/>
  <c r="BE48" i="3"/>
  <c r="BD48" i="3"/>
  <c r="BC48" i="3"/>
  <c r="BB48" i="3"/>
  <c r="BA48" i="3"/>
  <c r="AZ48" i="3"/>
  <c r="AY48" i="3"/>
  <c r="AX48" i="3"/>
  <c r="AW48" i="3"/>
  <c r="AT48" i="3"/>
  <c r="AS48" i="3"/>
  <c r="AR48" i="3"/>
  <c r="AQ48" i="3"/>
  <c r="AP48" i="3"/>
  <c r="AO48" i="3"/>
  <c r="AN48" i="3"/>
  <c r="AM48" i="3"/>
  <c r="AL48" i="3"/>
  <c r="AK48" i="3"/>
  <c r="AJ48" i="3"/>
  <c r="AI48" i="3"/>
  <c r="AF48" i="3"/>
  <c r="AE48" i="3"/>
  <c r="AD48" i="3"/>
  <c r="AC48" i="3"/>
  <c r="AB48" i="3"/>
  <c r="AA48" i="3"/>
  <c r="Z48" i="3"/>
  <c r="Y48" i="3"/>
  <c r="X48" i="3"/>
  <c r="W48" i="3"/>
  <c r="V48" i="3"/>
  <c r="U48" i="3"/>
  <c r="R48" i="3"/>
  <c r="Q48" i="3"/>
  <c r="P48" i="3"/>
  <c r="O48" i="3"/>
  <c r="N48" i="3"/>
  <c r="M48" i="3"/>
  <c r="L48" i="3"/>
  <c r="K48" i="3"/>
  <c r="J48" i="3"/>
  <c r="I48" i="3"/>
  <c r="H48" i="3"/>
  <c r="G48" i="3"/>
  <c r="D48" i="3"/>
  <c r="C48" i="3"/>
  <c r="B48" i="3"/>
  <c r="DZ47" i="3"/>
  <c r="DY47" i="3"/>
  <c r="DX47" i="3"/>
  <c r="DW47" i="3"/>
  <c r="DV47" i="3"/>
  <c r="DU47" i="3"/>
  <c r="DT47" i="3"/>
  <c r="DS47" i="3"/>
  <c r="DR47" i="3"/>
  <c r="DQ47" i="3"/>
  <c r="DP47" i="3"/>
  <c r="DO47" i="3"/>
  <c r="DL47" i="3"/>
  <c r="DK47" i="3"/>
  <c r="DJ47" i="3"/>
  <c r="DI47" i="3"/>
  <c r="DH47" i="3"/>
  <c r="DG47" i="3"/>
  <c r="DF47" i="3"/>
  <c r="DE47" i="3"/>
  <c r="DD47" i="3"/>
  <c r="DC47" i="3"/>
  <c r="DB47" i="3"/>
  <c r="DA47" i="3"/>
  <c r="CX47" i="3"/>
  <c r="CW47" i="3"/>
  <c r="CV47" i="3"/>
  <c r="CU47" i="3"/>
  <c r="CT47" i="3"/>
  <c r="CS47" i="3"/>
  <c r="CR47" i="3"/>
  <c r="CQ47" i="3"/>
  <c r="CP47" i="3"/>
  <c r="CO47" i="3"/>
  <c r="CN47" i="3"/>
  <c r="CM47" i="3"/>
  <c r="CJ47" i="3"/>
  <c r="CI47" i="3"/>
  <c r="CH47" i="3"/>
  <c r="CG47" i="3"/>
  <c r="CF47" i="3"/>
  <c r="CE47" i="3"/>
  <c r="CD47" i="3"/>
  <c r="CC47" i="3"/>
  <c r="CB47" i="3"/>
  <c r="CA47" i="3"/>
  <c r="BZ47" i="3"/>
  <c r="BY47" i="3"/>
  <c r="BV47" i="3"/>
  <c r="BU47" i="3"/>
  <c r="BT47" i="3"/>
  <c r="BS47" i="3"/>
  <c r="BR47" i="3"/>
  <c r="BQ47" i="3"/>
  <c r="BP47" i="3"/>
  <c r="BO47" i="3"/>
  <c r="BN47" i="3"/>
  <c r="BM47" i="3"/>
  <c r="BL47" i="3"/>
  <c r="BK47" i="3"/>
  <c r="BH47" i="3"/>
  <c r="BG47" i="3"/>
  <c r="BF47" i="3"/>
  <c r="BE47" i="3"/>
  <c r="BD47" i="3"/>
  <c r="BC47" i="3"/>
  <c r="BB47" i="3"/>
  <c r="BA47" i="3"/>
  <c r="AZ47" i="3"/>
  <c r="AY47" i="3"/>
  <c r="AX47" i="3"/>
  <c r="AW47" i="3"/>
  <c r="AT47" i="3"/>
  <c r="AS47" i="3"/>
  <c r="AR47" i="3"/>
  <c r="AQ47" i="3"/>
  <c r="AP47" i="3"/>
  <c r="AO47" i="3"/>
  <c r="AN47" i="3"/>
  <c r="AM47" i="3"/>
  <c r="AL47" i="3"/>
  <c r="AK47" i="3"/>
  <c r="AJ47" i="3"/>
  <c r="AI47" i="3"/>
  <c r="AF47" i="3"/>
  <c r="AE47" i="3"/>
  <c r="AD47" i="3"/>
  <c r="AC47" i="3"/>
  <c r="AB47" i="3"/>
  <c r="AA47" i="3"/>
  <c r="Z47" i="3"/>
  <c r="Y47" i="3"/>
  <c r="X47" i="3"/>
  <c r="W47" i="3"/>
  <c r="V47" i="3"/>
  <c r="U47" i="3"/>
  <c r="R47" i="3"/>
  <c r="Q47" i="3"/>
  <c r="P47" i="3"/>
  <c r="O47" i="3"/>
  <c r="N47" i="3"/>
  <c r="M47" i="3"/>
  <c r="L47" i="3"/>
  <c r="K47" i="3"/>
  <c r="J47" i="3"/>
  <c r="I47" i="3"/>
  <c r="H47" i="3"/>
  <c r="G47" i="3"/>
  <c r="D47" i="3"/>
  <c r="C47" i="3"/>
  <c r="B47" i="3"/>
  <c r="DZ46" i="3"/>
  <c r="DY46" i="3"/>
  <c r="DX46" i="3"/>
  <c r="DW46" i="3"/>
  <c r="DV46" i="3"/>
  <c r="DU46" i="3"/>
  <c r="DT46" i="3"/>
  <c r="DS46" i="3"/>
  <c r="DR46" i="3"/>
  <c r="DQ46" i="3"/>
  <c r="DP46" i="3"/>
  <c r="DO46" i="3"/>
  <c r="DL46" i="3"/>
  <c r="DK46" i="3"/>
  <c r="DJ46" i="3"/>
  <c r="DI46" i="3"/>
  <c r="DH46" i="3"/>
  <c r="DG46" i="3"/>
  <c r="DF46" i="3"/>
  <c r="DE46" i="3"/>
  <c r="DD46" i="3"/>
  <c r="DC46" i="3"/>
  <c r="DB46" i="3"/>
  <c r="DA46" i="3"/>
  <c r="CX46" i="3"/>
  <c r="CW46" i="3"/>
  <c r="CV46" i="3"/>
  <c r="CU46" i="3"/>
  <c r="CT46" i="3"/>
  <c r="CS46" i="3"/>
  <c r="CR46" i="3"/>
  <c r="CQ46" i="3"/>
  <c r="CP46" i="3"/>
  <c r="CO46" i="3"/>
  <c r="CN46" i="3"/>
  <c r="CM46" i="3"/>
  <c r="CJ46" i="3"/>
  <c r="CI46" i="3"/>
  <c r="CH46" i="3"/>
  <c r="CG46" i="3"/>
  <c r="CF46" i="3"/>
  <c r="CE46" i="3"/>
  <c r="CD46" i="3"/>
  <c r="CC46" i="3"/>
  <c r="CB46" i="3"/>
  <c r="CA46" i="3"/>
  <c r="BZ46" i="3"/>
  <c r="BY46" i="3"/>
  <c r="BV46" i="3"/>
  <c r="BU46" i="3"/>
  <c r="BT46" i="3"/>
  <c r="BS46" i="3"/>
  <c r="BR46" i="3"/>
  <c r="BQ46" i="3"/>
  <c r="BP46" i="3"/>
  <c r="BO46" i="3"/>
  <c r="BN46" i="3"/>
  <c r="BM46" i="3"/>
  <c r="BL46" i="3"/>
  <c r="BK46" i="3"/>
  <c r="BH46" i="3"/>
  <c r="BG46" i="3"/>
  <c r="BF46" i="3"/>
  <c r="BE46" i="3"/>
  <c r="BD46" i="3"/>
  <c r="BC46" i="3"/>
  <c r="BB46" i="3"/>
  <c r="BA46" i="3"/>
  <c r="AZ46" i="3"/>
  <c r="AY46" i="3"/>
  <c r="AX46" i="3"/>
  <c r="AW46" i="3"/>
  <c r="AT46" i="3"/>
  <c r="AS46" i="3"/>
  <c r="AR46" i="3"/>
  <c r="AQ46" i="3"/>
  <c r="AP46" i="3"/>
  <c r="AO46" i="3"/>
  <c r="AN46" i="3"/>
  <c r="AM46" i="3"/>
  <c r="AL46" i="3"/>
  <c r="AK46" i="3"/>
  <c r="AJ46" i="3"/>
  <c r="AI46" i="3"/>
  <c r="AF46" i="3"/>
  <c r="AE46" i="3"/>
  <c r="AD46" i="3"/>
  <c r="AC46" i="3"/>
  <c r="AB46" i="3"/>
  <c r="AA46" i="3"/>
  <c r="Z46" i="3"/>
  <c r="Y46" i="3"/>
  <c r="X46" i="3"/>
  <c r="W46" i="3"/>
  <c r="V46" i="3"/>
  <c r="U46" i="3"/>
  <c r="R46" i="3"/>
  <c r="Q46" i="3"/>
  <c r="P46" i="3"/>
  <c r="O46" i="3"/>
  <c r="N46" i="3"/>
  <c r="M46" i="3"/>
  <c r="L46" i="3"/>
  <c r="K46" i="3"/>
  <c r="J46" i="3"/>
  <c r="I46" i="3"/>
  <c r="H46" i="3"/>
  <c r="G46" i="3"/>
  <c r="D46" i="3"/>
  <c r="C46" i="3"/>
  <c r="B46" i="3"/>
  <c r="DZ45" i="3"/>
  <c r="DY45" i="3"/>
  <c r="DX45" i="3"/>
  <c r="DW45" i="3"/>
  <c r="DV45" i="3"/>
  <c r="DU45" i="3"/>
  <c r="DT45" i="3"/>
  <c r="DS45" i="3"/>
  <c r="DR45" i="3"/>
  <c r="DQ45" i="3"/>
  <c r="DP45" i="3"/>
  <c r="DO45" i="3"/>
  <c r="DL45" i="3"/>
  <c r="DK45" i="3"/>
  <c r="DJ45" i="3"/>
  <c r="DI45" i="3"/>
  <c r="DH45" i="3"/>
  <c r="DG45" i="3"/>
  <c r="DF45" i="3"/>
  <c r="DE45" i="3"/>
  <c r="DD45" i="3"/>
  <c r="DC45" i="3"/>
  <c r="DB45" i="3"/>
  <c r="DA45" i="3"/>
  <c r="CX45" i="3"/>
  <c r="CW45" i="3"/>
  <c r="CV45" i="3"/>
  <c r="CU45" i="3"/>
  <c r="CT45" i="3"/>
  <c r="CS45" i="3"/>
  <c r="CR45" i="3"/>
  <c r="CQ45" i="3"/>
  <c r="CP45" i="3"/>
  <c r="CO45" i="3"/>
  <c r="CN45" i="3"/>
  <c r="CM45" i="3"/>
  <c r="CJ45" i="3"/>
  <c r="CI45" i="3"/>
  <c r="CH45" i="3"/>
  <c r="CG45" i="3"/>
  <c r="CF45" i="3"/>
  <c r="CE45" i="3"/>
  <c r="CD45" i="3"/>
  <c r="CC45" i="3"/>
  <c r="CB45" i="3"/>
  <c r="CA45" i="3"/>
  <c r="BZ45" i="3"/>
  <c r="BY45" i="3"/>
  <c r="BV45" i="3"/>
  <c r="BU45" i="3"/>
  <c r="BT45" i="3"/>
  <c r="BS45" i="3"/>
  <c r="BR45" i="3"/>
  <c r="BQ45" i="3"/>
  <c r="BP45" i="3"/>
  <c r="BO45" i="3"/>
  <c r="BN45" i="3"/>
  <c r="BM45" i="3"/>
  <c r="BL45" i="3"/>
  <c r="BK45" i="3"/>
  <c r="BH45" i="3"/>
  <c r="BG45" i="3"/>
  <c r="BF45" i="3"/>
  <c r="BE45" i="3"/>
  <c r="BD45" i="3"/>
  <c r="BC45" i="3"/>
  <c r="BB45" i="3"/>
  <c r="BA45" i="3"/>
  <c r="AZ45" i="3"/>
  <c r="AY45" i="3"/>
  <c r="AX45" i="3"/>
  <c r="AW45" i="3"/>
  <c r="AT45" i="3"/>
  <c r="AS45" i="3"/>
  <c r="AR45" i="3"/>
  <c r="AQ45" i="3"/>
  <c r="AP45" i="3"/>
  <c r="AO45" i="3"/>
  <c r="AN45" i="3"/>
  <c r="AM45" i="3"/>
  <c r="AL45" i="3"/>
  <c r="AK45" i="3"/>
  <c r="AJ45" i="3"/>
  <c r="AI45" i="3"/>
  <c r="AF45" i="3"/>
  <c r="AE45" i="3"/>
  <c r="AD45" i="3"/>
  <c r="AC45" i="3"/>
  <c r="AB45" i="3"/>
  <c r="AA45" i="3"/>
  <c r="Z45" i="3"/>
  <c r="Y45" i="3"/>
  <c r="X45" i="3"/>
  <c r="W45" i="3"/>
  <c r="V45" i="3"/>
  <c r="U45" i="3"/>
  <c r="R45" i="3"/>
  <c r="Q45" i="3"/>
  <c r="P45" i="3"/>
  <c r="O45" i="3"/>
  <c r="N45" i="3"/>
  <c r="M45" i="3"/>
  <c r="L45" i="3"/>
  <c r="K45" i="3"/>
  <c r="J45" i="3"/>
  <c r="I45" i="3"/>
  <c r="H45" i="3"/>
  <c r="G45" i="3"/>
  <c r="D45" i="3"/>
  <c r="C45" i="3"/>
  <c r="B45" i="3"/>
  <c r="DZ44" i="3"/>
  <c r="DY44" i="3"/>
  <c r="DX44" i="3"/>
  <c r="DW44" i="3"/>
  <c r="DV44" i="3"/>
  <c r="DU44" i="3"/>
  <c r="DT44" i="3"/>
  <c r="DS44" i="3"/>
  <c r="DR44" i="3"/>
  <c r="DQ44" i="3"/>
  <c r="DP44" i="3"/>
  <c r="DO44" i="3"/>
  <c r="DL44" i="3"/>
  <c r="DK44" i="3"/>
  <c r="DJ44" i="3"/>
  <c r="DI44" i="3"/>
  <c r="DH44" i="3"/>
  <c r="DG44" i="3"/>
  <c r="DF44" i="3"/>
  <c r="DE44" i="3"/>
  <c r="DD44" i="3"/>
  <c r="DC44" i="3"/>
  <c r="DB44" i="3"/>
  <c r="DA44" i="3"/>
  <c r="CX44" i="3"/>
  <c r="CW44" i="3"/>
  <c r="CV44" i="3"/>
  <c r="CU44" i="3"/>
  <c r="CT44" i="3"/>
  <c r="CS44" i="3"/>
  <c r="CR44" i="3"/>
  <c r="CQ44" i="3"/>
  <c r="CP44" i="3"/>
  <c r="CO44" i="3"/>
  <c r="CN44" i="3"/>
  <c r="CM44" i="3"/>
  <c r="CJ44" i="3"/>
  <c r="CI44" i="3"/>
  <c r="CH44" i="3"/>
  <c r="CG44" i="3"/>
  <c r="CF44" i="3"/>
  <c r="CE44" i="3"/>
  <c r="CD44" i="3"/>
  <c r="CC44" i="3"/>
  <c r="CB44" i="3"/>
  <c r="CA44" i="3"/>
  <c r="BZ44" i="3"/>
  <c r="BY44" i="3"/>
  <c r="BV44" i="3"/>
  <c r="BU44" i="3"/>
  <c r="BT44" i="3"/>
  <c r="BS44" i="3"/>
  <c r="BR44" i="3"/>
  <c r="BQ44" i="3"/>
  <c r="BP44" i="3"/>
  <c r="BO44" i="3"/>
  <c r="BN44" i="3"/>
  <c r="BM44" i="3"/>
  <c r="BL44" i="3"/>
  <c r="BK44" i="3"/>
  <c r="BH44" i="3"/>
  <c r="BG44" i="3"/>
  <c r="BF44" i="3"/>
  <c r="BE44" i="3"/>
  <c r="BD44" i="3"/>
  <c r="BC44" i="3"/>
  <c r="BB44" i="3"/>
  <c r="BA44" i="3"/>
  <c r="AZ44" i="3"/>
  <c r="AY44" i="3"/>
  <c r="AX44" i="3"/>
  <c r="AW44" i="3"/>
  <c r="AT44" i="3"/>
  <c r="AS44" i="3"/>
  <c r="AR44" i="3"/>
  <c r="AQ44" i="3"/>
  <c r="AP44" i="3"/>
  <c r="AO44" i="3"/>
  <c r="AN44" i="3"/>
  <c r="AM44" i="3"/>
  <c r="AL44" i="3"/>
  <c r="AK44" i="3"/>
  <c r="AJ44" i="3"/>
  <c r="AI44" i="3"/>
  <c r="AF44" i="3"/>
  <c r="AE44" i="3"/>
  <c r="AD44" i="3"/>
  <c r="AC44" i="3"/>
  <c r="AB44" i="3"/>
  <c r="AA44" i="3"/>
  <c r="Z44" i="3"/>
  <c r="Y44" i="3"/>
  <c r="X44" i="3"/>
  <c r="W44" i="3"/>
  <c r="V44" i="3"/>
  <c r="U44" i="3"/>
  <c r="R44" i="3"/>
  <c r="Q44" i="3"/>
  <c r="P44" i="3"/>
  <c r="O44" i="3"/>
  <c r="N44" i="3"/>
  <c r="M44" i="3"/>
  <c r="L44" i="3"/>
  <c r="K44" i="3"/>
  <c r="J44" i="3"/>
  <c r="I44" i="3"/>
  <c r="H44" i="3"/>
  <c r="G44" i="3"/>
  <c r="D44" i="3"/>
  <c r="C44" i="3"/>
  <c r="B44" i="3"/>
  <c r="DZ43" i="3"/>
  <c r="DZ49" i="3" s="1"/>
  <c r="DY43" i="3"/>
  <c r="DY49" i="3" s="1"/>
  <c r="DX43" i="3"/>
  <c r="DX49" i="3" s="1"/>
  <c r="DW43" i="3"/>
  <c r="DW49" i="3" s="1"/>
  <c r="DV43" i="3"/>
  <c r="DV49" i="3" s="1"/>
  <c r="DU43" i="3"/>
  <c r="DU49" i="3" s="1"/>
  <c r="DT43" i="3"/>
  <c r="DT49" i="3" s="1"/>
  <c r="DS43" i="3"/>
  <c r="DS50" i="3" s="1"/>
  <c r="DR43" i="3"/>
  <c r="DR49" i="3" s="1"/>
  <c r="DQ43" i="3"/>
  <c r="DQ49" i="3" s="1"/>
  <c r="DP43" i="3"/>
  <c r="DP49" i="3" s="1"/>
  <c r="DO43" i="3"/>
  <c r="DO49" i="3" s="1"/>
  <c r="DL43" i="3"/>
  <c r="DL49" i="3" s="1"/>
  <c r="DK43" i="3"/>
  <c r="DK49" i="3" s="1"/>
  <c r="DJ43" i="3"/>
  <c r="DJ49" i="3" s="1"/>
  <c r="DI43" i="3"/>
  <c r="DI50" i="3" s="1"/>
  <c r="DH43" i="3"/>
  <c r="DH49" i="3" s="1"/>
  <c r="DG43" i="3"/>
  <c r="DG49" i="3" s="1"/>
  <c r="DF43" i="3"/>
  <c r="DF49" i="3" s="1"/>
  <c r="DE43" i="3"/>
  <c r="DE49" i="3" s="1"/>
  <c r="DD43" i="3"/>
  <c r="DD49" i="3" s="1"/>
  <c r="DC43" i="3"/>
  <c r="DC49" i="3" s="1"/>
  <c r="DB43" i="3"/>
  <c r="DB49" i="3" s="1"/>
  <c r="DA43" i="3"/>
  <c r="DA50" i="3" s="1"/>
  <c r="CX43" i="3"/>
  <c r="CX49" i="3" s="1"/>
  <c r="CW43" i="3"/>
  <c r="CW49" i="3" s="1"/>
  <c r="CV43" i="3"/>
  <c r="CV49" i="3" s="1"/>
  <c r="CU43" i="3"/>
  <c r="CU49" i="3" s="1"/>
  <c r="CT43" i="3"/>
  <c r="CT49" i="3" s="1"/>
  <c r="CS43" i="3"/>
  <c r="CS49" i="3" s="1"/>
  <c r="CR43" i="3"/>
  <c r="CR49" i="3" s="1"/>
  <c r="CQ43" i="3"/>
  <c r="CQ50" i="3" s="1"/>
  <c r="CP43" i="3"/>
  <c r="CP49" i="3" s="1"/>
  <c r="CO43" i="3"/>
  <c r="CO49" i="3" s="1"/>
  <c r="CN43" i="3"/>
  <c r="CN49" i="3" s="1"/>
  <c r="CM43" i="3"/>
  <c r="CM49" i="3" s="1"/>
  <c r="CJ43" i="3"/>
  <c r="CJ49" i="3" s="1"/>
  <c r="CI43" i="3"/>
  <c r="CI49" i="3" s="1"/>
  <c r="CH43" i="3"/>
  <c r="CH49" i="3" s="1"/>
  <c r="CG43" i="3"/>
  <c r="CG50" i="3" s="1"/>
  <c r="CF43" i="3"/>
  <c r="CF49" i="3" s="1"/>
  <c r="CE43" i="3"/>
  <c r="CE49" i="3" s="1"/>
  <c r="CD43" i="3"/>
  <c r="CD49" i="3" s="1"/>
  <c r="CC43" i="3"/>
  <c r="CC49" i="3" s="1"/>
  <c r="CB43" i="3"/>
  <c r="CB49" i="3" s="1"/>
  <c r="CA43" i="3"/>
  <c r="CA49" i="3" s="1"/>
  <c r="BZ43" i="3"/>
  <c r="BZ49" i="3" s="1"/>
  <c r="BY43" i="3"/>
  <c r="BY50" i="3" s="1"/>
  <c r="BV43" i="3"/>
  <c r="BV49" i="3" s="1"/>
  <c r="BU43" i="3"/>
  <c r="BU49" i="3" s="1"/>
  <c r="BT43" i="3"/>
  <c r="BT49" i="3" s="1"/>
  <c r="BS43" i="3"/>
  <c r="BS49" i="3" s="1"/>
  <c r="BR43" i="3"/>
  <c r="BR49" i="3" s="1"/>
  <c r="BQ43" i="3"/>
  <c r="BQ49" i="3" s="1"/>
  <c r="BP43" i="3"/>
  <c r="BP49" i="3" s="1"/>
  <c r="BO43" i="3"/>
  <c r="BO50" i="3" s="1"/>
  <c r="BN43" i="3"/>
  <c r="BN49" i="3" s="1"/>
  <c r="BM43" i="3"/>
  <c r="BM49" i="3" s="1"/>
  <c r="BL43" i="3"/>
  <c r="BL49" i="3" s="1"/>
  <c r="BK43" i="3"/>
  <c r="BK49" i="3" s="1"/>
  <c r="BH43" i="3"/>
  <c r="BH49" i="3" s="1"/>
  <c r="BG43" i="3"/>
  <c r="BG49" i="3" s="1"/>
  <c r="BF43" i="3"/>
  <c r="BF49" i="3" s="1"/>
  <c r="BE43" i="3"/>
  <c r="BE50" i="3" s="1"/>
  <c r="BD43" i="3"/>
  <c r="BD49" i="3" s="1"/>
  <c r="BC43" i="3"/>
  <c r="BC49" i="3" s="1"/>
  <c r="BB43" i="3"/>
  <c r="BB49" i="3" s="1"/>
  <c r="BA43" i="3"/>
  <c r="BA49" i="3" s="1"/>
  <c r="AZ43" i="3"/>
  <c r="AZ49" i="3" s="1"/>
  <c r="AY43" i="3"/>
  <c r="AY49" i="3" s="1"/>
  <c r="AX43" i="3"/>
  <c r="AX49" i="3" s="1"/>
  <c r="AW43" i="3"/>
  <c r="AW50" i="3" s="1"/>
  <c r="AT43" i="3"/>
  <c r="AT49" i="3" s="1"/>
  <c r="AS43" i="3"/>
  <c r="AS49" i="3" s="1"/>
  <c r="AR43" i="3"/>
  <c r="AR49" i="3" s="1"/>
  <c r="AQ43" i="3"/>
  <c r="AQ49" i="3" s="1"/>
  <c r="AP43" i="3"/>
  <c r="AP49" i="3" s="1"/>
  <c r="AO43" i="3"/>
  <c r="AO49" i="3" s="1"/>
  <c r="AN43" i="3"/>
  <c r="AN49" i="3" s="1"/>
  <c r="AM43" i="3"/>
  <c r="AM50" i="3" s="1"/>
  <c r="AL43" i="3"/>
  <c r="AL49" i="3" s="1"/>
  <c r="AK43" i="3"/>
  <c r="AK49" i="3" s="1"/>
  <c r="AJ43" i="3"/>
  <c r="AJ49" i="3" s="1"/>
  <c r="AI43" i="3"/>
  <c r="AI49" i="3" s="1"/>
  <c r="AF43" i="3"/>
  <c r="AF49" i="3" s="1"/>
  <c r="AE43" i="3"/>
  <c r="AE49" i="3" s="1"/>
  <c r="AD43" i="3"/>
  <c r="AD49" i="3" s="1"/>
  <c r="AC43" i="3"/>
  <c r="AC50" i="3" s="1"/>
  <c r="AB43" i="3"/>
  <c r="AB49" i="3" s="1"/>
  <c r="AA43" i="3"/>
  <c r="AA49" i="3" s="1"/>
  <c r="Z43" i="3"/>
  <c r="Z49" i="3" s="1"/>
  <c r="Y43" i="3"/>
  <c r="Y49" i="3" s="1"/>
  <c r="X43" i="3"/>
  <c r="X49" i="3" s="1"/>
  <c r="W43" i="3"/>
  <c r="W49" i="3" s="1"/>
  <c r="V43" i="3"/>
  <c r="V49" i="3" s="1"/>
  <c r="U43" i="3"/>
  <c r="U50" i="3" s="1"/>
  <c r="R43" i="3"/>
  <c r="R49" i="3" s="1"/>
  <c r="Q43" i="3"/>
  <c r="Q49" i="3" s="1"/>
  <c r="P43" i="3"/>
  <c r="P49" i="3" s="1"/>
  <c r="O43" i="3"/>
  <c r="O49" i="3" s="1"/>
  <c r="N43" i="3"/>
  <c r="N49" i="3" s="1"/>
  <c r="M43" i="3"/>
  <c r="M49" i="3" s="1"/>
  <c r="L43" i="3"/>
  <c r="L49" i="3" s="1"/>
  <c r="K43" i="3"/>
  <c r="K50" i="3" s="1"/>
  <c r="J43" i="3"/>
  <c r="J49" i="3" s="1"/>
  <c r="I43" i="3"/>
  <c r="I49" i="3" s="1"/>
  <c r="H43" i="3"/>
  <c r="H49" i="3" s="1"/>
  <c r="G43" i="3"/>
  <c r="G49" i="3" s="1"/>
  <c r="D43" i="3"/>
  <c r="D49" i="3" s="1"/>
  <c r="C43" i="3"/>
  <c r="C49" i="3" s="1"/>
  <c r="B43" i="3"/>
  <c r="B49" i="3" s="1"/>
  <c r="DZ26" i="3"/>
  <c r="DZ60" i="3" s="1"/>
  <c r="DW26" i="3"/>
  <c r="DW60" i="3" s="1"/>
  <c r="DT26" i="3"/>
  <c r="DT60" i="3" s="1"/>
  <c r="DQ26" i="3"/>
  <c r="DQ60" i="3" s="1"/>
  <c r="DL26" i="3"/>
  <c r="DL60" i="3" s="1"/>
  <c r="DI26" i="3"/>
  <c r="DF26" i="3"/>
  <c r="DF60" i="3" s="1"/>
  <c r="DC26" i="3"/>
  <c r="DC60" i="3" s="1"/>
  <c r="CX26" i="3"/>
  <c r="CX60" i="3" s="1"/>
  <c r="CU26" i="3"/>
  <c r="CU60" i="3" s="1"/>
  <c r="CR26" i="3"/>
  <c r="CR60" i="3" s="1"/>
  <c r="CO26" i="3"/>
  <c r="CO60" i="3" s="1"/>
  <c r="CJ26" i="3"/>
  <c r="CJ60" i="3" s="1"/>
  <c r="CG26" i="3"/>
  <c r="CD26" i="3"/>
  <c r="CD60" i="3" s="1"/>
  <c r="CA26" i="3"/>
  <c r="CA60" i="3" s="1"/>
  <c r="BV26" i="3"/>
  <c r="BV60" i="3" s="1"/>
  <c r="BS26" i="3"/>
  <c r="BS60" i="3" s="1"/>
  <c r="BP26" i="3"/>
  <c r="BP60" i="3" s="1"/>
  <c r="BM26" i="3"/>
  <c r="BM60" i="3" s="1"/>
  <c r="BH26" i="3"/>
  <c r="BH60" i="3" s="1"/>
  <c r="BE26" i="3"/>
  <c r="BB26" i="3"/>
  <c r="BB60" i="3" s="1"/>
  <c r="AY26" i="3"/>
  <c r="AY60" i="3" s="1"/>
  <c r="AT26" i="3"/>
  <c r="AT60" i="3" s="1"/>
  <c r="AQ26" i="3"/>
  <c r="AQ60" i="3" s="1"/>
  <c r="AN26" i="3"/>
  <c r="AN60" i="3" s="1"/>
  <c r="AK26" i="3"/>
  <c r="AK60" i="3" s="1"/>
  <c r="AF26" i="3"/>
  <c r="AF60" i="3" s="1"/>
  <c r="AC26" i="3"/>
  <c r="Z26" i="3"/>
  <c r="Z60" i="3" s="1"/>
  <c r="W26" i="3"/>
  <c r="W60" i="3" s="1"/>
  <c r="R26" i="3"/>
  <c r="R60" i="3" s="1"/>
  <c r="O26" i="3"/>
  <c r="O60" i="3" s="1"/>
  <c r="L26" i="3"/>
  <c r="L60" i="3" s="1"/>
  <c r="I26" i="3"/>
  <c r="I60" i="3" s="1"/>
  <c r="DZ25" i="3"/>
  <c r="DZ59" i="3" s="1"/>
  <c r="DW25" i="3"/>
  <c r="DW59" i="3" s="1"/>
  <c r="DT25" i="3"/>
  <c r="DT59" i="3" s="1"/>
  <c r="DQ25" i="3"/>
  <c r="DQ59" i="3" s="1"/>
  <c r="DL25" i="3"/>
  <c r="DL59" i="3" s="1"/>
  <c r="DI25" i="3"/>
  <c r="DI59" i="3" s="1"/>
  <c r="DF25" i="3"/>
  <c r="DF59" i="3" s="1"/>
  <c r="DC25" i="3"/>
  <c r="DC59" i="3" s="1"/>
  <c r="CX25" i="3"/>
  <c r="CX59" i="3" s="1"/>
  <c r="CU25" i="3"/>
  <c r="CU59" i="3" s="1"/>
  <c r="CR25" i="3"/>
  <c r="CR59" i="3" s="1"/>
  <c r="CO25" i="3"/>
  <c r="CO59" i="3" s="1"/>
  <c r="CJ25" i="3"/>
  <c r="CJ59" i="3" s="1"/>
  <c r="CG25" i="3"/>
  <c r="CG59" i="3" s="1"/>
  <c r="CD25" i="3"/>
  <c r="CD59" i="3" s="1"/>
  <c r="CA25" i="3"/>
  <c r="CA59" i="3" s="1"/>
  <c r="BV25" i="3"/>
  <c r="BV59" i="3" s="1"/>
  <c r="BS25" i="3"/>
  <c r="BS59" i="3" s="1"/>
  <c r="BP25" i="3"/>
  <c r="BP59" i="3" s="1"/>
  <c r="BM25" i="3"/>
  <c r="BM59" i="3" s="1"/>
  <c r="BH25" i="3"/>
  <c r="BH59" i="3" s="1"/>
  <c r="BE25" i="3"/>
  <c r="BE59" i="3" s="1"/>
  <c r="BB25" i="3"/>
  <c r="BB59" i="3" s="1"/>
  <c r="AY25" i="3"/>
  <c r="AY59" i="3" s="1"/>
  <c r="AT25" i="3"/>
  <c r="AT59" i="3" s="1"/>
  <c r="AQ25" i="3"/>
  <c r="AQ59" i="3" s="1"/>
  <c r="AN25" i="3"/>
  <c r="AN59" i="3" s="1"/>
  <c r="AK25" i="3"/>
  <c r="AK59" i="3" s="1"/>
  <c r="AF25" i="3"/>
  <c r="AF59" i="3" s="1"/>
  <c r="AC25" i="3"/>
  <c r="AC59" i="3" s="1"/>
  <c r="Z25" i="3"/>
  <c r="Z59" i="3" s="1"/>
  <c r="W25" i="3"/>
  <c r="W59" i="3" s="1"/>
  <c r="R25" i="3"/>
  <c r="R59" i="3" s="1"/>
  <c r="O25" i="3"/>
  <c r="O59" i="3" s="1"/>
  <c r="L25" i="3"/>
  <c r="L59" i="3" s="1"/>
  <c r="I25" i="3"/>
  <c r="I59" i="3" s="1"/>
  <c r="DZ24" i="3"/>
  <c r="DZ58" i="3" s="1"/>
  <c r="DW24" i="3"/>
  <c r="DW58" i="3" s="1"/>
  <c r="DT24" i="3"/>
  <c r="DT58" i="3" s="1"/>
  <c r="DQ24" i="3"/>
  <c r="DQ58" i="3" s="1"/>
  <c r="DL24" i="3"/>
  <c r="DL58" i="3" s="1"/>
  <c r="DI24" i="3"/>
  <c r="DI58" i="3" s="1"/>
  <c r="DF24" i="3"/>
  <c r="DF58" i="3" s="1"/>
  <c r="DC24" i="3"/>
  <c r="CX24" i="3"/>
  <c r="CX58" i="3" s="1"/>
  <c r="CU24" i="3"/>
  <c r="CU58" i="3" s="1"/>
  <c r="CR24" i="3"/>
  <c r="CR58" i="3" s="1"/>
  <c r="CO24" i="3"/>
  <c r="CO58" i="3" s="1"/>
  <c r="CJ24" i="3"/>
  <c r="CJ58" i="3" s="1"/>
  <c r="CG24" i="3"/>
  <c r="CG58" i="3" s="1"/>
  <c r="CD24" i="3"/>
  <c r="CD58" i="3" s="1"/>
  <c r="CA24" i="3"/>
  <c r="BV24" i="3"/>
  <c r="BV58" i="3" s="1"/>
  <c r="BS24" i="3"/>
  <c r="BS58" i="3" s="1"/>
  <c r="BP24" i="3"/>
  <c r="BP58" i="3" s="1"/>
  <c r="BM24" i="3"/>
  <c r="BM58" i="3" s="1"/>
  <c r="BH24" i="3"/>
  <c r="BH58" i="3" s="1"/>
  <c r="BE24" i="3"/>
  <c r="BE58" i="3" s="1"/>
  <c r="BB24" i="3"/>
  <c r="BB58" i="3" s="1"/>
  <c r="AY24" i="3"/>
  <c r="AT24" i="3"/>
  <c r="AT58" i="3" s="1"/>
  <c r="AQ24" i="3"/>
  <c r="AQ58" i="3" s="1"/>
  <c r="AN24" i="3"/>
  <c r="AN58" i="3" s="1"/>
  <c r="AK24" i="3"/>
  <c r="AK58" i="3" s="1"/>
  <c r="AF24" i="3"/>
  <c r="AF58" i="3" s="1"/>
  <c r="AC24" i="3"/>
  <c r="AC58" i="3" s="1"/>
  <c r="Z24" i="3"/>
  <c r="Z58" i="3" s="1"/>
  <c r="W24" i="3"/>
  <c r="R24" i="3"/>
  <c r="R58" i="3" s="1"/>
  <c r="O24" i="3"/>
  <c r="O58" i="3" s="1"/>
  <c r="L24" i="3"/>
  <c r="L58" i="3" s="1"/>
  <c r="I24" i="3"/>
  <c r="I58" i="3" s="1"/>
  <c r="D24" i="3"/>
  <c r="DZ23" i="3"/>
  <c r="DW23" i="3"/>
  <c r="DW57" i="3" s="1"/>
  <c r="DT23" i="3"/>
  <c r="DT57" i="3" s="1"/>
  <c r="DQ23" i="3"/>
  <c r="DQ57" i="3" s="1"/>
  <c r="DL23" i="3"/>
  <c r="DL57" i="3" s="1"/>
  <c r="DI23" i="3"/>
  <c r="DI57" i="3" s="1"/>
  <c r="DF23" i="3"/>
  <c r="DF57" i="3" s="1"/>
  <c r="DC23" i="3"/>
  <c r="DC57" i="3" s="1"/>
  <c r="CX23" i="3"/>
  <c r="CU23" i="3"/>
  <c r="CU57" i="3" s="1"/>
  <c r="CR23" i="3"/>
  <c r="CR57" i="3" s="1"/>
  <c r="CO23" i="3"/>
  <c r="CO57" i="3" s="1"/>
  <c r="CJ23" i="3"/>
  <c r="CJ57" i="3" s="1"/>
  <c r="CG23" i="3"/>
  <c r="CG57" i="3" s="1"/>
  <c r="CD23" i="3"/>
  <c r="CD57" i="3" s="1"/>
  <c r="CA23" i="3"/>
  <c r="CA57" i="3" s="1"/>
  <c r="BV23" i="3"/>
  <c r="BS23" i="3"/>
  <c r="BS57" i="3" s="1"/>
  <c r="BP23" i="3"/>
  <c r="BP57" i="3" s="1"/>
  <c r="BM23" i="3"/>
  <c r="BM57" i="3" s="1"/>
  <c r="BH23" i="3"/>
  <c r="BH57" i="3" s="1"/>
  <c r="BE23" i="3"/>
  <c r="BE57" i="3" s="1"/>
  <c r="BB23" i="3"/>
  <c r="BB57" i="3" s="1"/>
  <c r="AY23" i="3"/>
  <c r="AY57" i="3" s="1"/>
  <c r="AT23" i="3"/>
  <c r="AQ23" i="3"/>
  <c r="AQ57" i="3" s="1"/>
  <c r="AN23" i="3"/>
  <c r="AN57" i="3" s="1"/>
  <c r="AK23" i="3"/>
  <c r="AK57" i="3" s="1"/>
  <c r="AF23" i="3"/>
  <c r="AF57" i="3" s="1"/>
  <c r="AC23" i="3"/>
  <c r="AC57" i="3" s="1"/>
  <c r="Z23" i="3"/>
  <c r="Z57" i="3" s="1"/>
  <c r="W23" i="3"/>
  <c r="W57" i="3" s="1"/>
  <c r="R23" i="3"/>
  <c r="O23" i="3"/>
  <c r="O57" i="3" s="1"/>
  <c r="L23" i="3"/>
  <c r="L57" i="3" s="1"/>
  <c r="I23" i="3"/>
  <c r="I57" i="3" s="1"/>
  <c r="D23" i="3"/>
  <c r="C61" i="3" s="1"/>
  <c r="DZ22" i="3"/>
  <c r="DZ56" i="3" s="1"/>
  <c r="DW22" i="3"/>
  <c r="DT22" i="3"/>
  <c r="DT56" i="3" s="1"/>
  <c r="DQ22" i="3"/>
  <c r="DQ56" i="3" s="1"/>
  <c r="DL22" i="3"/>
  <c r="DL56" i="3" s="1"/>
  <c r="DI22" i="3"/>
  <c r="DI56" i="3" s="1"/>
  <c r="DF22" i="3"/>
  <c r="DF56" i="3" s="1"/>
  <c r="DC22" i="3"/>
  <c r="DC56" i="3" s="1"/>
  <c r="CX22" i="3"/>
  <c r="CX56" i="3" s="1"/>
  <c r="CU22" i="3"/>
  <c r="CR22" i="3"/>
  <c r="CR56" i="3" s="1"/>
  <c r="CO22" i="3"/>
  <c r="CO56" i="3" s="1"/>
  <c r="CJ22" i="3"/>
  <c r="CJ56" i="3" s="1"/>
  <c r="CG22" i="3"/>
  <c r="CG56" i="3" s="1"/>
  <c r="CD22" i="3"/>
  <c r="CD56" i="3" s="1"/>
  <c r="CA22" i="3"/>
  <c r="CA56" i="3" s="1"/>
  <c r="BV22" i="3"/>
  <c r="BV56" i="3" s="1"/>
  <c r="BS22" i="3"/>
  <c r="BP22" i="3"/>
  <c r="BP56" i="3" s="1"/>
  <c r="BM22" i="3"/>
  <c r="BM56" i="3" s="1"/>
  <c r="BH22" i="3"/>
  <c r="BH56" i="3" s="1"/>
  <c r="BE22" i="3"/>
  <c r="BE56" i="3" s="1"/>
  <c r="BB22" i="3"/>
  <c r="BB56" i="3" s="1"/>
  <c r="AY22" i="3"/>
  <c r="AY56" i="3" s="1"/>
  <c r="AT22" i="3"/>
  <c r="AT56" i="3" s="1"/>
  <c r="AQ22" i="3"/>
  <c r="AN22" i="3"/>
  <c r="AN56" i="3" s="1"/>
  <c r="AK22" i="3"/>
  <c r="AK56" i="3" s="1"/>
  <c r="AF22" i="3"/>
  <c r="AF56" i="3" s="1"/>
  <c r="AC22" i="3"/>
  <c r="AC56" i="3" s="1"/>
  <c r="Z22" i="3"/>
  <c r="Z56" i="3" s="1"/>
  <c r="W22" i="3"/>
  <c r="W56" i="3" s="1"/>
  <c r="R22" i="3"/>
  <c r="R56" i="3" s="1"/>
  <c r="O22" i="3"/>
  <c r="L22" i="3"/>
  <c r="L56" i="3" s="1"/>
  <c r="I22" i="3"/>
  <c r="I56" i="3" s="1"/>
  <c r="D22" i="3"/>
  <c r="DZ21" i="3"/>
  <c r="DZ55" i="3" s="1"/>
  <c r="DW21" i="3"/>
  <c r="DW55" i="3" s="1"/>
  <c r="DT21" i="3"/>
  <c r="DQ21" i="3"/>
  <c r="DQ55" i="3" s="1"/>
  <c r="DL21" i="3"/>
  <c r="DL55" i="3" s="1"/>
  <c r="DI21" i="3"/>
  <c r="DI55" i="3" s="1"/>
  <c r="DF21" i="3"/>
  <c r="DF55" i="3" s="1"/>
  <c r="DC21" i="3"/>
  <c r="DC55" i="3" s="1"/>
  <c r="CX21" i="3"/>
  <c r="CX28" i="3" s="1"/>
  <c r="CU21" i="3"/>
  <c r="CU55" i="3" s="1"/>
  <c r="CR21" i="3"/>
  <c r="CO21" i="3"/>
  <c r="CO55" i="3" s="1"/>
  <c r="CJ21" i="3"/>
  <c r="CJ55" i="3" s="1"/>
  <c r="CG21" i="3"/>
  <c r="CG55" i="3" s="1"/>
  <c r="CD21" i="3"/>
  <c r="CD55" i="3" s="1"/>
  <c r="CA21" i="3"/>
  <c r="CA55" i="3" s="1"/>
  <c r="BV21" i="3"/>
  <c r="BV55" i="3" s="1"/>
  <c r="BS21" i="3"/>
  <c r="BS55" i="3" s="1"/>
  <c r="BP21" i="3"/>
  <c r="BM21" i="3"/>
  <c r="BM55" i="3" s="1"/>
  <c r="BH21" i="3"/>
  <c r="BH55" i="3" s="1"/>
  <c r="BE21" i="3"/>
  <c r="BE55" i="3" s="1"/>
  <c r="BB21" i="3"/>
  <c r="BB55" i="3" s="1"/>
  <c r="AY21" i="3"/>
  <c r="AY55" i="3" s="1"/>
  <c r="AT21" i="3"/>
  <c r="AT55" i="3" s="1"/>
  <c r="AQ21" i="3"/>
  <c r="AQ55" i="3" s="1"/>
  <c r="AN21" i="3"/>
  <c r="AK21" i="3"/>
  <c r="AK55" i="3" s="1"/>
  <c r="AF21" i="3"/>
  <c r="AF55" i="3" s="1"/>
  <c r="AC21" i="3"/>
  <c r="AC55" i="3" s="1"/>
  <c r="Z21" i="3"/>
  <c r="Z55" i="3" s="1"/>
  <c r="W21" i="3"/>
  <c r="W55" i="3" s="1"/>
  <c r="R21" i="3"/>
  <c r="R55" i="3" s="1"/>
  <c r="O21" i="3"/>
  <c r="O55" i="3" s="1"/>
  <c r="L21" i="3"/>
  <c r="I21" i="3"/>
  <c r="I55" i="3" s="1"/>
  <c r="DZ16" i="3"/>
  <c r="DW16" i="3"/>
  <c r="DT16" i="3"/>
  <c r="DQ16" i="3"/>
  <c r="DL16" i="3"/>
  <c r="DI16" i="3"/>
  <c r="DF16" i="3"/>
  <c r="DC16" i="3"/>
  <c r="CX16" i="3"/>
  <c r="CU16" i="3"/>
  <c r="CR16" i="3"/>
  <c r="CO16" i="3"/>
  <c r="CJ16" i="3"/>
  <c r="CG16" i="3"/>
  <c r="CD16" i="3"/>
  <c r="CA16" i="3"/>
  <c r="BV16" i="3"/>
  <c r="BS16" i="3"/>
  <c r="BP16" i="3"/>
  <c r="BM16" i="3"/>
  <c r="BH16" i="3"/>
  <c r="BE16" i="3"/>
  <c r="BB16" i="3"/>
  <c r="AY16" i="3"/>
  <c r="AT16" i="3"/>
  <c r="AQ16" i="3"/>
  <c r="AN16" i="3"/>
  <c r="AK16" i="3"/>
  <c r="AF16" i="3"/>
  <c r="AC16" i="3"/>
  <c r="Z16" i="3"/>
  <c r="W16" i="3"/>
  <c r="R16" i="3"/>
  <c r="O16" i="3"/>
  <c r="L16" i="3"/>
  <c r="I16" i="3"/>
  <c r="D16" i="3"/>
  <c r="E16" i="3" s="1"/>
  <c r="D61" i="3" s="1"/>
  <c r="DZ15" i="3"/>
  <c r="DW15" i="3"/>
  <c r="DT15" i="3"/>
  <c r="DQ15" i="3"/>
  <c r="DL15" i="3"/>
  <c r="DI15" i="3"/>
  <c r="DF15" i="3"/>
  <c r="DC15" i="3"/>
  <c r="CX15" i="3"/>
  <c r="CU15" i="3"/>
  <c r="CR15" i="3"/>
  <c r="CO15" i="3"/>
  <c r="CJ15" i="3"/>
  <c r="CG15" i="3"/>
  <c r="CD15" i="3"/>
  <c r="CA15" i="3"/>
  <c r="BV15" i="3"/>
  <c r="BS15" i="3"/>
  <c r="BP15" i="3"/>
  <c r="BM15" i="3"/>
  <c r="BH15" i="3"/>
  <c r="BE15" i="3"/>
  <c r="BB15" i="3"/>
  <c r="AY15" i="3"/>
  <c r="AT15" i="3"/>
  <c r="AQ15" i="3"/>
  <c r="AN15" i="3"/>
  <c r="AK15" i="3"/>
  <c r="AF15" i="3"/>
  <c r="AC15" i="3"/>
  <c r="Z15" i="3"/>
  <c r="W15" i="3"/>
  <c r="R15" i="3"/>
  <c r="O15" i="3"/>
  <c r="L15" i="3"/>
  <c r="I15" i="3"/>
  <c r="D15" i="3"/>
  <c r="E15" i="3" s="1"/>
  <c r="C60" i="3" s="1"/>
  <c r="DZ14" i="3"/>
  <c r="DW14" i="3"/>
  <c r="DT14" i="3"/>
  <c r="DQ14" i="3"/>
  <c r="DL14" i="3"/>
  <c r="DI14" i="3"/>
  <c r="DF14" i="3"/>
  <c r="DC14" i="3"/>
  <c r="DC58" i="3" s="1"/>
  <c r="CX14" i="3"/>
  <c r="CU14" i="3"/>
  <c r="CR14" i="3"/>
  <c r="CO14" i="3"/>
  <c r="CJ14" i="3"/>
  <c r="CG14" i="3"/>
  <c r="CD14" i="3"/>
  <c r="CA14" i="3"/>
  <c r="CA58" i="3" s="1"/>
  <c r="BV14" i="3"/>
  <c r="BS14" i="3"/>
  <c r="BP14" i="3"/>
  <c r="BM14" i="3"/>
  <c r="BH14" i="3"/>
  <c r="BE14" i="3"/>
  <c r="BB14" i="3"/>
  <c r="AY14" i="3"/>
  <c r="AY58" i="3" s="1"/>
  <c r="AT14" i="3"/>
  <c r="AQ14" i="3"/>
  <c r="AN14" i="3"/>
  <c r="AK14" i="3"/>
  <c r="AF14" i="3"/>
  <c r="AC14" i="3"/>
  <c r="Z14" i="3"/>
  <c r="W14" i="3"/>
  <c r="W58" i="3" s="1"/>
  <c r="R14" i="3"/>
  <c r="O14" i="3"/>
  <c r="L14" i="3"/>
  <c r="I14" i="3"/>
  <c r="D14" i="3"/>
  <c r="E14" i="3" s="1"/>
  <c r="B59" i="3" s="1"/>
  <c r="DZ13" i="3"/>
  <c r="DW13" i="3"/>
  <c r="DT13" i="3"/>
  <c r="DQ13" i="3"/>
  <c r="DL13" i="3"/>
  <c r="DI13" i="3"/>
  <c r="DF13" i="3"/>
  <c r="DC13" i="3"/>
  <c r="CX13" i="3"/>
  <c r="CU13" i="3"/>
  <c r="CR13" i="3"/>
  <c r="CO13" i="3"/>
  <c r="CJ13" i="3"/>
  <c r="CG13" i="3"/>
  <c r="CD13" i="3"/>
  <c r="CA13" i="3"/>
  <c r="BV13" i="3"/>
  <c r="BS13" i="3"/>
  <c r="BP13" i="3"/>
  <c r="BM13" i="3"/>
  <c r="BH13" i="3"/>
  <c r="BE13" i="3"/>
  <c r="BB13" i="3"/>
  <c r="AY13" i="3"/>
  <c r="AT13" i="3"/>
  <c r="AQ13" i="3"/>
  <c r="AN13" i="3"/>
  <c r="AK13" i="3"/>
  <c r="AF13" i="3"/>
  <c r="AC13" i="3"/>
  <c r="Z13" i="3"/>
  <c r="W13" i="3"/>
  <c r="R13" i="3"/>
  <c r="O13" i="3"/>
  <c r="L13" i="3"/>
  <c r="I13" i="3"/>
  <c r="D13" i="3"/>
  <c r="E13" i="3" s="1"/>
  <c r="DZ12" i="3"/>
  <c r="DW12" i="3"/>
  <c r="DT12" i="3"/>
  <c r="DQ12" i="3"/>
  <c r="DL12" i="3"/>
  <c r="DI12" i="3"/>
  <c r="DF12" i="3"/>
  <c r="DC12" i="3"/>
  <c r="CX12" i="3"/>
  <c r="CU12" i="3"/>
  <c r="CR12" i="3"/>
  <c r="CO12" i="3"/>
  <c r="CJ12" i="3"/>
  <c r="CG12" i="3"/>
  <c r="CD12" i="3"/>
  <c r="CA12" i="3"/>
  <c r="BV12" i="3"/>
  <c r="BS12" i="3"/>
  <c r="BP12" i="3"/>
  <c r="BM12" i="3"/>
  <c r="BH12" i="3"/>
  <c r="BE12" i="3"/>
  <c r="BB12" i="3"/>
  <c r="AY12" i="3"/>
  <c r="AT12" i="3"/>
  <c r="AQ12" i="3"/>
  <c r="AN12" i="3"/>
  <c r="AK12" i="3"/>
  <c r="AF12" i="3"/>
  <c r="AC12" i="3"/>
  <c r="Z12" i="3"/>
  <c r="W12" i="3"/>
  <c r="R12" i="3"/>
  <c r="O12" i="3"/>
  <c r="L12" i="3"/>
  <c r="I12" i="3"/>
  <c r="D12" i="3"/>
  <c r="E12" i="3" s="1"/>
  <c r="DZ11" i="3"/>
  <c r="DW11" i="3"/>
  <c r="DT11" i="3"/>
  <c r="DQ11" i="3"/>
  <c r="DL11" i="3"/>
  <c r="DI11" i="3"/>
  <c r="DF11" i="3"/>
  <c r="DC11" i="3"/>
  <c r="CX11" i="3"/>
  <c r="CU11" i="3"/>
  <c r="CR11" i="3"/>
  <c r="CO11" i="3"/>
  <c r="CJ11" i="3"/>
  <c r="CG11" i="3"/>
  <c r="CD11" i="3"/>
  <c r="CA11" i="3"/>
  <c r="BV11" i="3"/>
  <c r="BS11" i="3"/>
  <c r="BP11" i="3"/>
  <c r="BM11" i="3"/>
  <c r="BH11" i="3"/>
  <c r="BE11" i="3"/>
  <c r="BB11" i="3"/>
  <c r="AY11" i="3"/>
  <c r="AT11" i="3"/>
  <c r="AQ11" i="3"/>
  <c r="AN11" i="3"/>
  <c r="AK11" i="3"/>
  <c r="AF11" i="3"/>
  <c r="AC11" i="3"/>
  <c r="Z11" i="3"/>
  <c r="W11" i="3"/>
  <c r="R11" i="3"/>
  <c r="O11" i="3"/>
  <c r="L11" i="3"/>
  <c r="I11" i="3"/>
  <c r="D11" i="3"/>
  <c r="E11" i="3" s="1"/>
  <c r="AY62" i="3" l="1"/>
  <c r="AY61" i="3"/>
  <c r="D56" i="3"/>
  <c r="R62" i="3"/>
  <c r="R61" i="3"/>
  <c r="B60" i="3"/>
  <c r="BH61" i="3"/>
  <c r="BH62" i="3"/>
  <c r="I62" i="3"/>
  <c r="I61" i="3"/>
  <c r="E17" i="3"/>
  <c r="E23" i="3" s="1"/>
  <c r="C50" i="3"/>
  <c r="M50" i="3"/>
  <c r="W50" i="3"/>
  <c r="AE50" i="3"/>
  <c r="AO50" i="3"/>
  <c r="AY50" i="3"/>
  <c r="BG50" i="3"/>
  <c r="BQ50" i="3"/>
  <c r="CA50" i="3"/>
  <c r="CI50" i="3"/>
  <c r="CS50" i="3"/>
  <c r="DC50" i="3"/>
  <c r="DK50" i="3"/>
  <c r="DU50" i="3"/>
  <c r="B58" i="3"/>
  <c r="C59" i="3"/>
  <c r="D60" i="3"/>
  <c r="D50" i="3"/>
  <c r="N50" i="3"/>
  <c r="X50" i="3"/>
  <c r="AF50" i="3"/>
  <c r="AP50" i="3"/>
  <c r="AZ50" i="3"/>
  <c r="BH50" i="3"/>
  <c r="BR50" i="3"/>
  <c r="CB50" i="3"/>
  <c r="CJ50" i="3"/>
  <c r="CT50" i="3"/>
  <c r="DD50" i="3"/>
  <c r="DL50" i="3"/>
  <c r="DV50" i="3"/>
  <c r="CX55" i="3"/>
  <c r="B57" i="3"/>
  <c r="C58" i="3"/>
  <c r="D59" i="3"/>
  <c r="I27" i="3"/>
  <c r="G50" i="3"/>
  <c r="O50" i="3"/>
  <c r="Y50" i="3"/>
  <c r="AI50" i="3"/>
  <c r="AQ50" i="3"/>
  <c r="BA50" i="3"/>
  <c r="BK50" i="3"/>
  <c r="BS50" i="3"/>
  <c r="CC50" i="3"/>
  <c r="CM50" i="3"/>
  <c r="CU50" i="3"/>
  <c r="DE50" i="3"/>
  <c r="DO50" i="3"/>
  <c r="DW50" i="3"/>
  <c r="B56" i="3"/>
  <c r="C57" i="3"/>
  <c r="D58" i="3"/>
  <c r="CX27" i="3"/>
  <c r="H50" i="3"/>
  <c r="P50" i="3"/>
  <c r="Z50" i="3"/>
  <c r="AJ50" i="3"/>
  <c r="AR50" i="3"/>
  <c r="BB50" i="3"/>
  <c r="BL50" i="3"/>
  <c r="BT50" i="3"/>
  <c r="CD50" i="3"/>
  <c r="CN50" i="3"/>
  <c r="CV50" i="3"/>
  <c r="DF50" i="3"/>
  <c r="DP50" i="3"/>
  <c r="DX50" i="3"/>
  <c r="C56" i="3"/>
  <c r="D57" i="3"/>
  <c r="I28" i="3"/>
  <c r="I50" i="3"/>
  <c r="Q50" i="3"/>
  <c r="AA50" i="3"/>
  <c r="AK50" i="3"/>
  <c r="AS50" i="3"/>
  <c r="BC50" i="3"/>
  <c r="BM50" i="3"/>
  <c r="BU50" i="3"/>
  <c r="CE50" i="3"/>
  <c r="CO50" i="3"/>
  <c r="CW50" i="3"/>
  <c r="DG50" i="3"/>
  <c r="DQ50" i="3"/>
  <c r="DY50" i="3"/>
  <c r="J50" i="3"/>
  <c r="R50" i="3"/>
  <c r="AB50" i="3"/>
  <c r="AL50" i="3"/>
  <c r="AT50" i="3"/>
  <c r="BD50" i="3"/>
  <c r="BN50" i="3"/>
  <c r="BV50" i="3"/>
  <c r="CF50" i="3"/>
  <c r="CP50" i="3"/>
  <c r="CX50" i="3"/>
  <c r="DH50" i="3"/>
  <c r="DR50" i="3"/>
  <c r="DZ50" i="3"/>
  <c r="B61" i="3"/>
  <c r="E24" i="3" l="1"/>
  <c r="E22" i="3"/>
  <c r="AM45" i="2" l="1"/>
  <c r="AL45" i="2"/>
  <c r="AK45" i="2"/>
  <c r="AG45" i="2"/>
  <c r="Z45" i="2"/>
  <c r="Y45" i="2"/>
  <c r="X45" i="2"/>
  <c r="U45" i="2"/>
  <c r="T45" i="2"/>
  <c r="S45" i="2"/>
  <c r="P45" i="2"/>
  <c r="O45" i="2"/>
  <c r="N45" i="2"/>
  <c r="K45" i="2"/>
  <c r="J45" i="2"/>
  <c r="I45" i="2"/>
  <c r="D45" i="2"/>
  <c r="AM44" i="2"/>
  <c r="AL44" i="2"/>
  <c r="AK44" i="2"/>
  <c r="AG44" i="2"/>
  <c r="Z44" i="2"/>
  <c r="Y44" i="2"/>
  <c r="X44" i="2"/>
  <c r="U44" i="2"/>
  <c r="T44" i="2"/>
  <c r="S44" i="2"/>
  <c r="P44" i="2"/>
  <c r="O44" i="2"/>
  <c r="N44" i="2"/>
  <c r="K44" i="2"/>
  <c r="J44" i="2"/>
  <c r="I44" i="2"/>
  <c r="D44" i="2"/>
  <c r="AM43" i="2"/>
  <c r="AL43" i="2"/>
  <c r="AK43" i="2"/>
  <c r="AG43" i="2"/>
  <c r="Z43" i="2"/>
  <c r="Y43" i="2"/>
  <c r="X43" i="2"/>
  <c r="U43" i="2"/>
  <c r="T43" i="2"/>
  <c r="S43" i="2"/>
  <c r="P43" i="2"/>
  <c r="O43" i="2"/>
  <c r="O46" i="2" s="1"/>
  <c r="N43" i="2"/>
  <c r="K43" i="2"/>
  <c r="J43" i="2"/>
  <c r="I43" i="2"/>
  <c r="D43" i="2"/>
  <c r="AM42" i="2"/>
  <c r="AL42" i="2"/>
  <c r="AK42" i="2"/>
  <c r="AG42" i="2"/>
  <c r="Z42" i="2"/>
  <c r="Y42" i="2"/>
  <c r="X42" i="2"/>
  <c r="U42" i="2"/>
  <c r="T42" i="2"/>
  <c r="S42" i="2"/>
  <c r="P42" i="2"/>
  <c r="P46" i="2" s="1"/>
  <c r="O42" i="2"/>
  <c r="N42" i="2"/>
  <c r="K42" i="2"/>
  <c r="J42" i="2"/>
  <c r="I42" i="2"/>
  <c r="D42" i="2"/>
  <c r="AM41" i="2"/>
  <c r="AL41" i="2"/>
  <c r="AK41" i="2"/>
  <c r="AG41" i="2"/>
  <c r="Z41" i="2"/>
  <c r="Y41" i="2"/>
  <c r="X41" i="2"/>
  <c r="U41" i="2"/>
  <c r="T41" i="2"/>
  <c r="S41" i="2"/>
  <c r="P41" i="2"/>
  <c r="O41" i="2"/>
  <c r="N41" i="2"/>
  <c r="K41" i="2"/>
  <c r="J41" i="2"/>
  <c r="I41" i="2"/>
  <c r="D41" i="2"/>
  <c r="AM40" i="2"/>
  <c r="AL40" i="2"/>
  <c r="AK40" i="2"/>
  <c r="AG40" i="2"/>
  <c r="Z40" i="2"/>
  <c r="Z47" i="2" s="1"/>
  <c r="Y40" i="2"/>
  <c r="Y47" i="2" s="1"/>
  <c r="X40" i="2"/>
  <c r="U40" i="2"/>
  <c r="U47" i="2" s="1"/>
  <c r="T40" i="2"/>
  <c r="T47" i="2" s="1"/>
  <c r="S40" i="2"/>
  <c r="P40" i="2"/>
  <c r="P47" i="2" s="1"/>
  <c r="O40" i="2"/>
  <c r="O47" i="2" s="1"/>
  <c r="N40" i="2"/>
  <c r="K40" i="2"/>
  <c r="K47" i="2" s="1"/>
  <c r="J40" i="2"/>
  <c r="J47" i="2" s="1"/>
  <c r="I40" i="2"/>
  <c r="D40" i="2"/>
  <c r="AM25" i="2"/>
  <c r="Z25" i="2"/>
  <c r="U25" i="2"/>
  <c r="P25" i="2"/>
  <c r="K25" i="2"/>
  <c r="F25" i="2"/>
  <c r="AM24" i="2"/>
  <c r="Z24" i="2"/>
  <c r="U24" i="2"/>
  <c r="P24" i="2"/>
  <c r="K24" i="2"/>
  <c r="F24" i="2"/>
  <c r="AM23" i="2"/>
  <c r="Z23" i="2"/>
  <c r="U23" i="2"/>
  <c r="P23" i="2"/>
  <c r="K23" i="2"/>
  <c r="F23" i="2"/>
  <c r="AM22" i="2"/>
  <c r="Z22" i="2"/>
  <c r="U22" i="2"/>
  <c r="P22" i="2"/>
  <c r="K22" i="2"/>
  <c r="F22" i="2"/>
  <c r="AM21" i="2"/>
  <c r="AI21" i="2"/>
  <c r="Z21" i="2"/>
  <c r="U21" i="2"/>
  <c r="P21" i="2"/>
  <c r="K21" i="2"/>
  <c r="F21" i="2"/>
  <c r="AM20" i="2"/>
  <c r="AI20" i="2"/>
  <c r="Z20" i="2"/>
  <c r="U20" i="2"/>
  <c r="P20" i="2"/>
  <c r="K20" i="2"/>
  <c r="F20" i="2"/>
  <c r="AM16" i="2"/>
  <c r="AI16" i="2"/>
  <c r="Z16" i="2"/>
  <c r="U16" i="2"/>
  <c r="P16" i="2"/>
  <c r="K16" i="2"/>
  <c r="F16" i="2"/>
  <c r="AM15" i="2"/>
  <c r="AI15" i="2"/>
  <c r="Z15" i="2"/>
  <c r="U15" i="2"/>
  <c r="P15" i="2"/>
  <c r="K15" i="2"/>
  <c r="F15" i="2"/>
  <c r="AM14" i="2"/>
  <c r="AI14" i="2"/>
  <c r="Z14" i="2"/>
  <c r="U14" i="2"/>
  <c r="P14" i="2"/>
  <c r="K14" i="2"/>
  <c r="F14" i="2"/>
  <c r="AM13" i="2"/>
  <c r="AI13" i="2"/>
  <c r="Z13" i="2"/>
  <c r="U13" i="2"/>
  <c r="P13" i="2"/>
  <c r="K13" i="2"/>
  <c r="F13" i="2"/>
  <c r="AM12" i="2"/>
  <c r="AI12" i="2"/>
  <c r="Z12" i="2"/>
  <c r="U12" i="2"/>
  <c r="P12" i="2"/>
  <c r="K12" i="2"/>
  <c r="F12" i="2"/>
  <c r="AM11" i="2"/>
  <c r="AI11" i="2"/>
  <c r="Z11" i="2"/>
  <c r="U11" i="2"/>
  <c r="P11" i="2"/>
  <c r="K11" i="2"/>
  <c r="F11" i="2"/>
  <c r="I7" i="2"/>
  <c r="H7" i="2"/>
  <c r="G7" i="2"/>
  <c r="F7" i="2"/>
  <c r="D7" i="2"/>
  <c r="I5" i="2"/>
  <c r="H5" i="2"/>
  <c r="G5" i="2"/>
  <c r="F5" i="2"/>
  <c r="E5" i="2"/>
  <c r="E7" i="2" s="1"/>
  <c r="J46" i="2" l="1"/>
  <c r="K46" i="2"/>
  <c r="T46" i="2"/>
  <c r="U46" i="2"/>
  <c r="Y46" i="2"/>
  <c r="Z46" i="2"/>
  <c r="R70" i="1" l="1"/>
  <c r="R75" i="1"/>
  <c r="N75" i="1"/>
  <c r="J75" i="1"/>
  <c r="F75" i="1"/>
  <c r="R74" i="1"/>
  <c r="N74" i="1"/>
  <c r="J74" i="1"/>
  <c r="F74" i="1"/>
  <c r="R73" i="1"/>
  <c r="N73" i="1"/>
  <c r="J73" i="1"/>
  <c r="F73" i="1"/>
  <c r="R72" i="1"/>
  <c r="N72" i="1"/>
  <c r="J72" i="1"/>
  <c r="F72" i="1"/>
  <c r="R71" i="1"/>
  <c r="N71" i="1"/>
  <c r="J71" i="1"/>
  <c r="F71" i="1"/>
  <c r="N70" i="1"/>
  <c r="J70" i="1"/>
  <c r="F70" i="1"/>
  <c r="R68" i="1"/>
  <c r="N68" i="1"/>
  <c r="J68" i="1"/>
  <c r="F68" i="1"/>
  <c r="R67" i="1"/>
  <c r="N67" i="1"/>
  <c r="J67" i="1"/>
  <c r="F67" i="1"/>
  <c r="R66" i="1"/>
  <c r="N66" i="1"/>
  <c r="J66" i="1"/>
  <c r="F66" i="1"/>
  <c r="R65" i="1"/>
  <c r="N65" i="1"/>
  <c r="J65" i="1"/>
  <c r="F65" i="1"/>
  <c r="R64" i="1"/>
  <c r="N64" i="1"/>
  <c r="J64" i="1"/>
  <c r="F64" i="1"/>
  <c r="R63" i="1"/>
  <c r="N63" i="1"/>
  <c r="J63" i="1"/>
  <c r="F63" i="1"/>
  <c r="R61" i="1"/>
  <c r="N61" i="1"/>
  <c r="J61" i="1"/>
  <c r="F61" i="1"/>
  <c r="R60" i="1"/>
  <c r="N60" i="1"/>
  <c r="J60" i="1"/>
  <c r="F60" i="1"/>
  <c r="R59" i="1"/>
  <c r="N59" i="1"/>
  <c r="J59" i="1"/>
  <c r="F59" i="1"/>
  <c r="R58" i="1"/>
  <c r="N58" i="1"/>
  <c r="J58" i="1"/>
  <c r="F58" i="1"/>
  <c r="R57" i="1"/>
  <c r="N57" i="1"/>
  <c r="J57" i="1"/>
  <c r="F57" i="1"/>
  <c r="R56" i="1"/>
  <c r="N56" i="1"/>
  <c r="J56" i="1"/>
  <c r="F56" i="1"/>
  <c r="R54" i="1"/>
  <c r="N54" i="1"/>
  <c r="J54" i="1"/>
  <c r="F54" i="1"/>
  <c r="R53" i="1"/>
  <c r="N53" i="1"/>
  <c r="J53" i="1"/>
  <c r="F53" i="1"/>
  <c r="R52" i="1"/>
  <c r="N52" i="1"/>
  <c r="J52" i="1"/>
  <c r="F52" i="1"/>
  <c r="R51" i="1"/>
  <c r="N51" i="1"/>
  <c r="J51" i="1"/>
  <c r="F51" i="1"/>
  <c r="R50" i="1"/>
  <c r="N50" i="1"/>
  <c r="J50" i="1"/>
  <c r="F50" i="1"/>
  <c r="R49" i="1"/>
  <c r="N49" i="1"/>
  <c r="J49" i="1"/>
  <c r="F49" i="1"/>
  <c r="R47" i="1"/>
  <c r="N47" i="1"/>
  <c r="J47" i="1"/>
  <c r="F47" i="1"/>
  <c r="R46" i="1"/>
  <c r="N46" i="1"/>
  <c r="J46" i="1"/>
  <c r="F46" i="1"/>
  <c r="R45" i="1"/>
  <c r="N45" i="1"/>
  <c r="J45" i="1"/>
  <c r="F45" i="1"/>
  <c r="R44" i="1"/>
  <c r="N44" i="1"/>
  <c r="J44" i="1"/>
  <c r="F44" i="1"/>
  <c r="R43" i="1"/>
  <c r="N43" i="1"/>
  <c r="J43" i="1"/>
  <c r="F43" i="1"/>
  <c r="R42" i="1"/>
  <c r="N42" i="1"/>
  <c r="J42" i="1"/>
  <c r="F42" i="1"/>
  <c r="R40" i="1"/>
  <c r="N40" i="1"/>
  <c r="J40" i="1"/>
  <c r="F40" i="1"/>
  <c r="R39" i="1"/>
  <c r="N39" i="1"/>
  <c r="J39" i="1"/>
  <c r="F39" i="1"/>
  <c r="R38" i="1"/>
  <c r="N38" i="1"/>
  <c r="J38" i="1"/>
  <c r="F38" i="1"/>
  <c r="R37" i="1"/>
  <c r="N37" i="1"/>
  <c r="J37" i="1"/>
  <c r="F37" i="1"/>
  <c r="R36" i="1"/>
  <c r="N36" i="1"/>
  <c r="J36" i="1"/>
  <c r="F36" i="1"/>
  <c r="R35" i="1"/>
  <c r="N35" i="1"/>
  <c r="J35" i="1"/>
  <c r="F35" i="1"/>
  <c r="R33" i="1"/>
  <c r="N33" i="1"/>
  <c r="J33" i="1"/>
  <c r="F33" i="1"/>
  <c r="R32" i="1"/>
  <c r="N32" i="1"/>
  <c r="J32" i="1"/>
  <c r="F32" i="1"/>
  <c r="R31" i="1"/>
  <c r="N31" i="1"/>
  <c r="J31" i="1"/>
  <c r="F31" i="1"/>
  <c r="R30" i="1"/>
  <c r="N30" i="1"/>
  <c r="J30" i="1"/>
  <c r="F30" i="1"/>
  <c r="R29" i="1"/>
  <c r="N29" i="1"/>
  <c r="J29" i="1"/>
  <c r="F29" i="1"/>
  <c r="R28" i="1"/>
  <c r="N28" i="1"/>
  <c r="J28" i="1"/>
  <c r="F28" i="1"/>
  <c r="R26" i="1"/>
  <c r="N26" i="1"/>
  <c r="J26" i="1"/>
  <c r="F26" i="1"/>
  <c r="R25" i="1"/>
  <c r="N25" i="1"/>
  <c r="J25" i="1"/>
  <c r="F25" i="1"/>
  <c r="R24" i="1"/>
  <c r="N24" i="1"/>
  <c r="J24" i="1"/>
  <c r="F24" i="1"/>
  <c r="R23" i="1"/>
  <c r="N23" i="1"/>
  <c r="J23" i="1"/>
  <c r="F23" i="1"/>
  <c r="R22" i="1"/>
  <c r="N22" i="1"/>
  <c r="J22" i="1"/>
  <c r="F22" i="1"/>
  <c r="R21" i="1"/>
  <c r="N21" i="1"/>
  <c r="J21" i="1"/>
  <c r="F21" i="1"/>
  <c r="N19" i="1"/>
  <c r="N18" i="1"/>
  <c r="N17" i="1"/>
  <c r="N16" i="1"/>
  <c r="N15" i="1"/>
  <c r="N14" i="1"/>
  <c r="R19" i="1"/>
  <c r="R18" i="1"/>
  <c r="R17" i="1"/>
  <c r="R16" i="1"/>
  <c r="R15" i="1"/>
  <c r="R14" i="1"/>
  <c r="J19" i="1"/>
  <c r="J18" i="1"/>
  <c r="J17" i="1"/>
  <c r="J16" i="1"/>
  <c r="J15" i="1"/>
  <c r="J14" i="1"/>
  <c r="F19" i="1"/>
  <c r="F18" i="1"/>
  <c r="F17" i="1"/>
  <c r="F16" i="1"/>
  <c r="F15" i="1"/>
  <c r="F14" i="1"/>
  <c r="R12" i="1"/>
  <c r="R11" i="1"/>
  <c r="R10" i="1"/>
  <c r="R9" i="1"/>
  <c r="R8" i="1"/>
  <c r="R7" i="1"/>
  <c r="N12" i="1"/>
  <c r="N11" i="1"/>
  <c r="N10" i="1"/>
  <c r="N9" i="1"/>
  <c r="N8" i="1"/>
  <c r="N7" i="1"/>
  <c r="J12" i="1"/>
  <c r="J11" i="1"/>
  <c r="J10" i="1"/>
  <c r="J9" i="1"/>
  <c r="J8" i="1"/>
  <c r="J7" i="1"/>
  <c r="F8" i="1"/>
  <c r="F9" i="1"/>
  <c r="F10" i="1"/>
  <c r="F11" i="1"/>
  <c r="F12" i="1"/>
  <c r="F7" i="1"/>
</calcChain>
</file>

<file path=xl/sharedStrings.xml><?xml version="1.0" encoding="utf-8"?>
<sst xmlns="http://schemas.openxmlformats.org/spreadsheetml/2006/main" count="1419" uniqueCount="83">
  <si>
    <t>#</t>
  </si>
  <si>
    <t>dil</t>
  </si>
  <si>
    <t>cfu/ml</t>
  </si>
  <si>
    <t>t= 4</t>
  </si>
  <si>
    <t>t= 2</t>
  </si>
  <si>
    <t xml:space="preserve">t= 0 </t>
  </si>
  <si>
    <t>t= 6</t>
  </si>
  <si>
    <t>t= 8</t>
  </si>
  <si>
    <t>t= 10</t>
  </si>
  <si>
    <t>t= 12</t>
  </si>
  <si>
    <t>t= 14</t>
  </si>
  <si>
    <t>t= 24</t>
  </si>
  <si>
    <t>t= 26</t>
  </si>
  <si>
    <t>0.2 (-)</t>
  </si>
  <si>
    <t>0.02 (1)</t>
  </si>
  <si>
    <t>0.002 (2)</t>
  </si>
  <si>
    <t>0.0002 (3)</t>
  </si>
  <si>
    <t>Time (hours)</t>
  </si>
  <si>
    <t>Monitoring the growth of PA14 over time to determine the effect of reducing the amount of glucose present (only carbon source).</t>
  </si>
  <si>
    <t>I grew P. aeruginosa 14 in M9 media with 0.2% gluc for 2 days (transferring after 24 h), then diluted the cells to 10^-3 and inoculated 6ml vials with the 4 different glucose conc 1:100 (aiming for 10^3 cfu/ml), took samples and plated 2 ul spots over time.</t>
  </si>
  <si>
    <t>Glucose concentration (%)</t>
  </si>
  <si>
    <t>210107 Testing the effect of different WT ON culture inoculum % on the evolutionary outcome. Expect that if more rounds of replication can occur (lower initial inoculum), then more chance for sm to invade. Also wanted to test whether phages can replicate on stationary phase cells and whether CRISPR can evolve.</t>
  </si>
  <si>
    <t xml:space="preserve">to set up the one day evolution, transferred 100%, 10, 1, 0.1 0.01% of vial volume. 100% were fully grown ON cultures. </t>
  </si>
  <si>
    <t>initial ON cfu/ml:</t>
  </si>
  <si>
    <t>100ul 10^-6 137</t>
  </si>
  <si>
    <t>initial phages pfu/ml:</t>
  </si>
  <si>
    <t>100x stock: 10ul, 10^-4, 6 plaques 6x10^6</t>
  </si>
  <si>
    <t>MOI</t>
  </si>
  <si>
    <t>repeat with more phages</t>
  </si>
  <si>
    <t>initial</t>
  </si>
  <si>
    <t>final</t>
  </si>
  <si>
    <t>Final cfus (d1) 100ul plates</t>
  </si>
  <si>
    <t>100 ul</t>
  </si>
  <si>
    <t>for clones where there are &gt;24, I replated the -3 to use for pheno testing. Dilution plate from the cold room, PBS buffer</t>
  </si>
  <si>
    <t>Final pfus (d1) 2ul spots</t>
  </si>
  <si>
    <t>pfu/ml</t>
  </si>
  <si>
    <t>2 ul</t>
  </si>
  <si>
    <t>stock</t>
  </si>
  <si>
    <t>used 600ul, 1:10</t>
  </si>
  <si>
    <t>~10x increase in phages</t>
  </si>
  <si>
    <t>Numbers</t>
  </si>
  <si>
    <t>sens</t>
  </si>
  <si>
    <t>CRISPR</t>
  </si>
  <si>
    <t>sm</t>
  </si>
  <si>
    <t>one clone was a sm not sure which replicate it was from</t>
  </si>
  <si>
    <t>proportions</t>
  </si>
  <si>
    <t xml:space="preserve">PA14 DMS3vir evolution in liquid with shaking, different glucose concentrations (0.2 (usual, called -), 0.01 (1), 0.002 (2) and 0.0002 (3).  Also different initial phage conc (made a 10-fold dilution series and used one tube for the set) (10^7, 10^5 and 10^3 pfu/ml for 10^5 to 10^1 pfu conc (technically should be #/6 for pfu/ml)) </t>
  </si>
  <si>
    <t>Setting up: the two strains were subcultured, day 2 was used, then ON was diluted 1:10 and this was used to inoculate the 6 ml M9 cultures (expect 5x10^5 cfuml-1 ish). Then 60 ul was transferred for 3 days. Samples were then plated for cells and phages (1:10 into chloroform + diluent) and stored in glycerol. 24 clones from each replicate were grown in LB and streaked through DMS3vir and DMS3vir IF1.</t>
  </si>
  <si>
    <t>Day 1</t>
  </si>
  <si>
    <t>Day 2</t>
  </si>
  <si>
    <t>Day 3</t>
  </si>
  <si>
    <t>10^1 phi (red)</t>
  </si>
  <si>
    <t>10^3 phi (black)</t>
  </si>
  <si>
    <t>10^5 phi (blue)</t>
  </si>
  <si>
    <t>Cell densities</t>
  </si>
  <si>
    <t>initial stock (1:10 dil, 100x)</t>
  </si>
  <si>
    <t>0.2% (-)</t>
  </si>
  <si>
    <t>0.02% (1)</t>
  </si>
  <si>
    <t>0.002% (2)</t>
  </si>
  <si>
    <t>0.0002% (3)</t>
  </si>
  <si>
    <t>in cultures</t>
  </si>
  <si>
    <t>rep</t>
  </si>
  <si>
    <t>Av</t>
  </si>
  <si>
    <t>approx</t>
  </si>
  <si>
    <r>
      <t>DMS3vir Phage densities (10-1 dilution = 20 ul sample added to 180 dil w CHCl3, 2</t>
    </r>
    <r>
      <rPr>
        <b/>
        <sz val="12"/>
        <color theme="1"/>
        <rFont val="Calibri"/>
        <family val="2"/>
        <scheme val="minor"/>
      </rPr>
      <t xml:space="preserve"> ul spots</t>
    </r>
    <r>
      <rPr>
        <sz val="11"/>
        <color theme="1"/>
        <rFont val="Calibri"/>
        <family val="2"/>
        <scheme val="minor"/>
      </rPr>
      <t>)</t>
    </r>
  </si>
  <si>
    <t>initial stock conc (100x) 2 ul spots</t>
  </si>
  <si>
    <t>100x stocks</t>
  </si>
  <si>
    <t>In expt</t>
  </si>
  <si>
    <t>10^5</t>
  </si>
  <si>
    <t>10^3</t>
  </si>
  <si>
    <t>10^1</t>
  </si>
  <si>
    <t>less than 1 (0)</t>
  </si>
  <si>
    <t>type of resistance (phenotypic screen)</t>
  </si>
  <si>
    <t xml:space="preserve">initial </t>
  </si>
  <si>
    <t>s.m.</t>
  </si>
  <si>
    <t>Proportions</t>
  </si>
  <si>
    <t>AV</t>
  </si>
  <si>
    <t>SD</t>
  </si>
  <si>
    <t>MOI- phages/ cells</t>
  </si>
  <si>
    <t xml:space="preserve">PA14 DMS3vir evolution in liquid with shaking, different glucose concentrations (0.2 (usual, called -), 0.01 (1), 0.002 (2) and 0.0002 (3).  Also different initial phage conc (made a 10-fold dilution series and used one tube for the set (0.2%- so all started with the same number of cells) (10^11, 10^5 pfu/ml for 10^9 to 10^3 pfu/ml conc) </t>
  </si>
  <si>
    <t>10^9 phi (red)</t>
  </si>
  <si>
    <t>in expt</t>
  </si>
  <si>
    <t>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</si>
</sst>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E+00"/>
    <numFmt numFmtId="165" formatCode="0.0E+00"/>
  </numFmts>
  <fonts count="9" x14ac:knownFonts="1">
    <font>
      <sz val="11"/>
      <color theme="1"/>
      <name val="Calibri"/>
      <family val="2"/>
      <scheme val="minor"/>
    </font>
    <font>
      <sz val="8"/>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theme="1"/>
      <name val="Calibri"/>
      <family val="2"/>
    </font>
    <font>
      <sz val="12"/>
      <name val="Calibri"/>
      <family val="2"/>
    </font>
    <font>
      <sz val="12"/>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45">
    <xf numFmtId="0" fontId="0" fillId="0" borderId="0" xfId="0"/>
    <xf numFmtId="11" fontId="0" fillId="0" borderId="0" xfId="0" applyNumberFormat="1"/>
    <xf numFmtId="164" fontId="0" fillId="0" borderId="0" xfId="0" applyNumberFormat="1"/>
    <xf numFmtId="0" fontId="0" fillId="0" borderId="0" xfId="0" applyAlignment="1">
      <alignment horizontal="right"/>
    </xf>
    <xf numFmtId="0" fontId="0" fillId="0" borderId="0" xfId="0" applyAlignment="1">
      <alignment horizontal="center"/>
    </xf>
    <xf numFmtId="0" fontId="2" fillId="0" borderId="0" xfId="0" applyFont="1"/>
    <xf numFmtId="0" fontId="0" fillId="2" borderId="1" xfId="0" applyFill="1" applyBorder="1" applyAlignment="1">
      <alignment horizontal="center"/>
    </xf>
    <xf numFmtId="0" fontId="0" fillId="3" borderId="1" xfId="0" applyFill="1" applyBorder="1" applyAlignment="1">
      <alignment horizontal="center"/>
    </xf>
    <xf numFmtId="0" fontId="0" fillId="4" borderId="0" xfId="0" applyFill="1"/>
    <xf numFmtId="0" fontId="0" fillId="0" borderId="2" xfId="0" applyBorder="1" applyAlignment="1">
      <alignment horizontal="center"/>
    </xf>
    <xf numFmtId="0" fontId="0" fillId="3" borderId="0" xfId="0" applyFill="1"/>
    <xf numFmtId="11" fontId="0" fillId="5" borderId="0" xfId="0" applyNumberFormat="1" applyFill="1"/>
    <xf numFmtId="0" fontId="0" fillId="6" borderId="0" xfId="0" applyFill="1"/>
    <xf numFmtId="0" fontId="0" fillId="7" borderId="0" xfId="0" applyFill="1"/>
    <xf numFmtId="0" fontId="3" fillId="0" borderId="0" xfId="1"/>
    <xf numFmtId="0" fontId="3" fillId="8" borderId="0" xfId="1" applyFill="1" applyAlignment="1">
      <alignment horizontal="center"/>
    </xf>
    <xf numFmtId="0" fontId="4" fillId="9" borderId="1" xfId="1" applyFont="1" applyFill="1" applyBorder="1" applyAlignment="1">
      <alignment horizontal="center"/>
    </xf>
    <xf numFmtId="0" fontId="3" fillId="0" borderId="3" xfId="1" applyBorder="1" applyAlignment="1">
      <alignment horizontal="center"/>
    </xf>
    <xf numFmtId="0" fontId="5" fillId="10" borderId="2" xfId="1" applyFont="1" applyFill="1" applyBorder="1" applyAlignment="1">
      <alignment horizontal="center"/>
    </xf>
    <xf numFmtId="0" fontId="5" fillId="10" borderId="0" xfId="1" applyFont="1" applyFill="1" applyAlignment="1">
      <alignment horizontal="center"/>
    </xf>
    <xf numFmtId="9" fontId="5" fillId="11" borderId="2" xfId="1" applyNumberFormat="1" applyFont="1" applyFill="1" applyBorder="1" applyAlignment="1">
      <alignment horizontal="center"/>
    </xf>
    <xf numFmtId="0" fontId="5" fillId="11" borderId="2" xfId="1" applyFont="1" applyFill="1" applyBorder="1" applyAlignment="1">
      <alignment horizontal="center"/>
    </xf>
    <xf numFmtId="10" fontId="5" fillId="11" borderId="2" xfId="1" applyNumberFormat="1" applyFont="1" applyFill="1" applyBorder="1" applyAlignment="1">
      <alignment horizontal="center"/>
    </xf>
    <xf numFmtId="0" fontId="6" fillId="0" borderId="0" xfId="1" applyFont="1" applyAlignment="1">
      <alignment horizontal="center"/>
    </xf>
    <xf numFmtId="11" fontId="7" fillId="0" borderId="0" xfId="1" applyNumberFormat="1" applyFont="1" applyAlignment="1">
      <alignment horizontal="center"/>
    </xf>
    <xf numFmtId="0" fontId="5" fillId="0" borderId="0" xfId="1" applyFont="1" applyAlignment="1">
      <alignment horizontal="center"/>
    </xf>
    <xf numFmtId="164" fontId="3" fillId="0" borderId="0" xfId="1" applyNumberFormat="1"/>
    <xf numFmtId="165" fontId="3" fillId="0" borderId="0" xfId="1" applyNumberFormat="1"/>
    <xf numFmtId="0" fontId="3" fillId="0" borderId="0" xfId="1" applyAlignment="1">
      <alignment horizontal="right"/>
    </xf>
    <xf numFmtId="0" fontId="3" fillId="12" borderId="0" xfId="1" applyFill="1"/>
    <xf numFmtId="0" fontId="3" fillId="13" borderId="0" xfId="1" applyFill="1"/>
    <xf numFmtId="0" fontId="3" fillId="8" borderId="1" xfId="1" applyFill="1" applyBorder="1" applyAlignment="1">
      <alignment horizontal="center"/>
    </xf>
    <xf numFmtId="0" fontId="5" fillId="10" borderId="4" xfId="1" applyFont="1" applyFill="1" applyBorder="1" applyAlignment="1">
      <alignment horizontal="center"/>
    </xf>
    <xf numFmtId="0" fontId="5" fillId="10" borderId="3" xfId="1" applyFont="1" applyFill="1" applyBorder="1" applyAlignment="1">
      <alignment horizontal="center"/>
    </xf>
    <xf numFmtId="0" fontId="5" fillId="10" borderId="5" xfId="1" applyFont="1" applyFill="1" applyBorder="1" applyAlignment="1">
      <alignment horizontal="center"/>
    </xf>
    <xf numFmtId="0" fontId="4" fillId="0" borderId="0" xfId="1" applyFont="1"/>
    <xf numFmtId="0" fontId="4" fillId="0" borderId="0" xfId="1" applyFont="1" applyAlignment="1">
      <alignment horizontal="right"/>
    </xf>
    <xf numFmtId="11" fontId="3" fillId="0" borderId="0" xfId="1" applyNumberFormat="1"/>
    <xf numFmtId="0" fontId="3" fillId="5" borderId="0" xfId="1" applyFill="1"/>
    <xf numFmtId="0" fontId="8" fillId="5" borderId="0" xfId="1" applyFont="1" applyFill="1"/>
    <xf numFmtId="11" fontId="3" fillId="7" borderId="0" xfId="1" applyNumberFormat="1" applyFill="1"/>
    <xf numFmtId="0" fontId="3" fillId="14" borderId="1" xfId="1" applyFill="1" applyBorder="1" applyAlignment="1">
      <alignment horizontal="center"/>
    </xf>
    <xf numFmtId="0" fontId="3" fillId="12" borderId="1" xfId="1" applyFill="1" applyBorder="1" applyAlignment="1">
      <alignment horizontal="center"/>
    </xf>
    <xf numFmtId="0" fontId="3" fillId="7" borderId="0" xfId="1" applyFill="1"/>
    <xf numFmtId="0" fontId="3" fillId="0" borderId="1" xfId="1" applyBorder="1" applyAlignment="1">
      <alignment horizontal="center"/>
    </xf>
  </cellXfs>
  <cellStyles count="2">
    <cellStyle name="Normal" xfId="0" builtinId="0"/>
    <cellStyle name="Normal 2" xfId="1" xr:uid="{450248EA-1384-4B77-ACCD-1C837A82F4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A16C4-05DF-4262-8996-0E5C08014B6F}">
  <dimension ref="A1:AN47"/>
  <sheetViews>
    <sheetView tabSelected="1" zoomScale="80" zoomScaleNormal="80" workbookViewId="0">
      <selection activeCell="B3" sqref="B3"/>
    </sheetView>
  </sheetViews>
  <sheetFormatPr defaultRowHeight="14.5" x14ac:dyDescent="0.35"/>
  <cols>
    <col min="2" max="2" width="14.453125" customWidth="1"/>
    <col min="8" max="8" width="9" bestFit="1" customWidth="1"/>
    <col min="12" max="12" width="2.453125" customWidth="1"/>
    <col min="13" max="13" width="2.1796875" bestFit="1" customWidth="1"/>
    <col min="17" max="17" width="1.7265625" customWidth="1"/>
    <col min="18" max="18" width="2.1796875" bestFit="1" customWidth="1"/>
    <col min="22" max="22" width="1.81640625" customWidth="1"/>
    <col min="23" max="23" width="2.1796875" bestFit="1" customWidth="1"/>
    <col min="32" max="32" width="7" customWidth="1"/>
    <col min="36" max="36" width="2.1796875" bestFit="1" customWidth="1"/>
  </cols>
  <sheetData>
    <row r="1" spans="1:39" x14ac:dyDescent="0.35">
      <c r="B1" t="s">
        <v>21</v>
      </c>
    </row>
    <row r="3" spans="1:39" x14ac:dyDescent="0.35">
      <c r="B3" t="s">
        <v>22</v>
      </c>
    </row>
    <row r="4" spans="1:39" x14ac:dyDescent="0.35">
      <c r="E4">
        <v>100</v>
      </c>
      <c r="F4">
        <v>10</v>
      </c>
      <c r="G4">
        <v>1</v>
      </c>
      <c r="H4">
        <v>0.1</v>
      </c>
      <c r="I4">
        <v>0.01</v>
      </c>
    </row>
    <row r="5" spans="1:39" x14ac:dyDescent="0.35">
      <c r="A5" t="s">
        <v>23</v>
      </c>
      <c r="C5" t="s">
        <v>24</v>
      </c>
      <c r="D5" s="1">
        <v>1370000000</v>
      </c>
      <c r="E5" s="1">
        <f>$D5*(E4/100)</f>
        <v>1370000000</v>
      </c>
      <c r="F5" s="1">
        <f t="shared" ref="F5:I5" si="0">$D5*(F4/100)</f>
        <v>137000000</v>
      </c>
      <c r="G5" s="1">
        <f t="shared" si="0"/>
        <v>13700000</v>
      </c>
      <c r="H5" s="1">
        <f t="shared" si="0"/>
        <v>1370000</v>
      </c>
      <c r="I5" s="1">
        <f t="shared" si="0"/>
        <v>137000</v>
      </c>
    </row>
    <row r="6" spans="1:39" x14ac:dyDescent="0.35">
      <c r="A6" t="s">
        <v>25</v>
      </c>
      <c r="C6" t="s">
        <v>26</v>
      </c>
      <c r="D6" s="1">
        <v>60000</v>
      </c>
      <c r="E6" s="1">
        <v>60000</v>
      </c>
      <c r="F6" s="1">
        <v>60000</v>
      </c>
      <c r="G6" s="1">
        <v>60000</v>
      </c>
      <c r="H6" s="1">
        <v>60000</v>
      </c>
      <c r="I6" s="1">
        <v>60000</v>
      </c>
    </row>
    <row r="7" spans="1:39" x14ac:dyDescent="0.35">
      <c r="C7" t="s">
        <v>27</v>
      </c>
      <c r="D7" s="1">
        <f>D6/D5</f>
        <v>4.3795620437956203E-5</v>
      </c>
      <c r="E7" s="1">
        <f t="shared" ref="E7:I7" si="1">E6/E5</f>
        <v>4.3795620437956203E-5</v>
      </c>
      <c r="F7" s="1">
        <f t="shared" si="1"/>
        <v>4.3795620437956203E-4</v>
      </c>
      <c r="G7" s="1">
        <f t="shared" si="1"/>
        <v>4.3795620437956208E-3</v>
      </c>
      <c r="H7" s="1">
        <f t="shared" si="1"/>
        <v>4.3795620437956206E-2</v>
      </c>
      <c r="I7" s="1">
        <f t="shared" si="1"/>
        <v>0.43795620437956206</v>
      </c>
      <c r="AF7" s="5" t="s">
        <v>28</v>
      </c>
      <c r="AG7" s="5"/>
      <c r="AH7" s="5"/>
    </row>
    <row r="8" spans="1:39" x14ac:dyDescent="0.35">
      <c r="AG8" s="6" t="s">
        <v>29</v>
      </c>
      <c r="AH8" s="6"/>
      <c r="AI8" s="6"/>
      <c r="AK8" s="7" t="s">
        <v>30</v>
      </c>
      <c r="AL8" s="7"/>
      <c r="AM8" s="7"/>
    </row>
    <row r="9" spans="1:39" x14ac:dyDescent="0.35">
      <c r="B9" s="8" t="s">
        <v>31</v>
      </c>
      <c r="D9" s="9">
        <v>100</v>
      </c>
      <c r="E9" s="9"/>
      <c r="F9" s="9"/>
      <c r="I9" s="9">
        <v>10</v>
      </c>
      <c r="J9" s="9"/>
      <c r="K9" s="9"/>
      <c r="N9" s="9">
        <v>1</v>
      </c>
      <c r="O9" s="9"/>
      <c r="P9" s="9"/>
      <c r="S9" s="9">
        <v>0.1</v>
      </c>
      <c r="T9" s="9"/>
      <c r="U9" s="9"/>
      <c r="X9" s="9">
        <v>0.01</v>
      </c>
      <c r="Y9" s="9"/>
      <c r="Z9" s="9"/>
      <c r="AG9" s="9">
        <v>100</v>
      </c>
      <c r="AH9" s="9"/>
      <c r="AI9" s="9"/>
      <c r="AK9" s="9">
        <v>100</v>
      </c>
      <c r="AL9" s="9"/>
      <c r="AM9" s="9"/>
    </row>
    <row r="10" spans="1:39" x14ac:dyDescent="0.35">
      <c r="D10" t="s">
        <v>0</v>
      </c>
      <c r="E10" t="s">
        <v>1</v>
      </c>
      <c r="F10" t="s">
        <v>2</v>
      </c>
      <c r="I10" t="s">
        <v>0</v>
      </c>
      <c r="J10" t="s">
        <v>1</v>
      </c>
      <c r="K10" t="s">
        <v>2</v>
      </c>
      <c r="N10" t="s">
        <v>0</v>
      </c>
      <c r="O10" t="s">
        <v>1</v>
      </c>
      <c r="P10" t="s">
        <v>2</v>
      </c>
      <c r="S10" t="s">
        <v>0</v>
      </c>
      <c r="T10" t="s">
        <v>1</v>
      </c>
      <c r="U10" t="s">
        <v>2</v>
      </c>
      <c r="X10" t="s">
        <v>0</v>
      </c>
      <c r="Y10" t="s">
        <v>1</v>
      </c>
      <c r="Z10" t="s">
        <v>2</v>
      </c>
      <c r="AF10" t="s">
        <v>32</v>
      </c>
      <c r="AG10" t="s">
        <v>0</v>
      </c>
      <c r="AH10" t="s">
        <v>1</v>
      </c>
      <c r="AI10" t="s">
        <v>2</v>
      </c>
      <c r="AK10" t="s">
        <v>0</v>
      </c>
      <c r="AL10" t="s">
        <v>1</v>
      </c>
      <c r="AM10" t="s">
        <v>2</v>
      </c>
    </row>
    <row r="11" spans="1:39" x14ac:dyDescent="0.35">
      <c r="C11">
        <v>1</v>
      </c>
      <c r="D11">
        <v>200</v>
      </c>
      <c r="E11" s="1">
        <v>1.0000000000000001E-5</v>
      </c>
      <c r="F11" s="1">
        <f>D11*(1/E11)*10</f>
        <v>199999999.99999997</v>
      </c>
      <c r="H11">
        <v>1</v>
      </c>
      <c r="I11">
        <v>20</v>
      </c>
      <c r="J11" s="1">
        <v>1.0000000000000001E-5</v>
      </c>
      <c r="K11" s="1">
        <f>I11*(1/J11)*10</f>
        <v>19999999.999999996</v>
      </c>
      <c r="M11">
        <v>1</v>
      </c>
      <c r="N11">
        <v>8</v>
      </c>
      <c r="O11" s="1">
        <v>1.0000000000000001E-5</v>
      </c>
      <c r="P11" s="1">
        <f>N11*(1/O11)*10</f>
        <v>7999999.9999999991</v>
      </c>
      <c r="R11">
        <v>1</v>
      </c>
      <c r="S11">
        <v>19</v>
      </c>
      <c r="T11" s="1">
        <v>1.0000000000000001E-5</v>
      </c>
      <c r="U11" s="1">
        <f>S11*(1/T11)*10</f>
        <v>18999999.999999996</v>
      </c>
      <c r="W11">
        <v>1</v>
      </c>
      <c r="X11">
        <v>46</v>
      </c>
      <c r="Y11" s="1">
        <v>1E-4</v>
      </c>
      <c r="Z11" s="1">
        <f>X11*(1/Y11)*10</f>
        <v>4600000</v>
      </c>
      <c r="AF11">
        <v>1</v>
      </c>
      <c r="AG11">
        <v>99</v>
      </c>
      <c r="AH11" s="1">
        <v>9.9999999999999995E-7</v>
      </c>
      <c r="AI11" s="1">
        <f>AG11*(1/AH11)*10</f>
        <v>990000000</v>
      </c>
      <c r="AJ11">
        <v>1</v>
      </c>
      <c r="AK11">
        <v>81</v>
      </c>
      <c r="AL11" s="1">
        <v>1.0000000000000001E-5</v>
      </c>
      <c r="AM11" s="1">
        <f>AK11*(1/AL11)*10</f>
        <v>80999999.999999985</v>
      </c>
    </row>
    <row r="12" spans="1:39" x14ac:dyDescent="0.35">
      <c r="C12">
        <v>2</v>
      </c>
      <c r="D12">
        <v>68</v>
      </c>
      <c r="E12" s="1">
        <v>9.9999999999999995E-7</v>
      </c>
      <c r="F12" s="1">
        <f t="shared" ref="F12:F16" si="2">D12*(1/E12)*10</f>
        <v>680000000</v>
      </c>
      <c r="H12">
        <v>2</v>
      </c>
      <c r="I12">
        <v>33</v>
      </c>
      <c r="J12" s="1">
        <v>1.0000000000000001E-5</v>
      </c>
      <c r="K12" s="1">
        <f t="shared" ref="K12:K16" si="3">I12*(1/J12)*10</f>
        <v>32999999.999999996</v>
      </c>
      <c r="M12">
        <v>2</v>
      </c>
      <c r="N12">
        <v>3</v>
      </c>
      <c r="O12" s="1">
        <v>1.0000000000000001E-5</v>
      </c>
      <c r="P12" s="1">
        <f t="shared" ref="P12:P16" si="4">N12*(1/O12)*10</f>
        <v>2999999.9999999995</v>
      </c>
      <c r="R12">
        <v>2</v>
      </c>
      <c r="S12">
        <v>12</v>
      </c>
      <c r="T12" s="1">
        <v>1.0000000000000001E-5</v>
      </c>
      <c r="U12" s="1">
        <f t="shared" ref="U12:U16" si="5">S12*(1/T12)*10</f>
        <v>11999999.999999998</v>
      </c>
      <c r="W12">
        <v>2</v>
      </c>
      <c r="X12">
        <v>61</v>
      </c>
      <c r="Y12" s="1">
        <v>1E-4</v>
      </c>
      <c r="Z12" s="1">
        <f t="shared" ref="Z12:Z16" si="6">X12*(1/Y12)*10</f>
        <v>6100000</v>
      </c>
      <c r="AF12">
        <v>2</v>
      </c>
      <c r="AG12">
        <v>41</v>
      </c>
      <c r="AH12" s="1">
        <v>9.9999999999999995E-7</v>
      </c>
      <c r="AI12" s="1">
        <f t="shared" ref="AI12:AI16" si="7">AG12*(1/AH12)*10</f>
        <v>410000000</v>
      </c>
      <c r="AJ12">
        <v>2</v>
      </c>
      <c r="AK12">
        <v>28</v>
      </c>
      <c r="AL12" s="1">
        <v>1.0000000000000001E-5</v>
      </c>
      <c r="AM12" s="1">
        <f t="shared" ref="AM12:AM16" si="8">AK12*(1/AL12)*10</f>
        <v>27999999.999999996</v>
      </c>
    </row>
    <row r="13" spans="1:39" x14ac:dyDescent="0.35">
      <c r="C13">
        <v>3</v>
      </c>
      <c r="D13">
        <v>82</v>
      </c>
      <c r="E13" s="1">
        <v>9.9999999999999995E-7</v>
      </c>
      <c r="F13" s="1">
        <f t="shared" si="2"/>
        <v>820000000</v>
      </c>
      <c r="H13">
        <v>3</v>
      </c>
      <c r="I13">
        <v>24</v>
      </c>
      <c r="J13" s="1">
        <v>1.0000000000000001E-5</v>
      </c>
      <c r="K13" s="1">
        <f t="shared" si="3"/>
        <v>23999999.999999996</v>
      </c>
      <c r="M13">
        <v>3</v>
      </c>
      <c r="N13">
        <v>5</v>
      </c>
      <c r="O13" s="1">
        <v>1.0000000000000001E-5</v>
      </c>
      <c r="P13" s="1">
        <f t="shared" si="4"/>
        <v>4999999.9999999991</v>
      </c>
      <c r="R13">
        <v>3</v>
      </c>
      <c r="S13">
        <v>12</v>
      </c>
      <c r="T13" s="1">
        <v>1.0000000000000001E-5</v>
      </c>
      <c r="U13" s="1">
        <f t="shared" si="5"/>
        <v>11999999.999999998</v>
      </c>
      <c r="W13">
        <v>3</v>
      </c>
      <c r="X13">
        <v>69</v>
      </c>
      <c r="Y13" s="1">
        <v>1E-4</v>
      </c>
      <c r="Z13" s="1">
        <f t="shared" si="6"/>
        <v>6900000</v>
      </c>
      <c r="AF13">
        <v>3</v>
      </c>
      <c r="AG13">
        <v>11</v>
      </c>
      <c r="AH13" s="1">
        <v>9.9999999999999995E-7</v>
      </c>
      <c r="AI13" s="1">
        <f t="shared" si="7"/>
        <v>110000000</v>
      </c>
      <c r="AJ13">
        <v>3</v>
      </c>
      <c r="AK13">
        <v>25</v>
      </c>
      <c r="AL13" s="1">
        <v>1.0000000000000001E-5</v>
      </c>
      <c r="AM13" s="1">
        <f t="shared" si="8"/>
        <v>24999999.999999996</v>
      </c>
    </row>
    <row r="14" spans="1:39" x14ac:dyDescent="0.35">
      <c r="C14">
        <v>4</v>
      </c>
      <c r="D14">
        <v>64</v>
      </c>
      <c r="E14" s="1">
        <v>9.9999999999999995E-7</v>
      </c>
      <c r="F14" s="1">
        <f t="shared" si="2"/>
        <v>640000000</v>
      </c>
      <c r="H14">
        <v>4</v>
      </c>
      <c r="I14">
        <v>12</v>
      </c>
      <c r="J14" s="1">
        <v>1.0000000000000001E-5</v>
      </c>
      <c r="K14" s="1">
        <f t="shared" si="3"/>
        <v>11999999.999999998</v>
      </c>
      <c r="M14">
        <v>4</v>
      </c>
      <c r="N14">
        <v>20</v>
      </c>
      <c r="O14" s="1">
        <v>1.0000000000000001E-5</v>
      </c>
      <c r="P14" s="1">
        <f t="shared" si="4"/>
        <v>19999999.999999996</v>
      </c>
      <c r="R14">
        <v>4</v>
      </c>
      <c r="S14">
        <v>3</v>
      </c>
      <c r="T14" s="1">
        <v>1.0000000000000001E-5</v>
      </c>
      <c r="U14" s="1">
        <f t="shared" si="5"/>
        <v>2999999.9999999995</v>
      </c>
      <c r="W14">
        <v>4</v>
      </c>
      <c r="X14">
        <v>76</v>
      </c>
      <c r="Y14" s="1">
        <v>1E-4</v>
      </c>
      <c r="Z14" s="1">
        <f t="shared" si="6"/>
        <v>7600000</v>
      </c>
      <c r="AF14">
        <v>4</v>
      </c>
      <c r="AG14">
        <v>61</v>
      </c>
      <c r="AH14" s="1">
        <v>9.9999999999999995E-7</v>
      </c>
      <c r="AI14" s="1">
        <f t="shared" si="7"/>
        <v>610000000</v>
      </c>
      <c r="AJ14">
        <v>4</v>
      </c>
      <c r="AK14">
        <v>197</v>
      </c>
      <c r="AL14" s="1">
        <v>1E-4</v>
      </c>
      <c r="AM14" s="1">
        <f t="shared" si="8"/>
        <v>19700000</v>
      </c>
    </row>
    <row r="15" spans="1:39" x14ac:dyDescent="0.35">
      <c r="C15">
        <v>5</v>
      </c>
      <c r="D15">
        <v>85</v>
      </c>
      <c r="E15" s="1">
        <v>9.9999999999999995E-7</v>
      </c>
      <c r="F15" s="1">
        <f t="shared" si="2"/>
        <v>850000000</v>
      </c>
      <c r="H15">
        <v>5</v>
      </c>
      <c r="I15">
        <v>2</v>
      </c>
      <c r="J15" s="1">
        <v>1.0000000000000001E-5</v>
      </c>
      <c r="K15" s="1">
        <f t="shared" si="3"/>
        <v>1999999.9999999998</v>
      </c>
      <c r="M15">
        <v>5</v>
      </c>
      <c r="N15">
        <v>12</v>
      </c>
      <c r="O15" s="1">
        <v>1.0000000000000001E-5</v>
      </c>
      <c r="P15" s="1">
        <f t="shared" si="4"/>
        <v>11999999.999999998</v>
      </c>
      <c r="R15">
        <v>5</v>
      </c>
      <c r="S15">
        <v>4</v>
      </c>
      <c r="T15" s="1">
        <v>1.0000000000000001E-5</v>
      </c>
      <c r="U15" s="1">
        <f t="shared" si="5"/>
        <v>3999999.9999999995</v>
      </c>
      <c r="W15">
        <v>5</v>
      </c>
      <c r="X15">
        <v>63</v>
      </c>
      <c r="Y15" s="1">
        <v>1E-4</v>
      </c>
      <c r="Z15" s="1">
        <f t="shared" si="6"/>
        <v>6300000</v>
      </c>
      <c r="AF15">
        <v>5</v>
      </c>
      <c r="AG15">
        <v>64</v>
      </c>
      <c r="AH15" s="1">
        <v>9.9999999999999995E-7</v>
      </c>
      <c r="AI15" s="1">
        <f t="shared" si="7"/>
        <v>640000000</v>
      </c>
      <c r="AJ15">
        <v>5</v>
      </c>
      <c r="AK15">
        <v>106</v>
      </c>
      <c r="AL15" s="1">
        <v>1.0000000000000001E-5</v>
      </c>
      <c r="AM15" s="1">
        <f t="shared" si="8"/>
        <v>105999999.99999999</v>
      </c>
    </row>
    <row r="16" spans="1:39" x14ac:dyDescent="0.35">
      <c r="C16">
        <v>6</v>
      </c>
      <c r="D16">
        <v>65</v>
      </c>
      <c r="E16" s="1">
        <v>9.9999999999999995E-7</v>
      </c>
      <c r="F16" s="1">
        <f t="shared" si="2"/>
        <v>650000000</v>
      </c>
      <c r="H16">
        <v>6</v>
      </c>
      <c r="I16">
        <v>14</v>
      </c>
      <c r="J16" s="1">
        <v>1.0000000000000001E-5</v>
      </c>
      <c r="K16" s="1">
        <f t="shared" si="3"/>
        <v>13999999.999999998</v>
      </c>
      <c r="M16">
        <v>6</v>
      </c>
      <c r="N16">
        <v>20</v>
      </c>
      <c r="O16" s="1">
        <v>1.0000000000000001E-5</v>
      </c>
      <c r="P16" s="1">
        <f t="shared" si="4"/>
        <v>19999999.999999996</v>
      </c>
      <c r="R16">
        <v>6</v>
      </c>
      <c r="S16">
        <v>6</v>
      </c>
      <c r="T16" s="1">
        <v>1.0000000000000001E-5</v>
      </c>
      <c r="U16" s="1">
        <f t="shared" si="5"/>
        <v>5999999.9999999991</v>
      </c>
      <c r="W16">
        <v>6</v>
      </c>
      <c r="X16">
        <v>61</v>
      </c>
      <c r="Y16" s="1">
        <v>1E-4</v>
      </c>
      <c r="Z16" s="1">
        <f t="shared" si="6"/>
        <v>6100000</v>
      </c>
      <c r="AF16">
        <v>6</v>
      </c>
      <c r="AG16">
        <v>70</v>
      </c>
      <c r="AH16" s="1">
        <v>9.9999999999999995E-7</v>
      </c>
      <c r="AI16" s="1">
        <f t="shared" si="7"/>
        <v>700000000</v>
      </c>
      <c r="AJ16">
        <v>6</v>
      </c>
      <c r="AK16">
        <v>261</v>
      </c>
      <c r="AL16" s="1">
        <v>1E-4</v>
      </c>
      <c r="AM16" s="1">
        <f t="shared" si="8"/>
        <v>26100000</v>
      </c>
    </row>
    <row r="17" spans="2:40" x14ac:dyDescent="0.35">
      <c r="I17" t="s">
        <v>33</v>
      </c>
    </row>
    <row r="18" spans="2:40" x14ac:dyDescent="0.35">
      <c r="B18" s="10" t="s">
        <v>34</v>
      </c>
      <c r="D18" s="9">
        <v>100</v>
      </c>
      <c r="E18" s="9"/>
      <c r="F18" s="9"/>
      <c r="I18" s="9">
        <v>10</v>
      </c>
      <c r="J18" s="9"/>
      <c r="K18" s="9"/>
      <c r="N18" s="9">
        <v>1</v>
      </c>
      <c r="O18" s="9"/>
      <c r="P18" s="9"/>
      <c r="S18" s="9">
        <v>0.1</v>
      </c>
      <c r="T18" s="9"/>
      <c r="U18" s="9"/>
      <c r="X18" s="9">
        <v>0.01</v>
      </c>
      <c r="Y18" s="9"/>
      <c r="Z18" s="9"/>
      <c r="AG18" s="9">
        <v>100</v>
      </c>
      <c r="AH18" s="9"/>
      <c r="AI18" s="9"/>
      <c r="AK18" s="9">
        <v>100</v>
      </c>
      <c r="AL18" s="9"/>
      <c r="AM18" s="9"/>
    </row>
    <row r="19" spans="2:40" x14ac:dyDescent="0.35">
      <c r="D19" t="s">
        <v>0</v>
      </c>
      <c r="E19" t="s">
        <v>1</v>
      </c>
      <c r="F19" t="s">
        <v>35</v>
      </c>
      <c r="I19" t="s">
        <v>0</v>
      </c>
      <c r="J19" t="s">
        <v>1</v>
      </c>
      <c r="K19" t="s">
        <v>35</v>
      </c>
      <c r="N19" t="s">
        <v>0</v>
      </c>
      <c r="O19" t="s">
        <v>1</v>
      </c>
      <c r="P19" t="s">
        <v>35</v>
      </c>
      <c r="S19" t="s">
        <v>0</v>
      </c>
      <c r="T19" t="s">
        <v>1</v>
      </c>
      <c r="U19" t="s">
        <v>35</v>
      </c>
      <c r="X19" t="s">
        <v>0</v>
      </c>
      <c r="Y19" t="s">
        <v>1</v>
      </c>
      <c r="Z19" t="s">
        <v>35</v>
      </c>
      <c r="AF19" t="s">
        <v>36</v>
      </c>
      <c r="AG19" t="s">
        <v>0</v>
      </c>
      <c r="AH19" t="s">
        <v>1</v>
      </c>
      <c r="AI19" t="s">
        <v>35</v>
      </c>
      <c r="AK19" t="s">
        <v>0</v>
      </c>
      <c r="AL19" t="s">
        <v>1</v>
      </c>
      <c r="AM19" t="s">
        <v>35</v>
      </c>
    </row>
    <row r="20" spans="2:40" x14ac:dyDescent="0.35">
      <c r="C20">
        <v>1</v>
      </c>
      <c r="D20">
        <v>10</v>
      </c>
      <c r="E20" s="1">
        <v>0.01</v>
      </c>
      <c r="F20" s="1">
        <f>D20*(1/E20)*500</f>
        <v>500000</v>
      </c>
      <c r="H20">
        <v>1</v>
      </c>
      <c r="I20">
        <v>7</v>
      </c>
      <c r="J20" s="1">
        <v>9.9999999999999995E-8</v>
      </c>
      <c r="K20" s="1">
        <f>I20*(1/J20)*500</f>
        <v>35000000000</v>
      </c>
      <c r="M20">
        <v>1</v>
      </c>
      <c r="N20">
        <v>5</v>
      </c>
      <c r="O20" s="1">
        <v>9.9999999999999995E-8</v>
      </c>
      <c r="P20" s="1">
        <f>N20*(1/O20)*500</f>
        <v>25000000000</v>
      </c>
      <c r="R20">
        <v>1</v>
      </c>
      <c r="S20">
        <v>3</v>
      </c>
      <c r="T20" s="1">
        <v>9.9999999999999995E-8</v>
      </c>
      <c r="U20" s="1">
        <f>S20*(1/T20)*500</f>
        <v>15000000000</v>
      </c>
      <c r="W20">
        <v>1</v>
      </c>
      <c r="X20">
        <v>1</v>
      </c>
      <c r="Y20" s="1">
        <v>9.9999999999999995E-8</v>
      </c>
      <c r="Z20" s="1">
        <f>X20*(1/Y20)*500</f>
        <v>5000000000</v>
      </c>
      <c r="AF20" t="s">
        <v>37</v>
      </c>
      <c r="AG20">
        <v>21</v>
      </c>
      <c r="AH20" s="1">
        <v>9.9999999999999995E-7</v>
      </c>
      <c r="AI20" s="1">
        <f>AG20*(1/AH20)*500</f>
        <v>10500000000</v>
      </c>
      <c r="AJ20">
        <v>1</v>
      </c>
      <c r="AK20">
        <v>13</v>
      </c>
      <c r="AL20" s="1">
        <v>9.9999999999999995E-7</v>
      </c>
      <c r="AM20" s="1">
        <f>AK20*(1/AL20)*500</f>
        <v>6500000000</v>
      </c>
    </row>
    <row r="21" spans="2:40" x14ac:dyDescent="0.35">
      <c r="C21">
        <v>2</v>
      </c>
      <c r="D21">
        <v>16</v>
      </c>
      <c r="E21" s="1">
        <v>0.01</v>
      </c>
      <c r="F21" s="1">
        <f t="shared" ref="F21:F25" si="9">D21*(1/E21)*500</f>
        <v>800000</v>
      </c>
      <c r="H21">
        <v>2</v>
      </c>
      <c r="I21">
        <v>7</v>
      </c>
      <c r="J21" s="1">
        <v>9.9999999999999995E-8</v>
      </c>
      <c r="K21" s="1">
        <f t="shared" ref="K21:K25" si="10">I21*(1/J21)*500</f>
        <v>35000000000</v>
      </c>
      <c r="M21">
        <v>2</v>
      </c>
      <c r="N21">
        <v>4</v>
      </c>
      <c r="O21" s="1">
        <v>9.9999999999999995E-8</v>
      </c>
      <c r="P21" s="1">
        <f t="shared" ref="P21:P25" si="11">N21*(1/O21)*500</f>
        <v>20000000000</v>
      </c>
      <c r="R21">
        <v>2</v>
      </c>
      <c r="S21">
        <v>3</v>
      </c>
      <c r="T21" s="1">
        <v>9.9999999999999995E-8</v>
      </c>
      <c r="U21" s="1">
        <f t="shared" ref="U21:U25" si="12">S21*(1/T21)*500</f>
        <v>15000000000</v>
      </c>
      <c r="W21">
        <v>2</v>
      </c>
      <c r="X21">
        <v>4</v>
      </c>
      <c r="Y21" s="1">
        <v>9.9999999999999995E-8</v>
      </c>
      <c r="Z21" s="1">
        <f t="shared" ref="Z21:Z25" si="13">X21*(1/Y21)*500</f>
        <v>20000000000</v>
      </c>
      <c r="AF21" t="s">
        <v>38</v>
      </c>
      <c r="AH21" s="1"/>
      <c r="AI21" s="11">
        <f>AI20*0.1</f>
        <v>1050000000</v>
      </c>
      <c r="AJ21">
        <v>2</v>
      </c>
      <c r="AK21">
        <v>10</v>
      </c>
      <c r="AL21" s="1">
        <v>9.9999999999999995E-7</v>
      </c>
      <c r="AM21" s="1">
        <f t="shared" ref="AM21:AM25" si="14">AK21*(1/AL21)*500</f>
        <v>5000000000</v>
      </c>
    </row>
    <row r="22" spans="2:40" x14ac:dyDescent="0.35">
      <c r="C22">
        <v>3</v>
      </c>
      <c r="D22">
        <v>14</v>
      </c>
      <c r="E22" s="1">
        <v>0.01</v>
      </c>
      <c r="F22" s="1">
        <f t="shared" si="9"/>
        <v>700000</v>
      </c>
      <c r="H22">
        <v>3</v>
      </c>
      <c r="I22">
        <v>9</v>
      </c>
      <c r="J22" s="1">
        <v>9.9999999999999995E-8</v>
      </c>
      <c r="K22" s="1">
        <f t="shared" si="10"/>
        <v>45000000000</v>
      </c>
      <c r="M22">
        <v>3</v>
      </c>
      <c r="N22">
        <v>4</v>
      </c>
      <c r="O22" s="1">
        <v>9.9999999999999995E-8</v>
      </c>
      <c r="P22" s="1">
        <f t="shared" si="11"/>
        <v>20000000000</v>
      </c>
      <c r="R22">
        <v>3</v>
      </c>
      <c r="S22">
        <v>8</v>
      </c>
      <c r="T22" s="1">
        <v>9.9999999999999995E-8</v>
      </c>
      <c r="U22" s="1">
        <f t="shared" si="12"/>
        <v>40000000000</v>
      </c>
      <c r="W22">
        <v>3</v>
      </c>
      <c r="X22">
        <v>9</v>
      </c>
      <c r="Y22" s="1">
        <v>9.9999999999999995E-8</v>
      </c>
      <c r="Z22" s="1">
        <f t="shared" si="13"/>
        <v>45000000000</v>
      </c>
      <c r="AH22" s="1"/>
      <c r="AI22" s="1"/>
      <c r="AJ22">
        <v>3</v>
      </c>
      <c r="AK22">
        <v>2</v>
      </c>
      <c r="AL22" s="1">
        <v>9.9999999999999995E-7</v>
      </c>
      <c r="AM22" s="1">
        <f t="shared" si="14"/>
        <v>1000000000</v>
      </c>
    </row>
    <row r="23" spans="2:40" x14ac:dyDescent="0.35">
      <c r="C23">
        <v>4</v>
      </c>
      <c r="D23">
        <v>14</v>
      </c>
      <c r="E23" s="1">
        <v>0.01</v>
      </c>
      <c r="F23" s="1">
        <f t="shared" si="9"/>
        <v>700000</v>
      </c>
      <c r="H23">
        <v>4</v>
      </c>
      <c r="I23">
        <v>7</v>
      </c>
      <c r="J23" s="1">
        <v>9.9999999999999995E-8</v>
      </c>
      <c r="K23" s="1">
        <f t="shared" si="10"/>
        <v>35000000000</v>
      </c>
      <c r="M23">
        <v>4</v>
      </c>
      <c r="N23">
        <v>3</v>
      </c>
      <c r="O23" s="1">
        <v>9.9999999999999995E-8</v>
      </c>
      <c r="P23" s="1">
        <f t="shared" si="11"/>
        <v>15000000000</v>
      </c>
      <c r="R23">
        <v>4</v>
      </c>
      <c r="S23">
        <v>7</v>
      </c>
      <c r="T23" s="1">
        <v>9.9999999999999995E-8</v>
      </c>
      <c r="U23" s="1">
        <f t="shared" si="12"/>
        <v>35000000000</v>
      </c>
      <c r="W23">
        <v>4</v>
      </c>
      <c r="X23">
        <v>4</v>
      </c>
      <c r="Y23" s="1">
        <v>9.9999999999999995E-8</v>
      </c>
      <c r="Z23" s="1">
        <f t="shared" si="13"/>
        <v>20000000000</v>
      </c>
      <c r="AH23" s="1"/>
      <c r="AI23" s="1"/>
      <c r="AJ23">
        <v>4</v>
      </c>
      <c r="AK23">
        <v>14</v>
      </c>
      <c r="AL23" s="1">
        <v>9.9999999999999995E-7</v>
      </c>
      <c r="AM23" s="1">
        <f t="shared" si="14"/>
        <v>7000000000</v>
      </c>
    </row>
    <row r="24" spans="2:40" x14ac:dyDescent="0.35">
      <c r="C24">
        <v>5</v>
      </c>
      <c r="D24">
        <v>11</v>
      </c>
      <c r="E24" s="1">
        <v>0.01</v>
      </c>
      <c r="F24" s="1">
        <f t="shared" si="9"/>
        <v>550000</v>
      </c>
      <c r="H24">
        <v>5</v>
      </c>
      <c r="I24">
        <v>6</v>
      </c>
      <c r="J24" s="1">
        <v>9.9999999999999995E-8</v>
      </c>
      <c r="K24" s="1">
        <f t="shared" si="10"/>
        <v>30000000000</v>
      </c>
      <c r="M24">
        <v>5</v>
      </c>
      <c r="N24">
        <v>5</v>
      </c>
      <c r="O24" s="1">
        <v>9.9999999999999995E-8</v>
      </c>
      <c r="P24" s="1">
        <f t="shared" si="11"/>
        <v>25000000000</v>
      </c>
      <c r="R24">
        <v>5</v>
      </c>
      <c r="S24">
        <v>4</v>
      </c>
      <c r="T24" s="1">
        <v>9.9999999999999995E-8</v>
      </c>
      <c r="U24" s="1">
        <f t="shared" si="12"/>
        <v>20000000000</v>
      </c>
      <c r="W24">
        <v>5</v>
      </c>
      <c r="X24">
        <v>1</v>
      </c>
      <c r="Y24" s="1">
        <v>9.9999999999999995E-8</v>
      </c>
      <c r="Z24" s="1">
        <f t="shared" si="13"/>
        <v>5000000000</v>
      </c>
      <c r="AH24" s="1"/>
      <c r="AI24" s="1"/>
      <c r="AJ24">
        <v>5</v>
      </c>
      <c r="AK24">
        <v>10</v>
      </c>
      <c r="AL24" s="1">
        <v>1.0000000000000001E-5</v>
      </c>
      <c r="AM24" s="1">
        <f t="shared" si="14"/>
        <v>499999999.99999994</v>
      </c>
    </row>
    <row r="25" spans="2:40" x14ac:dyDescent="0.35">
      <c r="C25">
        <v>6</v>
      </c>
      <c r="D25">
        <v>5</v>
      </c>
      <c r="E25" s="1">
        <v>0.01</v>
      </c>
      <c r="F25" s="1">
        <f t="shared" si="9"/>
        <v>250000</v>
      </c>
      <c r="H25">
        <v>6</v>
      </c>
      <c r="I25">
        <v>13</v>
      </c>
      <c r="J25" s="1">
        <v>9.9999999999999995E-8</v>
      </c>
      <c r="K25" s="1">
        <f t="shared" si="10"/>
        <v>65000000000</v>
      </c>
      <c r="M25">
        <v>6</v>
      </c>
      <c r="N25">
        <v>9</v>
      </c>
      <c r="O25" s="1">
        <v>9.9999999999999995E-8</v>
      </c>
      <c r="P25" s="1">
        <f t="shared" si="11"/>
        <v>45000000000</v>
      </c>
      <c r="R25">
        <v>6</v>
      </c>
      <c r="S25">
        <v>5</v>
      </c>
      <c r="T25" s="1">
        <v>9.9999999999999995E-8</v>
      </c>
      <c r="U25" s="1">
        <f t="shared" si="12"/>
        <v>25000000000</v>
      </c>
      <c r="W25">
        <v>6</v>
      </c>
      <c r="X25">
        <v>5</v>
      </c>
      <c r="Y25" s="1">
        <v>9.9999999999999995E-8</v>
      </c>
      <c r="Z25" s="1">
        <f t="shared" si="13"/>
        <v>25000000000</v>
      </c>
      <c r="AH25" s="1"/>
      <c r="AI25" s="1"/>
      <c r="AJ25">
        <v>6</v>
      </c>
      <c r="AK25">
        <v>18</v>
      </c>
      <c r="AL25" s="1">
        <v>1.0000000000000001E-5</v>
      </c>
      <c r="AM25" s="1">
        <f t="shared" si="14"/>
        <v>899999999.99999988</v>
      </c>
    </row>
    <row r="26" spans="2:40" x14ac:dyDescent="0.35">
      <c r="D26" t="s">
        <v>39</v>
      </c>
    </row>
    <row r="29" spans="2:40" x14ac:dyDescent="0.35">
      <c r="B29" t="s">
        <v>40</v>
      </c>
      <c r="D29" s="9">
        <v>100</v>
      </c>
      <c r="E29" s="9"/>
      <c r="F29" s="9"/>
      <c r="I29" s="9">
        <v>10</v>
      </c>
      <c r="J29" s="9"/>
      <c r="K29" s="9"/>
      <c r="N29" s="9">
        <v>1</v>
      </c>
      <c r="O29" s="9"/>
      <c r="P29" s="9"/>
      <c r="S29" s="9">
        <v>0.1</v>
      </c>
      <c r="T29" s="9"/>
      <c r="U29" s="9"/>
      <c r="X29" s="9">
        <v>0.01</v>
      </c>
      <c r="Y29" s="9"/>
      <c r="Z29" s="9"/>
      <c r="AB29" s="9" t="s">
        <v>29</v>
      </c>
      <c r="AC29" s="9"/>
      <c r="AD29" s="9"/>
      <c r="AG29" s="9" t="s">
        <v>29</v>
      </c>
      <c r="AH29" s="9"/>
      <c r="AI29" s="9"/>
      <c r="AK29" s="9">
        <v>100</v>
      </c>
      <c r="AL29" s="9"/>
      <c r="AM29" s="9"/>
      <c r="AN29" t="s">
        <v>40</v>
      </c>
    </row>
    <row r="30" spans="2:40" x14ac:dyDescent="0.35">
      <c r="D30" t="s">
        <v>41</v>
      </c>
      <c r="E30" t="s">
        <v>42</v>
      </c>
      <c r="F30" t="s">
        <v>43</v>
      </c>
      <c r="I30" t="s">
        <v>41</v>
      </c>
      <c r="J30" t="s">
        <v>42</v>
      </c>
      <c r="K30" t="s">
        <v>43</v>
      </c>
      <c r="N30" t="s">
        <v>41</v>
      </c>
      <c r="O30" t="s">
        <v>42</v>
      </c>
      <c r="P30" t="s">
        <v>43</v>
      </c>
      <c r="S30" t="s">
        <v>41</v>
      </c>
      <c r="T30" t="s">
        <v>42</v>
      </c>
      <c r="U30" t="s">
        <v>43</v>
      </c>
      <c r="X30" t="s">
        <v>41</v>
      </c>
      <c r="Y30" t="s">
        <v>42</v>
      </c>
      <c r="Z30" t="s">
        <v>43</v>
      </c>
      <c r="AB30" t="s">
        <v>41</v>
      </c>
      <c r="AC30" t="s">
        <v>42</v>
      </c>
      <c r="AD30" t="s">
        <v>43</v>
      </c>
      <c r="AG30" t="s">
        <v>41</v>
      </c>
      <c r="AH30" t="s">
        <v>42</v>
      </c>
      <c r="AI30" t="s">
        <v>43</v>
      </c>
      <c r="AK30" t="s">
        <v>41</v>
      </c>
      <c r="AL30" t="s">
        <v>42</v>
      </c>
      <c r="AM30" t="s">
        <v>43</v>
      </c>
    </row>
    <row r="31" spans="2:40" x14ac:dyDescent="0.35">
      <c r="C31">
        <v>1</v>
      </c>
      <c r="D31">
        <v>24</v>
      </c>
      <c r="J31">
        <v>14</v>
      </c>
      <c r="K31">
        <v>10</v>
      </c>
      <c r="O31">
        <v>11</v>
      </c>
      <c r="P31">
        <v>13</v>
      </c>
      <c r="T31">
        <v>10</v>
      </c>
      <c r="U31">
        <v>14</v>
      </c>
      <c r="Y31">
        <v>3</v>
      </c>
      <c r="Z31">
        <v>21</v>
      </c>
      <c r="AB31">
        <v>24</v>
      </c>
      <c r="AD31">
        <v>0</v>
      </c>
      <c r="AG31">
        <v>24</v>
      </c>
      <c r="AJ31">
        <v>1</v>
      </c>
      <c r="AL31">
        <v>4</v>
      </c>
      <c r="AM31">
        <v>20</v>
      </c>
    </row>
    <row r="32" spans="2:40" x14ac:dyDescent="0.35">
      <c r="C32">
        <v>2</v>
      </c>
      <c r="D32">
        <v>24</v>
      </c>
      <c r="J32">
        <v>16</v>
      </c>
      <c r="K32">
        <v>8</v>
      </c>
      <c r="O32">
        <v>8</v>
      </c>
      <c r="P32">
        <v>16</v>
      </c>
      <c r="T32">
        <v>9</v>
      </c>
      <c r="U32">
        <v>15</v>
      </c>
      <c r="Y32">
        <v>3</v>
      </c>
      <c r="Z32">
        <v>21</v>
      </c>
      <c r="AB32">
        <v>24</v>
      </c>
      <c r="AD32">
        <v>0</v>
      </c>
      <c r="AG32">
        <v>24</v>
      </c>
      <c r="AJ32">
        <v>2</v>
      </c>
      <c r="AL32">
        <v>1</v>
      </c>
      <c r="AM32">
        <v>23</v>
      </c>
    </row>
    <row r="33" spans="2:40" x14ac:dyDescent="0.35">
      <c r="C33">
        <v>3</v>
      </c>
      <c r="D33">
        <v>24</v>
      </c>
      <c r="I33">
        <v>1</v>
      </c>
      <c r="J33">
        <v>12</v>
      </c>
      <c r="K33">
        <v>11</v>
      </c>
      <c r="O33">
        <v>14</v>
      </c>
      <c r="P33">
        <v>10</v>
      </c>
      <c r="S33">
        <v>1</v>
      </c>
      <c r="T33">
        <v>6</v>
      </c>
      <c r="U33">
        <v>17</v>
      </c>
      <c r="Y33">
        <v>7</v>
      </c>
      <c r="Z33">
        <v>17</v>
      </c>
      <c r="AB33">
        <v>24</v>
      </c>
      <c r="AD33">
        <v>0</v>
      </c>
      <c r="AG33">
        <v>24</v>
      </c>
      <c r="AJ33">
        <v>3</v>
      </c>
      <c r="AK33">
        <v>1</v>
      </c>
      <c r="AL33">
        <v>2</v>
      </c>
      <c r="AM33">
        <v>21</v>
      </c>
    </row>
    <row r="34" spans="2:40" x14ac:dyDescent="0.35">
      <c r="C34">
        <v>4</v>
      </c>
      <c r="D34">
        <v>24</v>
      </c>
      <c r="J34">
        <v>15</v>
      </c>
      <c r="K34">
        <v>9</v>
      </c>
      <c r="O34">
        <v>15</v>
      </c>
      <c r="P34">
        <v>9</v>
      </c>
      <c r="T34">
        <v>8</v>
      </c>
      <c r="U34">
        <v>16</v>
      </c>
      <c r="Y34">
        <v>4</v>
      </c>
      <c r="Z34">
        <v>20</v>
      </c>
      <c r="AB34">
        <v>24</v>
      </c>
      <c r="AD34">
        <v>0</v>
      </c>
      <c r="AG34">
        <v>24</v>
      </c>
      <c r="AJ34">
        <v>4</v>
      </c>
      <c r="AL34">
        <v>2</v>
      </c>
      <c r="AM34">
        <v>22</v>
      </c>
    </row>
    <row r="35" spans="2:40" x14ac:dyDescent="0.35">
      <c r="C35">
        <v>5</v>
      </c>
      <c r="D35">
        <v>24</v>
      </c>
      <c r="I35">
        <v>1</v>
      </c>
      <c r="J35">
        <v>8</v>
      </c>
      <c r="K35">
        <v>15</v>
      </c>
      <c r="O35">
        <v>15</v>
      </c>
      <c r="P35">
        <v>9</v>
      </c>
      <c r="T35">
        <v>6</v>
      </c>
      <c r="U35">
        <v>18</v>
      </c>
      <c r="Y35">
        <v>6</v>
      </c>
      <c r="Z35">
        <v>18</v>
      </c>
      <c r="AB35" s="12">
        <v>23</v>
      </c>
      <c r="AD35">
        <v>1</v>
      </c>
      <c r="AG35">
        <v>24</v>
      </c>
      <c r="AJ35">
        <v>5</v>
      </c>
      <c r="AL35">
        <v>1</v>
      </c>
      <c r="AM35">
        <v>23</v>
      </c>
    </row>
    <row r="36" spans="2:40" x14ac:dyDescent="0.35">
      <c r="C36">
        <v>6</v>
      </c>
      <c r="D36">
        <v>24</v>
      </c>
      <c r="J36">
        <v>9</v>
      </c>
      <c r="K36">
        <v>15</v>
      </c>
      <c r="O36">
        <v>12</v>
      </c>
      <c r="P36">
        <v>12</v>
      </c>
      <c r="S36">
        <v>1</v>
      </c>
      <c r="T36">
        <v>4</v>
      </c>
      <c r="U36">
        <v>19</v>
      </c>
      <c r="X36">
        <v>1</v>
      </c>
      <c r="Y36">
        <v>9</v>
      </c>
      <c r="Z36">
        <v>14</v>
      </c>
      <c r="AB36">
        <v>24</v>
      </c>
      <c r="AD36">
        <v>0</v>
      </c>
      <c r="AG36">
        <v>24</v>
      </c>
      <c r="AJ36">
        <v>6</v>
      </c>
      <c r="AL36">
        <v>4</v>
      </c>
      <c r="AM36">
        <v>20</v>
      </c>
    </row>
    <row r="37" spans="2:40" x14ac:dyDescent="0.35">
      <c r="AB37" s="12" t="s">
        <v>44</v>
      </c>
    </row>
    <row r="38" spans="2:40" x14ac:dyDescent="0.35">
      <c r="B38" t="s">
        <v>45</v>
      </c>
      <c r="D38" s="9">
        <v>100</v>
      </c>
      <c r="E38" s="9"/>
      <c r="F38" s="9"/>
      <c r="I38" s="9">
        <v>10</v>
      </c>
      <c r="J38" s="9"/>
      <c r="K38" s="9"/>
      <c r="N38" s="9">
        <v>1</v>
      </c>
      <c r="O38" s="9"/>
      <c r="P38" s="9"/>
      <c r="S38" s="9">
        <v>0.1</v>
      </c>
      <c r="T38" s="9"/>
      <c r="U38" s="9"/>
      <c r="X38" s="9">
        <v>0.01</v>
      </c>
      <c r="Y38" s="9"/>
      <c r="Z38" s="9"/>
      <c r="AK38" s="9">
        <v>100</v>
      </c>
      <c r="AL38" s="9"/>
      <c r="AM38" s="9"/>
      <c r="AN38" t="s">
        <v>45</v>
      </c>
    </row>
    <row r="39" spans="2:40" x14ac:dyDescent="0.35">
      <c r="D39" t="s">
        <v>41</v>
      </c>
      <c r="E39" t="s">
        <v>42</v>
      </c>
      <c r="F39" t="s">
        <v>43</v>
      </c>
      <c r="I39" t="s">
        <v>41</v>
      </c>
      <c r="J39" t="s">
        <v>42</v>
      </c>
      <c r="K39" t="s">
        <v>43</v>
      </c>
      <c r="N39" t="s">
        <v>41</v>
      </c>
      <c r="O39" t="s">
        <v>42</v>
      </c>
      <c r="P39" t="s">
        <v>43</v>
      </c>
      <c r="S39" t="s">
        <v>41</v>
      </c>
      <c r="T39" t="s">
        <v>42</v>
      </c>
      <c r="U39" t="s">
        <v>43</v>
      </c>
      <c r="X39" t="s">
        <v>41</v>
      </c>
      <c r="Y39" t="s">
        <v>42</v>
      </c>
      <c r="Z39" t="s">
        <v>43</v>
      </c>
      <c r="AK39" t="s">
        <v>41</v>
      </c>
      <c r="AL39" t="s">
        <v>42</v>
      </c>
      <c r="AM39" t="s">
        <v>43</v>
      </c>
    </row>
    <row r="40" spans="2:40" x14ac:dyDescent="0.35">
      <c r="C40">
        <v>1</v>
      </c>
      <c r="D40">
        <f>D31/24</f>
        <v>1</v>
      </c>
      <c r="I40">
        <f>I31/24</f>
        <v>0</v>
      </c>
      <c r="J40">
        <f>J31/24</f>
        <v>0.58333333333333337</v>
      </c>
      <c r="K40">
        <f>K31/24</f>
        <v>0.41666666666666669</v>
      </c>
      <c r="N40">
        <f>N31/24</f>
        <v>0</v>
      </c>
      <c r="O40">
        <f>O31/24</f>
        <v>0.45833333333333331</v>
      </c>
      <c r="P40">
        <f>P31/24</f>
        <v>0.54166666666666663</v>
      </c>
      <c r="S40">
        <f>S31/24</f>
        <v>0</v>
      </c>
      <c r="T40">
        <f>T31/24</f>
        <v>0.41666666666666669</v>
      </c>
      <c r="U40">
        <f>U31/24</f>
        <v>0.58333333333333337</v>
      </c>
      <c r="X40">
        <f>X31/24</f>
        <v>0</v>
      </c>
      <c r="Y40">
        <f>Y31/24</f>
        <v>0.125</v>
      </c>
      <c r="Z40">
        <f>Z31/24</f>
        <v>0.875</v>
      </c>
      <c r="AF40">
        <v>1</v>
      </c>
      <c r="AG40">
        <f>AG31/24</f>
        <v>1</v>
      </c>
      <c r="AJ40">
        <v>1</v>
      </c>
      <c r="AK40">
        <f>AK31/24</f>
        <v>0</v>
      </c>
      <c r="AL40">
        <f>AL31/24</f>
        <v>0.16666666666666666</v>
      </c>
      <c r="AM40">
        <f>AM31/24</f>
        <v>0.83333333333333337</v>
      </c>
    </row>
    <row r="41" spans="2:40" x14ac:dyDescent="0.35">
      <c r="C41">
        <v>2</v>
      </c>
      <c r="D41">
        <f t="shared" ref="D41:D45" si="15">D32/24</f>
        <v>1</v>
      </c>
      <c r="I41">
        <f t="shared" ref="I41:K45" si="16">I32/24</f>
        <v>0</v>
      </c>
      <c r="J41">
        <f t="shared" si="16"/>
        <v>0.66666666666666663</v>
      </c>
      <c r="K41">
        <f t="shared" si="16"/>
        <v>0.33333333333333331</v>
      </c>
      <c r="N41">
        <f t="shared" ref="N41:P45" si="17">N32/24</f>
        <v>0</v>
      </c>
      <c r="O41">
        <f t="shared" si="17"/>
        <v>0.33333333333333331</v>
      </c>
      <c r="P41">
        <f t="shared" si="17"/>
        <v>0.66666666666666663</v>
      </c>
      <c r="S41">
        <f t="shared" ref="S41:U45" si="18">S32/24</f>
        <v>0</v>
      </c>
      <c r="T41">
        <f t="shared" si="18"/>
        <v>0.375</v>
      </c>
      <c r="U41">
        <f t="shared" si="18"/>
        <v>0.625</v>
      </c>
      <c r="X41">
        <f t="shared" ref="X41:Z45" si="19">X32/24</f>
        <v>0</v>
      </c>
      <c r="Y41">
        <f t="shared" si="19"/>
        <v>0.125</v>
      </c>
      <c r="Z41">
        <f t="shared" si="19"/>
        <v>0.875</v>
      </c>
      <c r="AF41">
        <v>2</v>
      </c>
      <c r="AG41">
        <f t="shared" ref="AG41:AG45" si="20">AG32/24</f>
        <v>1</v>
      </c>
      <c r="AJ41">
        <v>2</v>
      </c>
      <c r="AK41">
        <f t="shared" ref="AK41:AM45" si="21">AK32/24</f>
        <v>0</v>
      </c>
      <c r="AL41">
        <f t="shared" si="21"/>
        <v>4.1666666666666664E-2</v>
      </c>
      <c r="AM41">
        <f t="shared" si="21"/>
        <v>0.95833333333333337</v>
      </c>
    </row>
    <row r="42" spans="2:40" x14ac:dyDescent="0.35">
      <c r="C42">
        <v>3</v>
      </c>
      <c r="D42">
        <f t="shared" si="15"/>
        <v>1</v>
      </c>
      <c r="I42">
        <f t="shared" si="16"/>
        <v>4.1666666666666664E-2</v>
      </c>
      <c r="J42">
        <f t="shared" si="16"/>
        <v>0.5</v>
      </c>
      <c r="K42">
        <f t="shared" si="16"/>
        <v>0.45833333333333331</v>
      </c>
      <c r="N42">
        <f t="shared" si="17"/>
        <v>0</v>
      </c>
      <c r="O42">
        <f t="shared" si="17"/>
        <v>0.58333333333333337</v>
      </c>
      <c r="P42">
        <f t="shared" si="17"/>
        <v>0.41666666666666669</v>
      </c>
      <c r="S42">
        <f t="shared" si="18"/>
        <v>4.1666666666666664E-2</v>
      </c>
      <c r="T42">
        <f t="shared" si="18"/>
        <v>0.25</v>
      </c>
      <c r="U42">
        <f t="shared" si="18"/>
        <v>0.70833333333333337</v>
      </c>
      <c r="X42">
        <f t="shared" si="19"/>
        <v>0</v>
      </c>
      <c r="Y42">
        <f t="shared" si="19"/>
        <v>0.29166666666666669</v>
      </c>
      <c r="Z42">
        <f t="shared" si="19"/>
        <v>0.70833333333333337</v>
      </c>
      <c r="AF42">
        <v>3</v>
      </c>
      <c r="AG42">
        <f t="shared" si="20"/>
        <v>1</v>
      </c>
      <c r="AJ42">
        <v>3</v>
      </c>
      <c r="AK42">
        <f t="shared" si="21"/>
        <v>4.1666666666666664E-2</v>
      </c>
      <c r="AL42">
        <f t="shared" si="21"/>
        <v>8.3333333333333329E-2</v>
      </c>
      <c r="AM42">
        <f t="shared" si="21"/>
        <v>0.875</v>
      </c>
    </row>
    <row r="43" spans="2:40" x14ac:dyDescent="0.35">
      <c r="C43">
        <v>4</v>
      </c>
      <c r="D43">
        <f t="shared" si="15"/>
        <v>1</v>
      </c>
      <c r="I43">
        <f t="shared" si="16"/>
        <v>0</v>
      </c>
      <c r="J43">
        <f t="shared" si="16"/>
        <v>0.625</v>
      </c>
      <c r="K43">
        <f t="shared" si="16"/>
        <v>0.375</v>
      </c>
      <c r="N43">
        <f t="shared" si="17"/>
        <v>0</v>
      </c>
      <c r="O43">
        <f t="shared" si="17"/>
        <v>0.625</v>
      </c>
      <c r="P43">
        <f t="shared" si="17"/>
        <v>0.375</v>
      </c>
      <c r="S43">
        <f t="shared" si="18"/>
        <v>0</v>
      </c>
      <c r="T43">
        <f t="shared" si="18"/>
        <v>0.33333333333333331</v>
      </c>
      <c r="U43">
        <f t="shared" si="18"/>
        <v>0.66666666666666663</v>
      </c>
      <c r="X43">
        <f t="shared" si="19"/>
        <v>0</v>
      </c>
      <c r="Y43">
        <f t="shared" si="19"/>
        <v>0.16666666666666666</v>
      </c>
      <c r="Z43">
        <f t="shared" si="19"/>
        <v>0.83333333333333337</v>
      </c>
      <c r="AF43">
        <v>4</v>
      </c>
      <c r="AG43">
        <f t="shared" si="20"/>
        <v>1</v>
      </c>
      <c r="AJ43">
        <v>4</v>
      </c>
      <c r="AK43">
        <f t="shared" si="21"/>
        <v>0</v>
      </c>
      <c r="AL43">
        <f t="shared" si="21"/>
        <v>8.3333333333333329E-2</v>
      </c>
      <c r="AM43">
        <f t="shared" si="21"/>
        <v>0.91666666666666663</v>
      </c>
    </row>
    <row r="44" spans="2:40" x14ac:dyDescent="0.35">
      <c r="C44">
        <v>5</v>
      </c>
      <c r="D44">
        <f t="shared" si="15"/>
        <v>1</v>
      </c>
      <c r="I44">
        <f t="shared" si="16"/>
        <v>4.1666666666666664E-2</v>
      </c>
      <c r="J44">
        <f t="shared" si="16"/>
        <v>0.33333333333333331</v>
      </c>
      <c r="K44">
        <f t="shared" si="16"/>
        <v>0.625</v>
      </c>
      <c r="N44">
        <f t="shared" si="17"/>
        <v>0</v>
      </c>
      <c r="O44">
        <f t="shared" si="17"/>
        <v>0.625</v>
      </c>
      <c r="P44">
        <f t="shared" si="17"/>
        <v>0.375</v>
      </c>
      <c r="S44">
        <f t="shared" si="18"/>
        <v>0</v>
      </c>
      <c r="T44">
        <f t="shared" si="18"/>
        <v>0.25</v>
      </c>
      <c r="U44">
        <f t="shared" si="18"/>
        <v>0.75</v>
      </c>
      <c r="X44">
        <f t="shared" si="19"/>
        <v>0</v>
      </c>
      <c r="Y44">
        <f t="shared" si="19"/>
        <v>0.25</v>
      </c>
      <c r="Z44">
        <f t="shared" si="19"/>
        <v>0.75</v>
      </c>
      <c r="AF44">
        <v>5</v>
      </c>
      <c r="AG44">
        <f t="shared" si="20"/>
        <v>1</v>
      </c>
      <c r="AJ44">
        <v>5</v>
      </c>
      <c r="AK44">
        <f t="shared" si="21"/>
        <v>0</v>
      </c>
      <c r="AL44">
        <f t="shared" si="21"/>
        <v>4.1666666666666664E-2</v>
      </c>
      <c r="AM44">
        <f t="shared" si="21"/>
        <v>0.95833333333333337</v>
      </c>
    </row>
    <row r="45" spans="2:40" x14ac:dyDescent="0.35">
      <c r="C45">
        <v>6</v>
      </c>
      <c r="D45">
        <f t="shared" si="15"/>
        <v>1</v>
      </c>
      <c r="I45">
        <f t="shared" si="16"/>
        <v>0</v>
      </c>
      <c r="J45">
        <f t="shared" si="16"/>
        <v>0.375</v>
      </c>
      <c r="K45">
        <f t="shared" si="16"/>
        <v>0.625</v>
      </c>
      <c r="N45">
        <f t="shared" si="17"/>
        <v>0</v>
      </c>
      <c r="O45">
        <f t="shared" si="17"/>
        <v>0.5</v>
      </c>
      <c r="P45">
        <f t="shared" si="17"/>
        <v>0.5</v>
      </c>
      <c r="S45">
        <f t="shared" si="18"/>
        <v>4.1666666666666664E-2</v>
      </c>
      <c r="T45">
        <f t="shared" si="18"/>
        <v>0.16666666666666666</v>
      </c>
      <c r="U45">
        <f t="shared" si="18"/>
        <v>0.79166666666666663</v>
      </c>
      <c r="X45">
        <f t="shared" si="19"/>
        <v>4.1666666666666664E-2</v>
      </c>
      <c r="Y45">
        <f t="shared" si="19"/>
        <v>0.375</v>
      </c>
      <c r="Z45">
        <f t="shared" si="19"/>
        <v>0.58333333333333337</v>
      </c>
      <c r="AF45">
        <v>6</v>
      </c>
      <c r="AG45">
        <f t="shared" si="20"/>
        <v>1</v>
      </c>
      <c r="AJ45">
        <v>6</v>
      </c>
      <c r="AK45">
        <f t="shared" si="21"/>
        <v>0</v>
      </c>
      <c r="AL45">
        <f t="shared" si="21"/>
        <v>0.16666666666666666</v>
      </c>
      <c r="AM45">
        <f t="shared" si="21"/>
        <v>0.83333333333333337</v>
      </c>
    </row>
    <row r="46" spans="2:40" x14ac:dyDescent="0.35">
      <c r="J46" s="13">
        <f>AVERAGE(J40:J45)</f>
        <v>0.51388888888888895</v>
      </c>
      <c r="K46" s="13">
        <f>AVERAGE(K40:K45)</f>
        <v>0.47222222222222215</v>
      </c>
      <c r="O46" s="13">
        <f>AVERAGE(O40:O45)</f>
        <v>0.52083333333333337</v>
      </c>
      <c r="P46" s="13">
        <f>AVERAGE(P40:P45)</f>
        <v>0.47916666666666669</v>
      </c>
      <c r="T46" s="13">
        <f>AVERAGE(T40:T45)</f>
        <v>0.2986111111111111</v>
      </c>
      <c r="U46" s="13">
        <f>AVERAGE(U40:U45)</f>
        <v>0.6875</v>
      </c>
      <c r="Y46" s="13">
        <f>AVERAGE(Y40:Y45)</f>
        <v>0.22222222222222224</v>
      </c>
      <c r="Z46" s="13">
        <f>AVERAGE(Z40:Z45)</f>
        <v>0.77083333333333337</v>
      </c>
    </row>
    <row r="47" spans="2:40" x14ac:dyDescent="0.35">
      <c r="J47">
        <f>STDEV(J40:J45)</f>
        <v>0.13608276348795448</v>
      </c>
      <c r="K47">
        <f>STDEV(K40:K45)</f>
        <v>0.12546210878484684</v>
      </c>
      <c r="O47">
        <f>STDEV(O40:O45)</f>
        <v>0.11410886614690967</v>
      </c>
      <c r="P47">
        <f>STDEV(P40:P45)</f>
        <v>0.11410886614690947</v>
      </c>
      <c r="T47">
        <f>STDEV(T40:T45)</f>
        <v>9.2858414724704449E-2</v>
      </c>
      <c r="U47">
        <f>STDEV(U40:U45)</f>
        <v>7.7951195557790703E-2</v>
      </c>
      <c r="Y47">
        <f>STDEV(Y40:Y45)</f>
        <v>0.10092167846991634</v>
      </c>
      <c r="Z47">
        <f>STDEV(Z40:Z45)</f>
        <v>0.11410886614690986</v>
      </c>
    </row>
  </sheetData>
  <mergeCells count="30">
    <mergeCell ref="D38:F38"/>
    <mergeCell ref="I38:K38"/>
    <mergeCell ref="N38:P38"/>
    <mergeCell ref="S38:U38"/>
    <mergeCell ref="X38:Z38"/>
    <mergeCell ref="AK38:AM38"/>
    <mergeCell ref="AK18:AM18"/>
    <mergeCell ref="D29:F29"/>
    <mergeCell ref="I29:K29"/>
    <mergeCell ref="N29:P29"/>
    <mergeCell ref="S29:U29"/>
    <mergeCell ref="X29:Z29"/>
    <mergeCell ref="AB29:AD29"/>
    <mergeCell ref="AG29:AI29"/>
    <mergeCell ref="AK29:AM29"/>
    <mergeCell ref="D18:F18"/>
    <mergeCell ref="I18:K18"/>
    <mergeCell ref="N18:P18"/>
    <mergeCell ref="S18:U18"/>
    <mergeCell ref="X18:Z18"/>
    <mergeCell ref="AG18:AI18"/>
    <mergeCell ref="AG8:AI8"/>
    <mergeCell ref="AK8:AM8"/>
    <mergeCell ref="D9:F9"/>
    <mergeCell ref="I9:K9"/>
    <mergeCell ref="N9:P9"/>
    <mergeCell ref="S9:U9"/>
    <mergeCell ref="X9:Z9"/>
    <mergeCell ref="AG9:AI9"/>
    <mergeCell ref="AK9:AM9"/>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31D3F-83CD-435A-8E40-F6C1EDC1F452}">
  <dimension ref="A2:DZ62"/>
  <sheetViews>
    <sheetView zoomScale="60" zoomScaleNormal="60" workbookViewId="0">
      <selection activeCell="A27" sqref="A27"/>
    </sheetView>
  </sheetViews>
  <sheetFormatPr defaultColWidth="12" defaultRowHeight="15.5" x14ac:dyDescent="0.35"/>
  <cols>
    <col min="1" max="1" width="12" style="14"/>
    <col min="2" max="2" width="9.6328125" style="14" bestFit="1" customWidth="1"/>
    <col min="3" max="3" width="8.54296875" style="14" bestFit="1" customWidth="1"/>
    <col min="4" max="4" width="8.81640625" style="14" bestFit="1" customWidth="1"/>
    <col min="5" max="5" width="8.81640625" style="14" customWidth="1"/>
    <col min="6" max="6" width="4.36328125" style="14" bestFit="1" customWidth="1"/>
    <col min="7" max="8" width="8.54296875" style="14" bestFit="1" customWidth="1"/>
    <col min="9" max="9" width="11.7265625" style="14" bestFit="1" customWidth="1"/>
    <col min="10" max="11" width="8.54296875" style="14" bestFit="1" customWidth="1"/>
    <col min="12" max="12" width="8.81640625" style="14" bestFit="1" customWidth="1"/>
    <col min="13" max="13" width="8.54296875" style="14" bestFit="1" customWidth="1"/>
    <col min="14" max="14" width="8.1796875" style="14" bestFit="1" customWidth="1"/>
    <col min="15" max="15" width="8.81640625" style="14" bestFit="1" customWidth="1"/>
    <col min="16" max="16" width="8.81640625" style="14" customWidth="1"/>
    <col min="17" max="17" width="8.1796875" style="14" bestFit="1" customWidth="1"/>
    <col min="18" max="18" width="8.81640625" style="14" customWidth="1"/>
    <col min="19" max="20" width="4.36328125" style="14" bestFit="1" customWidth="1"/>
    <col min="21" max="21" width="14.1796875" style="14" bestFit="1" customWidth="1"/>
    <col min="22" max="22" width="8.1796875" style="14" bestFit="1" customWidth="1"/>
    <col min="23" max="23" width="8.453125" style="14" bestFit="1" customWidth="1"/>
    <col min="24" max="24" width="12" style="14"/>
    <col min="25" max="25" width="8.1796875" style="14" bestFit="1" customWidth="1"/>
    <col min="26" max="26" width="8.453125" style="14" bestFit="1" customWidth="1"/>
    <col min="27" max="28" width="8.1796875" style="14" bestFit="1" customWidth="1"/>
    <col min="29" max="29" width="8.453125" style="14" bestFit="1" customWidth="1"/>
    <col min="30" max="30" width="12" style="14"/>
    <col min="31" max="31" width="8.1796875" style="14" bestFit="1" customWidth="1"/>
    <col min="32" max="32" width="8.453125" style="14" bestFit="1" customWidth="1"/>
    <col min="33" max="33" width="2.26953125" style="14" customWidth="1"/>
    <col min="34" max="34" width="4.36328125" style="14" bestFit="1" customWidth="1"/>
    <col min="35" max="35" width="12" style="14"/>
    <col min="36" max="36" width="8.1796875" style="14" bestFit="1" customWidth="1"/>
    <col min="37" max="37" width="8.453125" style="14" bestFit="1" customWidth="1"/>
    <col min="38" max="38" width="12" style="14"/>
    <col min="39" max="39" width="8.1796875" style="14" bestFit="1" customWidth="1"/>
    <col min="40" max="40" width="8.453125" style="14" bestFit="1" customWidth="1"/>
    <col min="41" max="41" width="12" style="14"/>
    <col min="42" max="42" width="8.1796875" style="14" bestFit="1" customWidth="1"/>
    <col min="43" max="43" width="8.453125" style="14" bestFit="1" customWidth="1"/>
    <col min="44" max="44" width="12" style="14"/>
    <col min="45" max="45" width="8.1796875" style="14" bestFit="1" customWidth="1"/>
    <col min="46" max="46" width="8.453125" style="14" bestFit="1" customWidth="1"/>
    <col min="47" max="47" width="3.26953125" style="14" customWidth="1"/>
    <col min="48" max="48" width="4.36328125" style="14" bestFit="1" customWidth="1"/>
    <col min="49" max="49" width="12" style="14"/>
    <col min="50" max="50" width="8.1796875" style="14" bestFit="1" customWidth="1"/>
    <col min="51" max="51" width="8.453125" style="14" bestFit="1" customWidth="1"/>
    <col min="52" max="52" width="12" style="14"/>
    <col min="53" max="53" width="8.1796875" style="14" bestFit="1" customWidth="1"/>
    <col min="54" max="54" width="8.453125" style="14" bestFit="1" customWidth="1"/>
    <col min="55" max="55" width="12" style="14"/>
    <col min="56" max="56" width="8.1796875" style="14" bestFit="1" customWidth="1"/>
    <col min="57" max="57" width="8.453125" style="14" bestFit="1" customWidth="1"/>
    <col min="58" max="58" width="12" style="14"/>
    <col min="59" max="59" width="8.1796875" style="14" bestFit="1" customWidth="1"/>
    <col min="60" max="60" width="8.453125" style="14" bestFit="1" customWidth="1"/>
    <col min="61" max="61" width="3.26953125" style="14" customWidth="1"/>
    <col min="62" max="62" width="4.36328125" style="14" bestFit="1" customWidth="1"/>
    <col min="63" max="63" width="12" style="14"/>
    <col min="64" max="64" width="8.1796875" style="14" bestFit="1" customWidth="1"/>
    <col min="65" max="65" width="8.453125" style="14" bestFit="1" customWidth="1"/>
    <col min="66" max="66" width="12" style="14"/>
    <col min="67" max="67" width="8.1796875" style="14" bestFit="1" customWidth="1"/>
    <col min="68" max="68" width="8.453125" style="14" bestFit="1" customWidth="1"/>
    <col min="69" max="69" width="12" style="14"/>
    <col min="70" max="70" width="8.1796875" style="14" bestFit="1" customWidth="1"/>
    <col min="71" max="71" width="8.453125" style="14" bestFit="1" customWidth="1"/>
    <col min="72" max="72" width="12" style="14"/>
    <col min="73" max="73" width="8.1796875" style="14" bestFit="1" customWidth="1"/>
    <col min="74" max="74" width="8.453125" style="14" bestFit="1" customWidth="1"/>
    <col min="75" max="75" width="3.81640625" style="14" customWidth="1"/>
    <col min="76" max="76" width="4.36328125" style="14" bestFit="1" customWidth="1"/>
    <col min="77" max="77" width="12" style="14"/>
    <col min="78" max="78" width="8.1796875" style="14" bestFit="1" customWidth="1"/>
    <col min="79" max="79" width="8.453125" style="14" bestFit="1" customWidth="1"/>
    <col min="80" max="80" width="12" style="14"/>
    <col min="81" max="81" width="8.1796875" style="14" bestFit="1" customWidth="1"/>
    <col min="82" max="82" width="8.453125" style="14" bestFit="1" customWidth="1"/>
    <col min="83" max="83" width="12" style="14"/>
    <col min="84" max="84" width="8.1796875" style="14" bestFit="1" customWidth="1"/>
    <col min="85" max="85" width="8.453125" style="14" bestFit="1" customWidth="1"/>
    <col min="86" max="86" width="12" style="14"/>
    <col min="87" max="87" width="8.1796875" style="14" bestFit="1" customWidth="1"/>
    <col min="88" max="88" width="8.453125" style="14" bestFit="1" customWidth="1"/>
    <col min="89" max="89" width="3" style="14" customWidth="1"/>
    <col min="90" max="90" width="4.36328125" style="14" bestFit="1" customWidth="1"/>
    <col min="91" max="91" width="12" style="14"/>
    <col min="92" max="92" width="8.1796875" style="14" bestFit="1" customWidth="1"/>
    <col min="93" max="93" width="8.453125" style="14" bestFit="1" customWidth="1"/>
    <col min="94" max="94" width="12" style="14"/>
    <col min="95" max="95" width="8.1796875" style="14" bestFit="1" customWidth="1"/>
    <col min="96" max="96" width="8.453125" style="14" bestFit="1" customWidth="1"/>
    <col min="97" max="97" width="12" style="14"/>
    <col min="98" max="98" width="8.1796875" style="14" bestFit="1" customWidth="1"/>
    <col min="99" max="99" width="8.453125" style="14" bestFit="1" customWidth="1"/>
    <col min="100" max="100" width="12" style="14"/>
    <col min="101" max="101" width="8.1796875" style="14" bestFit="1" customWidth="1"/>
    <col min="102" max="102" width="9.54296875" style="14" customWidth="1"/>
    <col min="103" max="103" width="5.26953125" style="14" customWidth="1"/>
    <col min="104" max="104" width="4.36328125" style="14" bestFit="1" customWidth="1"/>
    <col min="105" max="106" width="8.1796875" style="14" bestFit="1" customWidth="1"/>
    <col min="107" max="107" width="8.453125" style="14" bestFit="1" customWidth="1"/>
    <col min="108" max="108" width="12" style="14"/>
    <col min="109" max="109" width="8.1796875" style="14" bestFit="1" customWidth="1"/>
    <col min="110" max="110" width="8.453125" style="14" bestFit="1" customWidth="1"/>
    <col min="111" max="111" width="12" style="14"/>
    <col min="112" max="112" width="8.1796875" style="14" bestFit="1" customWidth="1"/>
    <col min="113" max="113" width="8.453125" style="14" bestFit="1" customWidth="1"/>
    <col min="114" max="114" width="12" style="14"/>
    <col min="115" max="115" width="8.1796875" style="14" bestFit="1" customWidth="1"/>
    <col min="116" max="116" width="8.453125" style="14" bestFit="1" customWidth="1"/>
    <col min="117" max="117" width="4.1796875" style="14" customWidth="1"/>
    <col min="118" max="118" width="4.36328125" style="14" bestFit="1" customWidth="1"/>
    <col min="119" max="119" width="12" style="14"/>
    <col min="120" max="120" width="8.1796875" style="14" bestFit="1" customWidth="1"/>
    <col min="121" max="121" width="8.453125" style="14" bestFit="1" customWidth="1"/>
    <col min="122" max="122" width="12" style="14"/>
    <col min="123" max="123" width="8.1796875" style="14" bestFit="1" customWidth="1"/>
    <col min="124" max="124" width="8.453125" style="14" bestFit="1" customWidth="1"/>
    <col min="125" max="125" width="12" style="14"/>
    <col min="126" max="126" width="8.1796875" style="14" bestFit="1" customWidth="1"/>
    <col min="127" max="127" width="8.453125" style="14" bestFit="1" customWidth="1"/>
    <col min="128" max="128" width="12" style="14"/>
    <col min="129" max="129" width="8.1796875" style="14" bestFit="1" customWidth="1"/>
    <col min="130" max="130" width="8.453125" style="14" bestFit="1" customWidth="1"/>
    <col min="131" max="16384" width="12" style="14"/>
  </cols>
  <sheetData>
    <row r="2" spans="1:130" x14ac:dyDescent="0.35">
      <c r="A2" s="14" t="s">
        <v>46</v>
      </c>
    </row>
    <row r="3" spans="1:130" x14ac:dyDescent="0.35">
      <c r="A3" s="14" t="s">
        <v>47</v>
      </c>
    </row>
    <row r="6" spans="1:130" x14ac:dyDescent="0.35">
      <c r="G6" s="15" t="s">
        <v>48</v>
      </c>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W6" s="15" t="s">
        <v>49</v>
      </c>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M6" s="15" t="s">
        <v>50</v>
      </c>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row>
    <row r="7" spans="1:130" x14ac:dyDescent="0.35">
      <c r="G7" s="16" t="s">
        <v>51</v>
      </c>
      <c r="H7" s="16"/>
      <c r="I7" s="16"/>
      <c r="J7" s="16"/>
      <c r="K7" s="16"/>
      <c r="L7" s="16"/>
      <c r="M7" s="16"/>
      <c r="N7" s="16"/>
      <c r="O7" s="16"/>
      <c r="P7" s="16"/>
      <c r="Q7" s="16"/>
      <c r="R7" s="16"/>
      <c r="U7" s="16" t="s">
        <v>52</v>
      </c>
      <c r="V7" s="16"/>
      <c r="W7" s="16"/>
      <c r="X7" s="16"/>
      <c r="Y7" s="16"/>
      <c r="Z7" s="16"/>
      <c r="AA7" s="16"/>
      <c r="AB7" s="16"/>
      <c r="AC7" s="16"/>
      <c r="AD7" s="16"/>
      <c r="AE7" s="16"/>
      <c r="AF7" s="16"/>
      <c r="AI7" s="16" t="s">
        <v>53</v>
      </c>
      <c r="AJ7" s="16"/>
      <c r="AK7" s="16"/>
      <c r="AL7" s="16"/>
      <c r="AM7" s="16"/>
      <c r="AN7" s="16"/>
      <c r="AO7" s="16"/>
      <c r="AP7" s="16"/>
      <c r="AQ7" s="16"/>
      <c r="AR7" s="16"/>
      <c r="AS7" s="16"/>
      <c r="AT7" s="16"/>
      <c r="AW7" s="16" t="s">
        <v>51</v>
      </c>
      <c r="AX7" s="16"/>
      <c r="AY7" s="16"/>
      <c r="AZ7" s="16"/>
      <c r="BA7" s="16"/>
      <c r="BB7" s="16"/>
      <c r="BC7" s="16"/>
      <c r="BD7" s="16"/>
      <c r="BE7" s="16"/>
      <c r="BF7" s="16"/>
      <c r="BG7" s="16"/>
      <c r="BH7" s="16"/>
      <c r="BK7" s="16" t="s">
        <v>52</v>
      </c>
      <c r="BL7" s="16"/>
      <c r="BM7" s="16"/>
      <c r="BN7" s="16"/>
      <c r="BO7" s="16"/>
      <c r="BP7" s="16"/>
      <c r="BQ7" s="16"/>
      <c r="BR7" s="16"/>
      <c r="BS7" s="16"/>
      <c r="BT7" s="16"/>
      <c r="BU7" s="16"/>
      <c r="BV7" s="16"/>
      <c r="BY7" s="16" t="s">
        <v>53</v>
      </c>
      <c r="BZ7" s="16"/>
      <c r="CA7" s="16"/>
      <c r="CB7" s="16"/>
      <c r="CC7" s="16"/>
      <c r="CD7" s="16"/>
      <c r="CE7" s="16"/>
      <c r="CF7" s="16"/>
      <c r="CG7" s="16"/>
      <c r="CH7" s="16"/>
      <c r="CI7" s="16"/>
      <c r="CJ7" s="16"/>
      <c r="CM7" s="16" t="s">
        <v>51</v>
      </c>
      <c r="CN7" s="16"/>
      <c r="CO7" s="16"/>
      <c r="CP7" s="16"/>
      <c r="CQ7" s="16"/>
      <c r="CR7" s="16"/>
      <c r="CS7" s="16"/>
      <c r="CT7" s="16"/>
      <c r="CU7" s="16"/>
      <c r="CV7" s="16"/>
      <c r="CW7" s="16"/>
      <c r="CX7" s="16"/>
      <c r="DA7" s="16" t="s">
        <v>52</v>
      </c>
      <c r="DB7" s="16"/>
      <c r="DC7" s="16"/>
      <c r="DD7" s="16"/>
      <c r="DE7" s="16"/>
      <c r="DF7" s="16"/>
      <c r="DG7" s="16"/>
      <c r="DH7" s="16"/>
      <c r="DI7" s="16"/>
      <c r="DJ7" s="16"/>
      <c r="DK7" s="16"/>
      <c r="DL7" s="16"/>
      <c r="DO7" s="16" t="s">
        <v>53</v>
      </c>
      <c r="DP7" s="16"/>
      <c r="DQ7" s="16"/>
      <c r="DR7" s="16"/>
      <c r="DS7" s="16"/>
      <c r="DT7" s="16"/>
      <c r="DU7" s="16"/>
      <c r="DV7" s="16"/>
      <c r="DW7" s="16"/>
      <c r="DX7" s="16"/>
      <c r="DY7" s="16"/>
      <c r="DZ7" s="16"/>
    </row>
    <row r="8" spans="1:130" x14ac:dyDescent="0.35">
      <c r="G8" s="17" t="s">
        <v>54</v>
      </c>
      <c r="H8" s="17"/>
      <c r="I8" s="17"/>
      <c r="J8" s="17"/>
      <c r="K8" s="17"/>
      <c r="L8" s="17"/>
      <c r="M8" s="17"/>
      <c r="N8" s="17"/>
      <c r="O8" s="17"/>
      <c r="P8" s="17"/>
      <c r="Q8" s="17"/>
      <c r="R8" s="17"/>
      <c r="U8" s="17" t="s">
        <v>54</v>
      </c>
      <c r="V8" s="17"/>
      <c r="W8" s="17"/>
      <c r="X8" s="17"/>
      <c r="Y8" s="17"/>
      <c r="Z8" s="17"/>
      <c r="AA8" s="17"/>
      <c r="AB8" s="17"/>
      <c r="AC8" s="17"/>
      <c r="AD8" s="17"/>
      <c r="AE8" s="17"/>
      <c r="AF8" s="17"/>
      <c r="AI8" s="17" t="s">
        <v>54</v>
      </c>
      <c r="AJ8" s="17"/>
      <c r="AK8" s="17"/>
      <c r="AL8" s="17"/>
      <c r="AM8" s="17"/>
      <c r="AN8" s="17"/>
      <c r="AO8" s="17"/>
      <c r="AP8" s="17"/>
      <c r="AQ8" s="17"/>
      <c r="AR8" s="17"/>
      <c r="AS8" s="17"/>
      <c r="AT8" s="17"/>
      <c r="AW8" s="17" t="s">
        <v>54</v>
      </c>
      <c r="AX8" s="17"/>
      <c r="AY8" s="17"/>
      <c r="AZ8" s="17"/>
      <c r="BA8" s="17"/>
      <c r="BB8" s="17"/>
      <c r="BC8" s="17"/>
      <c r="BD8" s="17"/>
      <c r="BE8" s="17"/>
      <c r="BF8" s="17"/>
      <c r="BG8" s="17"/>
      <c r="BH8" s="17"/>
      <c r="BK8" s="17" t="s">
        <v>54</v>
      </c>
      <c r="BL8" s="17"/>
      <c r="BM8" s="17"/>
      <c r="BN8" s="17"/>
      <c r="BO8" s="17"/>
      <c r="BP8" s="17"/>
      <c r="BQ8" s="17"/>
      <c r="BR8" s="17"/>
      <c r="BS8" s="17"/>
      <c r="BT8" s="17"/>
      <c r="BU8" s="17"/>
      <c r="BV8" s="17"/>
      <c r="BY8" s="17" t="s">
        <v>54</v>
      </c>
      <c r="BZ8" s="17"/>
      <c r="CA8" s="17"/>
      <c r="CB8" s="17"/>
      <c r="CC8" s="17"/>
      <c r="CD8" s="17"/>
      <c r="CE8" s="17"/>
      <c r="CF8" s="17"/>
      <c r="CG8" s="17"/>
      <c r="CH8" s="17"/>
      <c r="CI8" s="17"/>
      <c r="CJ8" s="17"/>
      <c r="CM8" s="17" t="s">
        <v>54</v>
      </c>
      <c r="CN8" s="17"/>
      <c r="CO8" s="17"/>
      <c r="CP8" s="17"/>
      <c r="CQ8" s="17"/>
      <c r="CR8" s="17"/>
      <c r="CS8" s="17"/>
      <c r="CT8" s="17"/>
      <c r="CU8" s="17"/>
      <c r="CV8" s="17"/>
      <c r="CW8" s="17"/>
      <c r="CX8" s="17"/>
      <c r="DA8" s="17" t="s">
        <v>54</v>
      </c>
      <c r="DB8" s="17"/>
      <c r="DC8" s="17"/>
      <c r="DD8" s="17"/>
      <c r="DE8" s="17"/>
      <c r="DF8" s="17"/>
      <c r="DG8" s="17"/>
      <c r="DH8" s="17"/>
      <c r="DI8" s="17"/>
      <c r="DJ8" s="17"/>
      <c r="DK8" s="17"/>
      <c r="DL8" s="17"/>
      <c r="DO8" s="17" t="s">
        <v>54</v>
      </c>
      <c r="DP8" s="17"/>
      <c r="DQ8" s="17"/>
      <c r="DR8" s="17"/>
      <c r="DS8" s="17"/>
      <c r="DT8" s="17"/>
      <c r="DU8" s="17"/>
      <c r="DV8" s="17"/>
      <c r="DW8" s="17"/>
      <c r="DX8" s="17"/>
      <c r="DY8" s="17"/>
      <c r="DZ8" s="17"/>
    </row>
    <row r="9" spans="1:130" x14ac:dyDescent="0.35">
      <c r="B9" s="18" t="s">
        <v>55</v>
      </c>
      <c r="C9" s="18"/>
      <c r="D9" s="18"/>
      <c r="E9" s="19"/>
      <c r="G9" s="20" t="s">
        <v>56</v>
      </c>
      <c r="H9" s="21"/>
      <c r="I9" s="21"/>
      <c r="J9" s="22" t="s">
        <v>57</v>
      </c>
      <c r="K9" s="21"/>
      <c r="L9" s="21"/>
      <c r="M9" s="22" t="s">
        <v>58</v>
      </c>
      <c r="N9" s="21"/>
      <c r="O9" s="21"/>
      <c r="P9" s="22" t="s">
        <v>59</v>
      </c>
      <c r="Q9" s="21"/>
      <c r="R9" s="21"/>
      <c r="U9" s="20" t="s">
        <v>56</v>
      </c>
      <c r="V9" s="21"/>
      <c r="W9" s="21"/>
      <c r="X9" s="22" t="s">
        <v>57</v>
      </c>
      <c r="Y9" s="21"/>
      <c r="Z9" s="21"/>
      <c r="AA9" s="22" t="s">
        <v>58</v>
      </c>
      <c r="AB9" s="21"/>
      <c r="AC9" s="21"/>
      <c r="AD9" s="22" t="s">
        <v>59</v>
      </c>
      <c r="AE9" s="21"/>
      <c r="AF9" s="21"/>
      <c r="AI9" s="20" t="s">
        <v>56</v>
      </c>
      <c r="AJ9" s="21"/>
      <c r="AK9" s="21"/>
      <c r="AL9" s="22" t="s">
        <v>57</v>
      </c>
      <c r="AM9" s="21"/>
      <c r="AN9" s="21"/>
      <c r="AO9" s="22" t="s">
        <v>58</v>
      </c>
      <c r="AP9" s="21"/>
      <c r="AQ9" s="21"/>
      <c r="AR9" s="22" t="s">
        <v>59</v>
      </c>
      <c r="AS9" s="21"/>
      <c r="AT9" s="21"/>
      <c r="AW9" s="20" t="s">
        <v>56</v>
      </c>
      <c r="AX9" s="21"/>
      <c r="AY9" s="21"/>
      <c r="AZ9" s="22" t="s">
        <v>57</v>
      </c>
      <c r="BA9" s="21"/>
      <c r="BB9" s="21"/>
      <c r="BC9" s="22" t="s">
        <v>58</v>
      </c>
      <c r="BD9" s="21"/>
      <c r="BE9" s="21"/>
      <c r="BF9" s="22" t="s">
        <v>59</v>
      </c>
      <c r="BG9" s="21"/>
      <c r="BH9" s="21"/>
      <c r="BK9" s="20" t="s">
        <v>56</v>
      </c>
      <c r="BL9" s="21"/>
      <c r="BM9" s="21"/>
      <c r="BN9" s="22" t="s">
        <v>57</v>
      </c>
      <c r="BO9" s="21"/>
      <c r="BP9" s="21"/>
      <c r="BQ9" s="22" t="s">
        <v>58</v>
      </c>
      <c r="BR9" s="21"/>
      <c r="BS9" s="21"/>
      <c r="BT9" s="22" t="s">
        <v>59</v>
      </c>
      <c r="BU9" s="21"/>
      <c r="BV9" s="21"/>
      <c r="BY9" s="20" t="s">
        <v>56</v>
      </c>
      <c r="BZ9" s="21"/>
      <c r="CA9" s="21"/>
      <c r="CB9" s="22" t="s">
        <v>57</v>
      </c>
      <c r="CC9" s="21"/>
      <c r="CD9" s="21"/>
      <c r="CE9" s="22" t="s">
        <v>58</v>
      </c>
      <c r="CF9" s="21"/>
      <c r="CG9" s="21"/>
      <c r="CH9" s="22" t="s">
        <v>59</v>
      </c>
      <c r="CI9" s="21"/>
      <c r="CJ9" s="21"/>
      <c r="CM9" s="20" t="s">
        <v>56</v>
      </c>
      <c r="CN9" s="21"/>
      <c r="CO9" s="21"/>
      <c r="CP9" s="22" t="s">
        <v>57</v>
      </c>
      <c r="CQ9" s="21"/>
      <c r="CR9" s="21"/>
      <c r="CS9" s="22" t="s">
        <v>58</v>
      </c>
      <c r="CT9" s="21"/>
      <c r="CU9" s="21"/>
      <c r="CV9" s="22" t="s">
        <v>59</v>
      </c>
      <c r="CW9" s="21"/>
      <c r="CX9" s="21"/>
      <c r="DA9" s="20" t="s">
        <v>56</v>
      </c>
      <c r="DB9" s="21"/>
      <c r="DC9" s="21"/>
      <c r="DD9" s="22" t="s">
        <v>57</v>
      </c>
      <c r="DE9" s="21"/>
      <c r="DF9" s="21"/>
      <c r="DG9" s="22" t="s">
        <v>58</v>
      </c>
      <c r="DH9" s="21"/>
      <c r="DI9" s="21"/>
      <c r="DJ9" s="22" t="s">
        <v>59</v>
      </c>
      <c r="DK9" s="21"/>
      <c r="DL9" s="21"/>
      <c r="DO9" s="20" t="s">
        <v>56</v>
      </c>
      <c r="DP9" s="21"/>
      <c r="DQ9" s="21"/>
      <c r="DR9" s="22" t="s">
        <v>57</v>
      </c>
      <c r="DS9" s="21"/>
      <c r="DT9" s="21"/>
      <c r="DU9" s="22" t="s">
        <v>58</v>
      </c>
      <c r="DV9" s="21"/>
      <c r="DW9" s="21"/>
      <c r="DX9" s="22" t="s">
        <v>59</v>
      </c>
      <c r="DY9" s="21"/>
      <c r="DZ9" s="21"/>
    </row>
    <row r="10" spans="1:130" x14ac:dyDescent="0.35">
      <c r="B10" s="23" t="s">
        <v>0</v>
      </c>
      <c r="C10" s="24" t="s">
        <v>1</v>
      </c>
      <c r="D10" s="25" t="s">
        <v>2</v>
      </c>
      <c r="E10" s="25" t="s">
        <v>60</v>
      </c>
      <c r="F10" s="14" t="s">
        <v>61</v>
      </c>
      <c r="G10" s="23" t="s">
        <v>0</v>
      </c>
      <c r="H10" s="24" t="s">
        <v>1</v>
      </c>
      <c r="I10" s="25" t="s">
        <v>2</v>
      </c>
      <c r="J10" s="23" t="s">
        <v>0</v>
      </c>
      <c r="K10" s="24" t="s">
        <v>1</v>
      </c>
      <c r="L10" s="25" t="s">
        <v>2</v>
      </c>
      <c r="M10" s="23" t="s">
        <v>0</v>
      </c>
      <c r="N10" s="24" t="s">
        <v>1</v>
      </c>
      <c r="O10" s="25" t="s">
        <v>2</v>
      </c>
      <c r="P10" s="23" t="s">
        <v>0</v>
      </c>
      <c r="Q10" s="24" t="s">
        <v>1</v>
      </c>
      <c r="R10" s="25" t="s">
        <v>2</v>
      </c>
      <c r="T10" s="14" t="s">
        <v>61</v>
      </c>
      <c r="U10" s="23" t="s">
        <v>0</v>
      </c>
      <c r="V10" s="24" t="s">
        <v>1</v>
      </c>
      <c r="W10" s="25" t="s">
        <v>2</v>
      </c>
      <c r="X10" s="23" t="s">
        <v>0</v>
      </c>
      <c r="Y10" s="24" t="s">
        <v>1</v>
      </c>
      <c r="Z10" s="25" t="s">
        <v>2</v>
      </c>
      <c r="AA10" s="23" t="s">
        <v>0</v>
      </c>
      <c r="AB10" s="24" t="s">
        <v>1</v>
      </c>
      <c r="AC10" s="25" t="s">
        <v>2</v>
      </c>
      <c r="AD10" s="23" t="s">
        <v>0</v>
      </c>
      <c r="AE10" s="24" t="s">
        <v>1</v>
      </c>
      <c r="AF10" s="25" t="s">
        <v>2</v>
      </c>
      <c r="AH10" s="14" t="s">
        <v>61</v>
      </c>
      <c r="AI10" s="23" t="s">
        <v>0</v>
      </c>
      <c r="AJ10" s="24" t="s">
        <v>1</v>
      </c>
      <c r="AK10" s="25" t="s">
        <v>2</v>
      </c>
      <c r="AL10" s="23" t="s">
        <v>0</v>
      </c>
      <c r="AM10" s="24" t="s">
        <v>1</v>
      </c>
      <c r="AN10" s="25" t="s">
        <v>2</v>
      </c>
      <c r="AO10" s="23" t="s">
        <v>0</v>
      </c>
      <c r="AP10" s="24" t="s">
        <v>1</v>
      </c>
      <c r="AQ10" s="25" t="s">
        <v>2</v>
      </c>
      <c r="AR10" s="23" t="s">
        <v>0</v>
      </c>
      <c r="AS10" s="24" t="s">
        <v>1</v>
      </c>
      <c r="AT10" s="25" t="s">
        <v>2</v>
      </c>
      <c r="AV10" s="14" t="s">
        <v>61</v>
      </c>
      <c r="AW10" s="23" t="s">
        <v>0</v>
      </c>
      <c r="AX10" s="24" t="s">
        <v>1</v>
      </c>
      <c r="AY10" s="25" t="s">
        <v>2</v>
      </c>
      <c r="AZ10" s="23" t="s">
        <v>0</v>
      </c>
      <c r="BA10" s="24" t="s">
        <v>1</v>
      </c>
      <c r="BB10" s="25" t="s">
        <v>2</v>
      </c>
      <c r="BC10" s="23" t="s">
        <v>0</v>
      </c>
      <c r="BD10" s="24" t="s">
        <v>1</v>
      </c>
      <c r="BE10" s="25" t="s">
        <v>2</v>
      </c>
      <c r="BF10" s="23" t="s">
        <v>0</v>
      </c>
      <c r="BG10" s="24" t="s">
        <v>1</v>
      </c>
      <c r="BH10" s="25" t="s">
        <v>2</v>
      </c>
      <c r="BJ10" s="14" t="s">
        <v>61</v>
      </c>
      <c r="BK10" s="23" t="s">
        <v>0</v>
      </c>
      <c r="BL10" s="24" t="s">
        <v>1</v>
      </c>
      <c r="BM10" s="25" t="s">
        <v>2</v>
      </c>
      <c r="BN10" s="23" t="s">
        <v>0</v>
      </c>
      <c r="BO10" s="24" t="s">
        <v>1</v>
      </c>
      <c r="BP10" s="25" t="s">
        <v>2</v>
      </c>
      <c r="BQ10" s="23" t="s">
        <v>0</v>
      </c>
      <c r="BR10" s="24" t="s">
        <v>1</v>
      </c>
      <c r="BS10" s="25" t="s">
        <v>2</v>
      </c>
      <c r="BT10" s="23" t="s">
        <v>0</v>
      </c>
      <c r="BU10" s="24" t="s">
        <v>1</v>
      </c>
      <c r="BV10" s="25" t="s">
        <v>2</v>
      </c>
      <c r="BX10" s="14" t="s">
        <v>61</v>
      </c>
      <c r="BY10" s="23" t="s">
        <v>0</v>
      </c>
      <c r="BZ10" s="24" t="s">
        <v>1</v>
      </c>
      <c r="CA10" s="25" t="s">
        <v>2</v>
      </c>
      <c r="CB10" s="23" t="s">
        <v>0</v>
      </c>
      <c r="CC10" s="24" t="s">
        <v>1</v>
      </c>
      <c r="CD10" s="25" t="s">
        <v>2</v>
      </c>
      <c r="CE10" s="23" t="s">
        <v>0</v>
      </c>
      <c r="CF10" s="24" t="s">
        <v>1</v>
      </c>
      <c r="CG10" s="25" t="s">
        <v>2</v>
      </c>
      <c r="CH10" s="23" t="s">
        <v>0</v>
      </c>
      <c r="CI10" s="24" t="s">
        <v>1</v>
      </c>
      <c r="CJ10" s="25" t="s">
        <v>2</v>
      </c>
      <c r="CL10" s="14" t="s">
        <v>61</v>
      </c>
      <c r="CM10" s="23" t="s">
        <v>0</v>
      </c>
      <c r="CN10" s="24" t="s">
        <v>1</v>
      </c>
      <c r="CO10" s="25" t="s">
        <v>2</v>
      </c>
      <c r="CP10" s="23" t="s">
        <v>0</v>
      </c>
      <c r="CQ10" s="24" t="s">
        <v>1</v>
      </c>
      <c r="CR10" s="25" t="s">
        <v>2</v>
      </c>
      <c r="CS10" s="23" t="s">
        <v>0</v>
      </c>
      <c r="CT10" s="24" t="s">
        <v>1</v>
      </c>
      <c r="CU10" s="25" t="s">
        <v>2</v>
      </c>
      <c r="CV10" s="23" t="s">
        <v>0</v>
      </c>
      <c r="CW10" s="24" t="s">
        <v>1</v>
      </c>
      <c r="CX10" s="25" t="s">
        <v>2</v>
      </c>
      <c r="CZ10" s="14" t="s">
        <v>61</v>
      </c>
      <c r="DA10" s="23" t="s">
        <v>0</v>
      </c>
      <c r="DB10" s="24" t="s">
        <v>1</v>
      </c>
      <c r="DC10" s="25" t="s">
        <v>2</v>
      </c>
      <c r="DD10" s="23" t="s">
        <v>0</v>
      </c>
      <c r="DE10" s="24" t="s">
        <v>1</v>
      </c>
      <c r="DF10" s="25" t="s">
        <v>2</v>
      </c>
      <c r="DG10" s="23" t="s">
        <v>0</v>
      </c>
      <c r="DH10" s="24" t="s">
        <v>1</v>
      </c>
      <c r="DI10" s="25" t="s">
        <v>2</v>
      </c>
      <c r="DJ10" s="23" t="s">
        <v>0</v>
      </c>
      <c r="DK10" s="24" t="s">
        <v>1</v>
      </c>
      <c r="DL10" s="25" t="s">
        <v>2</v>
      </c>
      <c r="DN10" s="14" t="s">
        <v>61</v>
      </c>
      <c r="DO10" s="23" t="s">
        <v>0</v>
      </c>
      <c r="DP10" s="24" t="s">
        <v>1</v>
      </c>
      <c r="DQ10" s="25" t="s">
        <v>2</v>
      </c>
      <c r="DR10" s="23" t="s">
        <v>0</v>
      </c>
      <c r="DS10" s="24" t="s">
        <v>1</v>
      </c>
      <c r="DT10" s="25" t="s">
        <v>2</v>
      </c>
      <c r="DU10" s="23" t="s">
        <v>0</v>
      </c>
      <c r="DV10" s="24" t="s">
        <v>1</v>
      </c>
      <c r="DW10" s="25" t="s">
        <v>2</v>
      </c>
      <c r="DX10" s="23" t="s">
        <v>0</v>
      </c>
      <c r="DY10" s="24" t="s">
        <v>1</v>
      </c>
      <c r="DZ10" s="25" t="s">
        <v>2</v>
      </c>
    </row>
    <row r="11" spans="1:130" x14ac:dyDescent="0.35">
      <c r="B11" s="14">
        <v>142</v>
      </c>
      <c r="C11" s="26">
        <v>1.0000000000000001E-5</v>
      </c>
      <c r="D11" s="27">
        <f>B11*(1/C11)*10</f>
        <v>141999999.99999997</v>
      </c>
      <c r="E11" s="27">
        <f>D11/100</f>
        <v>1419999.9999999998</v>
      </c>
      <c r="F11" s="28">
        <v>1</v>
      </c>
      <c r="G11" s="14">
        <v>209</v>
      </c>
      <c r="H11" s="26">
        <v>1E-4</v>
      </c>
      <c r="I11" s="27">
        <f>G11*(1/H11)*10</f>
        <v>20900000</v>
      </c>
      <c r="J11" s="14">
        <v>248</v>
      </c>
      <c r="K11" s="26">
        <v>1E-4</v>
      </c>
      <c r="L11" s="27">
        <f>J11*(1/K11)*10</f>
        <v>24800000</v>
      </c>
      <c r="M11" s="29">
        <v>900</v>
      </c>
      <c r="N11" s="26">
        <v>1E-3</v>
      </c>
      <c r="O11" s="27">
        <f>M11*(1/N11)*10</f>
        <v>9000000</v>
      </c>
      <c r="P11" s="29">
        <v>1200</v>
      </c>
      <c r="Q11" s="26">
        <v>0.01</v>
      </c>
      <c r="R11" s="27">
        <f>P11*(1/Q11)*10</f>
        <v>1200000</v>
      </c>
      <c r="T11" s="28">
        <v>1</v>
      </c>
      <c r="U11" s="14">
        <v>394</v>
      </c>
      <c r="V11" s="26">
        <v>1E-3</v>
      </c>
      <c r="W11" s="27">
        <f>U11*(1/V11)*10</f>
        <v>3940000</v>
      </c>
      <c r="X11" s="14">
        <v>176</v>
      </c>
      <c r="Y11" s="26">
        <v>1E-3</v>
      </c>
      <c r="Z11" s="27">
        <f>X11*(1/Y11)*10</f>
        <v>1760000</v>
      </c>
      <c r="AA11" s="29">
        <v>1000</v>
      </c>
      <c r="AB11" s="26">
        <v>1E-3</v>
      </c>
      <c r="AC11" s="27">
        <f>AA11*(1/AB11)*10</f>
        <v>10000000</v>
      </c>
      <c r="AD11" s="14">
        <v>1000</v>
      </c>
      <c r="AE11" s="26">
        <v>0.01</v>
      </c>
      <c r="AF11" s="27">
        <f>AD11*(1/AE11)*10</f>
        <v>1000000</v>
      </c>
      <c r="AH11" s="28">
        <v>1</v>
      </c>
      <c r="AI11" s="14">
        <v>206</v>
      </c>
      <c r="AJ11" s="26">
        <v>1E-3</v>
      </c>
      <c r="AK11" s="27">
        <f>AI11*(1/AJ11)*10</f>
        <v>2060000</v>
      </c>
      <c r="AL11" s="29">
        <v>500</v>
      </c>
      <c r="AM11" s="26">
        <v>1E-3</v>
      </c>
      <c r="AN11" s="27">
        <f>AL11*(1/AM11)*10</f>
        <v>5000000</v>
      </c>
      <c r="AO11" s="14">
        <v>222</v>
      </c>
      <c r="AP11" s="26">
        <v>0.01</v>
      </c>
      <c r="AQ11" s="27">
        <f>AO11*(1/AP11)*10</f>
        <v>222000</v>
      </c>
      <c r="AR11" s="29">
        <v>400</v>
      </c>
      <c r="AS11" s="26">
        <v>0.01</v>
      </c>
      <c r="AT11" s="27">
        <f>AR11*(1/AS11)*10</f>
        <v>400000</v>
      </c>
      <c r="AV11" s="28">
        <v>1</v>
      </c>
      <c r="AW11" s="14">
        <v>404</v>
      </c>
      <c r="AX11" s="26">
        <v>1E-4</v>
      </c>
      <c r="AY11" s="27">
        <f>AW11*(1/AX11)*10</f>
        <v>40400000</v>
      </c>
      <c r="AZ11" s="14">
        <v>220</v>
      </c>
      <c r="BA11" s="26">
        <v>1E-4</v>
      </c>
      <c r="BB11" s="27">
        <f>AZ11*(1/BA11)*10</f>
        <v>22000000</v>
      </c>
      <c r="BC11" s="14">
        <v>196</v>
      </c>
      <c r="BD11" s="26">
        <v>1E-3</v>
      </c>
      <c r="BE11" s="27">
        <f>BC11*(1/BD11)*10</f>
        <v>1960000</v>
      </c>
      <c r="BF11" s="14">
        <v>290</v>
      </c>
      <c r="BG11" s="26">
        <v>1E-3</v>
      </c>
      <c r="BH11" s="27">
        <f>BF11*(1/BG11)*10</f>
        <v>2900000</v>
      </c>
      <c r="BJ11" s="28">
        <v>1</v>
      </c>
      <c r="BK11" s="29">
        <v>250</v>
      </c>
      <c r="BL11" s="26">
        <v>1.0000000000000001E-5</v>
      </c>
      <c r="BM11" s="27">
        <f>BK11*(1/BL11)*10</f>
        <v>249999999.99999997</v>
      </c>
      <c r="BN11" s="14">
        <v>276</v>
      </c>
      <c r="BO11" s="26">
        <v>1E-4</v>
      </c>
      <c r="BP11" s="27">
        <f>BN11*(1/BO11)*10</f>
        <v>27600000</v>
      </c>
      <c r="BQ11" s="14">
        <v>160</v>
      </c>
      <c r="BR11" s="26">
        <v>1E-3</v>
      </c>
      <c r="BS11" s="27">
        <f>BQ11*(1/BR11)*10</f>
        <v>1600000</v>
      </c>
      <c r="BT11" s="14">
        <v>122</v>
      </c>
      <c r="BU11" s="26">
        <v>1E-3</v>
      </c>
      <c r="BV11" s="27">
        <f>BT11*(1/BU11)*10</f>
        <v>1220000</v>
      </c>
      <c r="BX11" s="28">
        <v>1</v>
      </c>
      <c r="BY11" s="14">
        <v>196</v>
      </c>
      <c r="BZ11" s="26">
        <v>1.0000000000000001E-5</v>
      </c>
      <c r="CA11" s="27">
        <f>BY11*(1/BZ11)*10</f>
        <v>195999999.99999997</v>
      </c>
      <c r="CB11" s="14">
        <v>58</v>
      </c>
      <c r="CC11" s="26">
        <v>1.0000000000000001E-5</v>
      </c>
      <c r="CD11" s="27">
        <f>CB11*(1/CC11)*10</f>
        <v>57999999.999999993</v>
      </c>
      <c r="CE11" s="29">
        <v>400</v>
      </c>
      <c r="CF11" s="26">
        <v>1E-3</v>
      </c>
      <c r="CG11" s="27">
        <f>CE11*(1/CF11)*10</f>
        <v>4000000</v>
      </c>
      <c r="CH11" s="29">
        <v>100</v>
      </c>
      <c r="CI11" s="26">
        <v>0.01</v>
      </c>
      <c r="CJ11" s="27">
        <f>CH11*(1/CI11)*10</f>
        <v>100000</v>
      </c>
      <c r="CL11" s="28">
        <v>1</v>
      </c>
      <c r="CM11" s="14">
        <v>252</v>
      </c>
      <c r="CN11" s="26">
        <v>1.0000000000000001E-5</v>
      </c>
      <c r="CO11" s="27">
        <f>CM11*(1/CN11)*10</f>
        <v>251999999.99999997</v>
      </c>
      <c r="CP11" s="14">
        <v>140</v>
      </c>
      <c r="CQ11" s="26">
        <v>1.0000000000000001E-5</v>
      </c>
      <c r="CR11" s="27">
        <f>CP11*(1/CQ11)*10</f>
        <v>139999999.99999997</v>
      </c>
      <c r="CS11" s="14">
        <v>54</v>
      </c>
      <c r="CT11" s="26">
        <v>1E-4</v>
      </c>
      <c r="CU11" s="27">
        <f>CS11*(1/CT11)*10</f>
        <v>5400000</v>
      </c>
      <c r="CV11" s="14">
        <v>298</v>
      </c>
      <c r="CW11" s="26">
        <v>1E-3</v>
      </c>
      <c r="CX11" s="27">
        <f>CV11*(1/CW11)*10</f>
        <v>2980000</v>
      </c>
      <c r="CZ11" s="28">
        <v>1</v>
      </c>
      <c r="DA11" s="14">
        <v>51</v>
      </c>
      <c r="DB11" s="26">
        <v>9.9999999999999995E-7</v>
      </c>
      <c r="DC11" s="27">
        <f>DA11*(1/DB11)*10</f>
        <v>510000000</v>
      </c>
      <c r="DD11" s="14">
        <v>81</v>
      </c>
      <c r="DE11" s="26">
        <v>1.0000000000000001E-5</v>
      </c>
      <c r="DF11" s="27">
        <f>DD11*(1/DE11)*10</f>
        <v>80999999.999999985</v>
      </c>
      <c r="DG11" s="14">
        <v>194</v>
      </c>
      <c r="DH11" s="26">
        <v>1E-4</v>
      </c>
      <c r="DI11" s="27">
        <f>DG11*(1/DH11)*10</f>
        <v>19400000</v>
      </c>
      <c r="DJ11" s="14">
        <v>26</v>
      </c>
      <c r="DK11" s="26">
        <v>0.01</v>
      </c>
      <c r="DL11" s="27">
        <f>DJ11*(1/DK11)*10</f>
        <v>26000</v>
      </c>
      <c r="DN11" s="28">
        <v>1</v>
      </c>
      <c r="DO11" s="14">
        <v>200</v>
      </c>
      <c r="DP11" s="26">
        <v>1.0000000000000001E-5</v>
      </c>
      <c r="DQ11" s="27">
        <f>DO11*(1/DP11)*10</f>
        <v>199999999.99999997</v>
      </c>
      <c r="DR11" s="14">
        <v>84</v>
      </c>
      <c r="DS11" s="26">
        <v>1.0000000000000001E-5</v>
      </c>
      <c r="DT11" s="27">
        <f>DR11*(1/DS11)*10</f>
        <v>83999999.999999985</v>
      </c>
      <c r="DU11" s="14">
        <v>174</v>
      </c>
      <c r="DV11" s="26">
        <v>1E-4</v>
      </c>
      <c r="DW11" s="27">
        <f>DU11*(1/DV11)*10</f>
        <v>17400000</v>
      </c>
      <c r="DX11" s="14">
        <v>33</v>
      </c>
      <c r="DY11" s="26">
        <v>1E-4</v>
      </c>
      <c r="DZ11" s="27">
        <f>DX11*(1/DY11)*10</f>
        <v>3300000</v>
      </c>
    </row>
    <row r="12" spans="1:130" x14ac:dyDescent="0.35">
      <c r="B12" s="14">
        <v>104</v>
      </c>
      <c r="C12" s="26">
        <v>1.0000000000000001E-5</v>
      </c>
      <c r="D12" s="27">
        <f t="shared" ref="D12:D16" si="0">B12*(1/C12)*10</f>
        <v>103999999.99999999</v>
      </c>
      <c r="E12" s="27">
        <f t="shared" ref="E12:E16" si="1">D12/100</f>
        <v>1039999.9999999999</v>
      </c>
      <c r="F12" s="28">
        <v>2</v>
      </c>
      <c r="G12" s="14">
        <v>138</v>
      </c>
      <c r="H12" s="26">
        <v>1E-4</v>
      </c>
      <c r="I12" s="27">
        <f t="shared" ref="I12:I16" si="2">G12*(1/H12)*10</f>
        <v>13800000</v>
      </c>
      <c r="J12" s="14">
        <v>412</v>
      </c>
      <c r="K12" s="26">
        <v>1E-4</v>
      </c>
      <c r="L12" s="27">
        <f t="shared" ref="L12:L16" si="3">J12*(1/K12)*10</f>
        <v>41200000</v>
      </c>
      <c r="M12" s="29">
        <v>1000</v>
      </c>
      <c r="N12" s="26">
        <v>1E-3</v>
      </c>
      <c r="O12" s="27">
        <f t="shared" ref="O12:O16" si="4">M12*(1/N12)*10</f>
        <v>10000000</v>
      </c>
      <c r="P12" s="29">
        <v>100</v>
      </c>
      <c r="Q12" s="26">
        <v>0.01</v>
      </c>
      <c r="R12" s="27">
        <f t="shared" ref="R12:R16" si="5">P12*(1/Q12)*10</f>
        <v>100000</v>
      </c>
      <c r="T12" s="28">
        <v>2</v>
      </c>
      <c r="U12" s="14">
        <v>414</v>
      </c>
      <c r="V12" s="26">
        <v>1E-3</v>
      </c>
      <c r="W12" s="27">
        <f t="shared" ref="W12:W16" si="6">U12*(1/V12)*10</f>
        <v>4140000</v>
      </c>
      <c r="X12" s="14">
        <v>422</v>
      </c>
      <c r="Y12" s="26">
        <v>1E-3</v>
      </c>
      <c r="Z12" s="27">
        <f t="shared" ref="Z12:Z16" si="7">X12*(1/Y12)*10</f>
        <v>4220000</v>
      </c>
      <c r="AA12" s="29">
        <v>1100</v>
      </c>
      <c r="AB12" s="26">
        <v>1E-3</v>
      </c>
      <c r="AC12" s="27">
        <f t="shared" ref="AC12:AC16" si="8">AA12*(1/AB12)*10</f>
        <v>11000000</v>
      </c>
      <c r="AD12" s="14">
        <v>1100</v>
      </c>
      <c r="AE12" s="26">
        <v>0.01</v>
      </c>
      <c r="AF12" s="27">
        <f t="shared" ref="AF12:AF16" si="9">AD12*(1/AE12)*10</f>
        <v>1100000</v>
      </c>
      <c r="AH12" s="28">
        <v>2</v>
      </c>
      <c r="AI12" s="14">
        <v>228</v>
      </c>
      <c r="AJ12" s="26">
        <v>1E-3</v>
      </c>
      <c r="AK12" s="27">
        <f t="shared" ref="AK12:AK16" si="10">AI12*(1/AJ12)*10</f>
        <v>2280000</v>
      </c>
      <c r="AL12" s="29">
        <v>300</v>
      </c>
      <c r="AM12" s="26">
        <v>1E-3</v>
      </c>
      <c r="AN12" s="27">
        <f t="shared" ref="AN12:AN16" si="11">AL12*(1/AM12)*10</f>
        <v>3000000</v>
      </c>
      <c r="AO12" s="29">
        <v>200</v>
      </c>
      <c r="AP12" s="26">
        <v>0.01</v>
      </c>
      <c r="AQ12" s="27">
        <f t="shared" ref="AQ12:AQ16" si="12">AO12*(1/AP12)*10</f>
        <v>200000</v>
      </c>
      <c r="AR12" s="29">
        <v>200</v>
      </c>
      <c r="AS12" s="26">
        <v>0.01</v>
      </c>
      <c r="AT12" s="27">
        <f t="shared" ref="AT12:AT16" si="13">AR12*(1/AS12)*10</f>
        <v>200000</v>
      </c>
      <c r="AV12" s="28">
        <v>2</v>
      </c>
      <c r="AW12" s="14">
        <v>240</v>
      </c>
      <c r="AX12" s="26">
        <v>1E-4</v>
      </c>
      <c r="AY12" s="27">
        <f t="shared" ref="AY12:AY16" si="14">AW12*(1/AX12)*10</f>
        <v>24000000</v>
      </c>
      <c r="AZ12" s="14">
        <v>152</v>
      </c>
      <c r="BA12" s="26">
        <v>1E-4</v>
      </c>
      <c r="BB12" s="27">
        <f t="shared" ref="BB12:BB16" si="15">AZ12*(1/BA12)*10</f>
        <v>15200000</v>
      </c>
      <c r="BC12" s="14">
        <v>360</v>
      </c>
      <c r="BD12" s="26">
        <v>1E-3</v>
      </c>
      <c r="BE12" s="27">
        <f t="shared" ref="BE12:BE16" si="16">BC12*(1/BD12)*10</f>
        <v>3600000</v>
      </c>
      <c r="BF12" s="14">
        <v>370</v>
      </c>
      <c r="BG12" s="26">
        <v>1E-3</v>
      </c>
      <c r="BH12" s="27">
        <f t="shared" ref="BH12:BH16" si="17">BF12*(1/BG12)*10</f>
        <v>3700000</v>
      </c>
      <c r="BJ12" s="28">
        <v>2</v>
      </c>
      <c r="BK12" s="29">
        <v>200</v>
      </c>
      <c r="BL12" s="26">
        <v>1.0000000000000001E-5</v>
      </c>
      <c r="BM12" s="27">
        <f t="shared" ref="BM12:BM16" si="18">BK12*(1/BL12)*10</f>
        <v>199999999.99999997</v>
      </c>
      <c r="BN12" s="29">
        <v>200</v>
      </c>
      <c r="BO12" s="26">
        <v>1E-4</v>
      </c>
      <c r="BP12" s="27">
        <f t="shared" ref="BP12:BP16" si="19">BN12*(1/BO12)*10</f>
        <v>20000000</v>
      </c>
      <c r="BQ12" s="14">
        <v>184</v>
      </c>
      <c r="BR12" s="26">
        <v>1E-3</v>
      </c>
      <c r="BS12" s="27">
        <f t="shared" ref="BS12:BS16" si="20">BQ12*(1/BR12)*10</f>
        <v>1840000</v>
      </c>
      <c r="BT12" s="14">
        <v>166</v>
      </c>
      <c r="BU12" s="26">
        <v>1E-3</v>
      </c>
      <c r="BV12" s="27">
        <f t="shared" ref="BV12:BV16" si="21">BT12*(1/BU12)*10</f>
        <v>1660000</v>
      </c>
      <c r="BX12" s="28">
        <v>2</v>
      </c>
      <c r="BY12" s="29">
        <v>150</v>
      </c>
      <c r="BZ12" s="26">
        <v>1.0000000000000001E-5</v>
      </c>
      <c r="CA12" s="27">
        <f t="shared" ref="CA12:CA16" si="22">BY12*(1/BZ12)*10</f>
        <v>149999999.99999997</v>
      </c>
      <c r="CB12" s="29">
        <v>200</v>
      </c>
      <c r="CC12" s="26">
        <v>1.0000000000000001E-5</v>
      </c>
      <c r="CD12" s="27">
        <f t="shared" ref="CD12:CD16" si="23">CB12*(1/CC12)*10</f>
        <v>199999999.99999997</v>
      </c>
      <c r="CE12" s="29">
        <v>500</v>
      </c>
      <c r="CF12" s="26">
        <v>1E-3</v>
      </c>
      <c r="CG12" s="27">
        <f t="shared" ref="CG12:CG16" si="24">CE12*(1/CF12)*10</f>
        <v>5000000</v>
      </c>
      <c r="CH12" s="14">
        <v>40</v>
      </c>
      <c r="CI12" s="26">
        <v>1E-3</v>
      </c>
      <c r="CJ12" s="27">
        <f t="shared" ref="CJ12:CJ16" si="25">CH12*(1/CI12)*10</f>
        <v>400000</v>
      </c>
      <c r="CL12" s="28">
        <v>2</v>
      </c>
      <c r="CM12" s="14">
        <v>60</v>
      </c>
      <c r="CN12" s="26">
        <v>1.0000000000000001E-5</v>
      </c>
      <c r="CO12" s="27">
        <f t="shared" ref="CO12:CO16" si="26">CM12*(1/CN12)*10</f>
        <v>59999999.999999993</v>
      </c>
      <c r="CP12" s="14">
        <v>176</v>
      </c>
      <c r="CQ12" s="26">
        <v>1.0000000000000001E-5</v>
      </c>
      <c r="CR12" s="27">
        <f t="shared" ref="CR12:CR16" si="27">CP12*(1/CQ12)*10</f>
        <v>175999999.99999997</v>
      </c>
      <c r="CS12" s="14">
        <v>61</v>
      </c>
      <c r="CT12" s="26">
        <v>1E-4</v>
      </c>
      <c r="CU12" s="27">
        <f t="shared" ref="CU12:CU16" si="28">CS12*(1/CT12)*10</f>
        <v>6100000</v>
      </c>
      <c r="CV12" s="14">
        <v>68</v>
      </c>
      <c r="CW12" s="26">
        <v>1E-4</v>
      </c>
      <c r="CX12" s="27">
        <f t="shared" ref="CX12:CX16" si="29">CV12*(1/CW12)*10</f>
        <v>6800000</v>
      </c>
      <c r="CZ12" s="28">
        <v>2</v>
      </c>
      <c r="DA12" s="14">
        <v>49</v>
      </c>
      <c r="DB12" s="26">
        <v>9.9999999999999995E-7</v>
      </c>
      <c r="DC12" s="27">
        <f t="shared" ref="DC12:DC16" si="30">DA12*(1/DB12)*10</f>
        <v>490000000</v>
      </c>
      <c r="DD12" s="14">
        <v>145</v>
      </c>
      <c r="DE12" s="26">
        <v>1.0000000000000001E-5</v>
      </c>
      <c r="DF12" s="27">
        <f t="shared" ref="DF12:DF16" si="31">DD12*(1/DE12)*10</f>
        <v>144999999.99999997</v>
      </c>
      <c r="DG12" s="14">
        <v>148</v>
      </c>
      <c r="DH12" s="26">
        <v>1E-4</v>
      </c>
      <c r="DI12" s="27">
        <f t="shared" ref="DI12:DI16" si="32">DG12*(1/DH12)*10</f>
        <v>14800000</v>
      </c>
      <c r="DJ12" s="14">
        <v>100</v>
      </c>
      <c r="DK12" s="26">
        <v>0.01</v>
      </c>
      <c r="DL12" s="27">
        <f t="shared" ref="DL12:DL16" si="33">DJ12*(1/DK12)*10</f>
        <v>100000</v>
      </c>
      <c r="DN12" s="28">
        <v>2</v>
      </c>
      <c r="DO12" s="14">
        <v>168</v>
      </c>
      <c r="DP12" s="26">
        <v>1.0000000000000001E-5</v>
      </c>
      <c r="DQ12" s="27">
        <f t="shared" ref="DQ12:DQ16" si="34">DO12*(1/DP12)*10</f>
        <v>167999999.99999997</v>
      </c>
      <c r="DR12" s="14">
        <v>127</v>
      </c>
      <c r="DS12" s="26">
        <v>1.0000000000000001E-5</v>
      </c>
      <c r="DT12" s="27">
        <f t="shared" ref="DT12:DT16" si="35">DR12*(1/DS12)*10</f>
        <v>126999999.99999999</v>
      </c>
      <c r="DU12" s="14">
        <v>101</v>
      </c>
      <c r="DV12" s="26">
        <v>1E-4</v>
      </c>
      <c r="DW12" s="27">
        <f t="shared" ref="DW12:DW16" si="36">DU12*(1/DV12)*10</f>
        <v>10100000</v>
      </c>
      <c r="DX12" s="14">
        <v>50</v>
      </c>
      <c r="DY12" s="26">
        <v>1E-4</v>
      </c>
      <c r="DZ12" s="27">
        <f t="shared" ref="DZ12:DZ16" si="37">DX12*(1/DY12)*10</f>
        <v>5000000</v>
      </c>
    </row>
    <row r="13" spans="1:130" x14ac:dyDescent="0.35">
      <c r="B13" s="14">
        <v>144</v>
      </c>
      <c r="C13" s="26">
        <v>1.0000000000000001E-5</v>
      </c>
      <c r="D13" s="27">
        <f t="shared" si="0"/>
        <v>143999999.99999997</v>
      </c>
      <c r="E13" s="27">
        <f t="shared" si="1"/>
        <v>1439999.9999999998</v>
      </c>
      <c r="F13" s="28">
        <v>3</v>
      </c>
      <c r="G13" s="14">
        <v>74</v>
      </c>
      <c r="H13" s="26">
        <v>1E-4</v>
      </c>
      <c r="I13" s="27">
        <f t="shared" si="2"/>
        <v>7400000</v>
      </c>
      <c r="J13" s="14">
        <v>326</v>
      </c>
      <c r="K13" s="26">
        <v>1E-4</v>
      </c>
      <c r="L13" s="27">
        <f t="shared" si="3"/>
        <v>32600000</v>
      </c>
      <c r="M13" s="29">
        <v>900</v>
      </c>
      <c r="N13" s="26">
        <v>1E-3</v>
      </c>
      <c r="O13" s="27">
        <f t="shared" si="4"/>
        <v>9000000</v>
      </c>
      <c r="P13" s="29">
        <v>1000</v>
      </c>
      <c r="Q13" s="26">
        <v>0.01</v>
      </c>
      <c r="R13" s="27">
        <f t="shared" si="5"/>
        <v>1000000</v>
      </c>
      <c r="T13" s="28">
        <v>3</v>
      </c>
      <c r="U13" s="14">
        <v>600</v>
      </c>
      <c r="V13" s="26">
        <v>1E-3</v>
      </c>
      <c r="W13" s="27">
        <f t="shared" si="6"/>
        <v>6000000</v>
      </c>
      <c r="X13" s="14">
        <v>434</v>
      </c>
      <c r="Y13" s="26">
        <v>1E-3</v>
      </c>
      <c r="Z13" s="27">
        <f t="shared" si="7"/>
        <v>4340000</v>
      </c>
      <c r="AA13" s="29">
        <v>900</v>
      </c>
      <c r="AB13" s="26">
        <v>1E-3</v>
      </c>
      <c r="AC13" s="27">
        <f t="shared" si="8"/>
        <v>9000000</v>
      </c>
      <c r="AD13" s="14">
        <v>1200</v>
      </c>
      <c r="AE13" s="26">
        <v>0.01</v>
      </c>
      <c r="AF13" s="27">
        <f t="shared" si="9"/>
        <v>1200000</v>
      </c>
      <c r="AH13" s="28">
        <v>3</v>
      </c>
      <c r="AI13" s="14">
        <v>358</v>
      </c>
      <c r="AJ13" s="26">
        <v>1E-3</v>
      </c>
      <c r="AK13" s="27">
        <f t="shared" si="10"/>
        <v>3580000</v>
      </c>
      <c r="AL13" s="14">
        <v>234</v>
      </c>
      <c r="AM13" s="26">
        <v>1E-3</v>
      </c>
      <c r="AN13" s="27">
        <f t="shared" si="11"/>
        <v>2340000</v>
      </c>
      <c r="AO13" s="29">
        <v>300</v>
      </c>
      <c r="AP13" s="26">
        <v>0.01</v>
      </c>
      <c r="AQ13" s="27">
        <f t="shared" si="12"/>
        <v>300000</v>
      </c>
      <c r="AR13" s="29">
        <v>300</v>
      </c>
      <c r="AS13" s="26">
        <v>0.01</v>
      </c>
      <c r="AT13" s="27">
        <f t="shared" si="13"/>
        <v>300000</v>
      </c>
      <c r="AV13" s="28">
        <v>3</v>
      </c>
      <c r="AW13" s="29">
        <v>400</v>
      </c>
      <c r="AX13" s="26">
        <v>1E-4</v>
      </c>
      <c r="AY13" s="27">
        <f t="shared" si="14"/>
        <v>40000000</v>
      </c>
      <c r="AZ13" s="14">
        <v>168</v>
      </c>
      <c r="BA13" s="26">
        <v>1E-4</v>
      </c>
      <c r="BB13" s="27">
        <f t="shared" si="15"/>
        <v>16800000</v>
      </c>
      <c r="BC13" s="14">
        <v>104</v>
      </c>
      <c r="BD13" s="26">
        <v>1E-3</v>
      </c>
      <c r="BE13" s="27">
        <f t="shared" si="16"/>
        <v>1040000</v>
      </c>
      <c r="BF13" s="14">
        <v>204</v>
      </c>
      <c r="BG13" s="26">
        <v>1E-3</v>
      </c>
      <c r="BH13" s="27">
        <f t="shared" si="17"/>
        <v>2040000</v>
      </c>
      <c r="BJ13" s="28">
        <v>3</v>
      </c>
      <c r="BK13" s="29">
        <v>200</v>
      </c>
      <c r="BL13" s="26">
        <v>1.0000000000000001E-5</v>
      </c>
      <c r="BM13" s="27">
        <f t="shared" si="18"/>
        <v>199999999.99999997</v>
      </c>
      <c r="BN13" s="29">
        <v>500</v>
      </c>
      <c r="BO13" s="26">
        <v>1E-4</v>
      </c>
      <c r="BP13" s="27">
        <f t="shared" si="19"/>
        <v>50000000</v>
      </c>
      <c r="BQ13" s="14">
        <v>67</v>
      </c>
      <c r="BR13" s="26">
        <v>1E-3</v>
      </c>
      <c r="BS13" s="27">
        <f t="shared" si="20"/>
        <v>670000</v>
      </c>
      <c r="BT13" s="14">
        <v>196</v>
      </c>
      <c r="BU13" s="26">
        <v>1E-3</v>
      </c>
      <c r="BV13" s="27">
        <f t="shared" si="21"/>
        <v>1960000</v>
      </c>
      <c r="BX13" s="28">
        <v>3</v>
      </c>
      <c r="BY13" s="29">
        <v>100</v>
      </c>
      <c r="BZ13" s="26">
        <v>1.0000000000000001E-5</v>
      </c>
      <c r="CA13" s="27">
        <f t="shared" si="22"/>
        <v>99999999.999999985</v>
      </c>
      <c r="CB13" s="29">
        <v>100</v>
      </c>
      <c r="CC13" s="26">
        <v>1.0000000000000001E-5</v>
      </c>
      <c r="CD13" s="27">
        <f t="shared" si="23"/>
        <v>99999999.999999985</v>
      </c>
      <c r="CE13" s="29">
        <v>600</v>
      </c>
      <c r="CF13" s="26">
        <v>1E-3</v>
      </c>
      <c r="CG13" s="27">
        <f t="shared" si="24"/>
        <v>6000000</v>
      </c>
      <c r="CH13" s="14">
        <v>29</v>
      </c>
      <c r="CI13" s="26">
        <v>1E-3</v>
      </c>
      <c r="CJ13" s="27">
        <f t="shared" si="25"/>
        <v>290000</v>
      </c>
      <c r="CL13" s="28">
        <v>3</v>
      </c>
      <c r="CM13" s="14">
        <v>212</v>
      </c>
      <c r="CN13" s="26">
        <v>1.0000000000000001E-5</v>
      </c>
      <c r="CO13" s="27">
        <f t="shared" si="26"/>
        <v>211999999.99999997</v>
      </c>
      <c r="CP13" s="14">
        <v>118</v>
      </c>
      <c r="CQ13" s="26">
        <v>1.0000000000000001E-5</v>
      </c>
      <c r="CR13" s="27">
        <f t="shared" si="27"/>
        <v>117999999.99999999</v>
      </c>
      <c r="CS13" s="14">
        <v>67</v>
      </c>
      <c r="CT13" s="26">
        <v>1E-4</v>
      </c>
      <c r="CU13" s="27">
        <f t="shared" si="28"/>
        <v>6700000</v>
      </c>
      <c r="CV13" s="14">
        <v>160</v>
      </c>
      <c r="CW13" s="26">
        <v>1E-3</v>
      </c>
      <c r="CX13" s="27">
        <f t="shared" si="29"/>
        <v>1600000</v>
      </c>
      <c r="CZ13" s="28">
        <v>3</v>
      </c>
      <c r="DA13" s="14">
        <v>52</v>
      </c>
      <c r="DB13" s="26">
        <v>9.9999999999999995E-7</v>
      </c>
      <c r="DC13" s="27">
        <f t="shared" si="30"/>
        <v>520000000</v>
      </c>
      <c r="DD13" s="14">
        <v>140</v>
      </c>
      <c r="DE13" s="26">
        <v>1.0000000000000001E-5</v>
      </c>
      <c r="DF13" s="27">
        <f t="shared" si="31"/>
        <v>139999999.99999997</v>
      </c>
      <c r="DG13" s="14">
        <v>140</v>
      </c>
      <c r="DH13" s="26">
        <v>1E-4</v>
      </c>
      <c r="DI13" s="27">
        <f t="shared" si="32"/>
        <v>14000000</v>
      </c>
      <c r="DJ13" s="14">
        <v>83</v>
      </c>
      <c r="DK13" s="26">
        <v>0.01</v>
      </c>
      <c r="DL13" s="27">
        <f t="shared" si="33"/>
        <v>83000</v>
      </c>
      <c r="DN13" s="28">
        <v>3</v>
      </c>
      <c r="DO13" s="14">
        <v>190</v>
      </c>
      <c r="DP13" s="26">
        <v>1.0000000000000001E-5</v>
      </c>
      <c r="DQ13" s="27">
        <f t="shared" si="34"/>
        <v>189999999.99999997</v>
      </c>
      <c r="DR13" s="14">
        <v>166</v>
      </c>
      <c r="DS13" s="26">
        <v>1.0000000000000001E-5</v>
      </c>
      <c r="DT13" s="27">
        <f t="shared" si="35"/>
        <v>165999999.99999997</v>
      </c>
      <c r="DU13" s="30">
        <v>100</v>
      </c>
      <c r="DV13" s="26">
        <v>1E-4</v>
      </c>
      <c r="DW13" s="27">
        <f t="shared" si="36"/>
        <v>10000000</v>
      </c>
      <c r="DX13" s="14">
        <v>50</v>
      </c>
      <c r="DY13" s="26">
        <v>1E-4</v>
      </c>
      <c r="DZ13" s="27">
        <f t="shared" si="37"/>
        <v>5000000</v>
      </c>
    </row>
    <row r="14" spans="1:130" x14ac:dyDescent="0.35">
      <c r="B14" s="14">
        <v>121</v>
      </c>
      <c r="C14" s="26">
        <v>1.0000000000000001E-5</v>
      </c>
      <c r="D14" s="27">
        <f t="shared" si="0"/>
        <v>120999999.99999999</v>
      </c>
      <c r="E14" s="27">
        <f t="shared" si="1"/>
        <v>1209999.9999999998</v>
      </c>
      <c r="F14" s="28">
        <v>4</v>
      </c>
      <c r="G14" s="14">
        <v>91</v>
      </c>
      <c r="H14" s="26">
        <v>1E-4</v>
      </c>
      <c r="I14" s="27">
        <f t="shared" si="2"/>
        <v>9100000</v>
      </c>
      <c r="J14" s="14">
        <v>159</v>
      </c>
      <c r="K14" s="26">
        <v>1E-4</v>
      </c>
      <c r="L14" s="27">
        <f t="shared" si="3"/>
        <v>15900000</v>
      </c>
      <c r="M14" s="29">
        <v>800</v>
      </c>
      <c r="N14" s="26">
        <v>1E-3</v>
      </c>
      <c r="O14" s="27">
        <f t="shared" si="4"/>
        <v>8000000</v>
      </c>
      <c r="P14" s="29">
        <v>900</v>
      </c>
      <c r="Q14" s="26">
        <v>0.01</v>
      </c>
      <c r="R14" s="27">
        <f t="shared" si="5"/>
        <v>900000</v>
      </c>
      <c r="T14" s="28">
        <v>4</v>
      </c>
      <c r="U14" s="14">
        <v>272</v>
      </c>
      <c r="V14" s="26">
        <v>1E-3</v>
      </c>
      <c r="W14" s="27">
        <f t="shared" si="6"/>
        <v>2720000</v>
      </c>
      <c r="X14" s="14">
        <v>192</v>
      </c>
      <c r="Y14" s="26">
        <v>1E-3</v>
      </c>
      <c r="Z14" s="27">
        <f t="shared" si="7"/>
        <v>1920000</v>
      </c>
      <c r="AA14" s="29">
        <v>1000</v>
      </c>
      <c r="AB14" s="26">
        <v>1E-3</v>
      </c>
      <c r="AC14" s="27">
        <f t="shared" si="8"/>
        <v>10000000</v>
      </c>
      <c r="AD14" s="14">
        <v>1000</v>
      </c>
      <c r="AE14" s="26">
        <v>0.01</v>
      </c>
      <c r="AF14" s="27">
        <f t="shared" si="9"/>
        <v>1000000</v>
      </c>
      <c r="AH14" s="28">
        <v>4</v>
      </c>
      <c r="AI14" s="14">
        <v>234</v>
      </c>
      <c r="AJ14" s="26">
        <v>1E-3</v>
      </c>
      <c r="AK14" s="27">
        <f t="shared" si="10"/>
        <v>2340000</v>
      </c>
      <c r="AL14" s="29">
        <v>200</v>
      </c>
      <c r="AM14" s="26">
        <v>1E-3</v>
      </c>
      <c r="AN14" s="27">
        <f t="shared" si="11"/>
        <v>2000000</v>
      </c>
      <c r="AO14" s="29">
        <v>500</v>
      </c>
      <c r="AP14" s="26">
        <v>0.01</v>
      </c>
      <c r="AQ14" s="27">
        <f t="shared" si="12"/>
        <v>500000</v>
      </c>
      <c r="AR14" s="29">
        <v>200</v>
      </c>
      <c r="AS14" s="26">
        <v>0.01</v>
      </c>
      <c r="AT14" s="27">
        <f t="shared" si="13"/>
        <v>200000</v>
      </c>
      <c r="AV14" s="28">
        <v>4</v>
      </c>
      <c r="AW14" s="29">
        <v>1000</v>
      </c>
      <c r="AX14" s="26">
        <v>1E-4</v>
      </c>
      <c r="AY14" s="27">
        <f t="shared" si="14"/>
        <v>100000000</v>
      </c>
      <c r="AZ14" s="14">
        <v>240</v>
      </c>
      <c r="BA14" s="26">
        <v>1E-4</v>
      </c>
      <c r="BB14" s="27">
        <f t="shared" si="15"/>
        <v>24000000</v>
      </c>
      <c r="BC14" s="14">
        <v>280</v>
      </c>
      <c r="BD14" s="26">
        <v>1E-3</v>
      </c>
      <c r="BE14" s="27">
        <f t="shared" si="16"/>
        <v>2800000</v>
      </c>
      <c r="BF14" s="14">
        <v>204</v>
      </c>
      <c r="BG14" s="26">
        <v>1E-3</v>
      </c>
      <c r="BH14" s="27">
        <f t="shared" si="17"/>
        <v>2040000</v>
      </c>
      <c r="BJ14" s="28">
        <v>4</v>
      </c>
      <c r="BK14" s="14">
        <v>182</v>
      </c>
      <c r="BL14" s="26">
        <v>1.0000000000000001E-5</v>
      </c>
      <c r="BM14" s="27">
        <f t="shared" si="18"/>
        <v>181999999.99999997</v>
      </c>
      <c r="BN14" s="29">
        <v>350</v>
      </c>
      <c r="BO14" s="26">
        <v>1E-4</v>
      </c>
      <c r="BP14" s="27">
        <f t="shared" si="19"/>
        <v>35000000</v>
      </c>
      <c r="BQ14" s="14">
        <v>51</v>
      </c>
      <c r="BR14" s="26">
        <v>1E-3</v>
      </c>
      <c r="BS14" s="27">
        <f t="shared" si="20"/>
        <v>510000</v>
      </c>
      <c r="BT14" s="14">
        <v>140</v>
      </c>
      <c r="BU14" s="26">
        <v>1E-3</v>
      </c>
      <c r="BV14" s="27">
        <f t="shared" si="21"/>
        <v>1400000</v>
      </c>
      <c r="BX14" s="28">
        <v>4</v>
      </c>
      <c r="BY14" s="29">
        <v>150</v>
      </c>
      <c r="BZ14" s="26">
        <v>1.0000000000000001E-5</v>
      </c>
      <c r="CA14" s="27">
        <f t="shared" si="22"/>
        <v>149999999.99999997</v>
      </c>
      <c r="CB14" s="29">
        <v>80</v>
      </c>
      <c r="CC14" s="26">
        <v>1.0000000000000001E-5</v>
      </c>
      <c r="CD14" s="27">
        <f t="shared" si="23"/>
        <v>79999999.999999985</v>
      </c>
      <c r="CE14" s="29">
        <v>400</v>
      </c>
      <c r="CF14" s="26">
        <v>1E-3</v>
      </c>
      <c r="CG14" s="27">
        <f t="shared" si="24"/>
        <v>4000000</v>
      </c>
      <c r="CH14" s="14">
        <v>41</v>
      </c>
      <c r="CI14" s="26">
        <v>1E-3</v>
      </c>
      <c r="CJ14" s="27">
        <f t="shared" si="25"/>
        <v>410000</v>
      </c>
      <c r="CL14" s="28">
        <v>4</v>
      </c>
      <c r="CM14" s="14">
        <v>198</v>
      </c>
      <c r="CN14" s="26">
        <v>1.0000000000000001E-5</v>
      </c>
      <c r="CO14" s="27">
        <f t="shared" si="26"/>
        <v>197999999.99999997</v>
      </c>
      <c r="CP14" s="14">
        <v>120</v>
      </c>
      <c r="CQ14" s="26">
        <v>1.0000000000000001E-5</v>
      </c>
      <c r="CR14" s="27">
        <f t="shared" si="27"/>
        <v>119999999.99999999</v>
      </c>
      <c r="CS14" s="14">
        <v>31</v>
      </c>
      <c r="CT14" s="26">
        <v>1E-4</v>
      </c>
      <c r="CU14" s="27">
        <f t="shared" si="28"/>
        <v>3100000</v>
      </c>
      <c r="CV14" s="14">
        <v>114</v>
      </c>
      <c r="CW14" s="26">
        <v>1E-3</v>
      </c>
      <c r="CX14" s="27">
        <f t="shared" si="29"/>
        <v>1140000</v>
      </c>
      <c r="CZ14" s="28">
        <v>4</v>
      </c>
      <c r="DA14" s="14">
        <v>67</v>
      </c>
      <c r="DB14" s="26">
        <v>9.9999999999999995E-7</v>
      </c>
      <c r="DC14" s="27">
        <f t="shared" si="30"/>
        <v>670000000</v>
      </c>
      <c r="DD14" s="14">
        <v>136</v>
      </c>
      <c r="DE14" s="26">
        <v>1.0000000000000001E-5</v>
      </c>
      <c r="DF14" s="27">
        <f t="shared" si="31"/>
        <v>135999999.99999997</v>
      </c>
      <c r="DG14" s="14">
        <v>182</v>
      </c>
      <c r="DH14" s="26">
        <v>1E-4</v>
      </c>
      <c r="DI14" s="27">
        <f t="shared" si="32"/>
        <v>18200000</v>
      </c>
      <c r="DJ14" s="14">
        <v>21</v>
      </c>
      <c r="DK14" s="26">
        <v>0.01</v>
      </c>
      <c r="DL14" s="27">
        <f t="shared" si="33"/>
        <v>21000</v>
      </c>
      <c r="DN14" s="28">
        <v>4</v>
      </c>
      <c r="DO14" s="14">
        <v>150</v>
      </c>
      <c r="DP14" s="26">
        <v>1.0000000000000001E-5</v>
      </c>
      <c r="DQ14" s="27">
        <f t="shared" si="34"/>
        <v>149999999.99999997</v>
      </c>
      <c r="DR14" s="14">
        <v>121</v>
      </c>
      <c r="DS14" s="26">
        <v>1.0000000000000001E-5</v>
      </c>
      <c r="DT14" s="27">
        <f t="shared" si="35"/>
        <v>120999999.99999999</v>
      </c>
      <c r="DU14" s="14">
        <v>120</v>
      </c>
      <c r="DV14" s="26">
        <v>1E-4</v>
      </c>
      <c r="DW14" s="27">
        <f t="shared" si="36"/>
        <v>12000000</v>
      </c>
      <c r="DX14" s="14">
        <v>122</v>
      </c>
      <c r="DY14" s="26">
        <v>1E-3</v>
      </c>
      <c r="DZ14" s="27">
        <f t="shared" si="37"/>
        <v>1220000</v>
      </c>
    </row>
    <row r="15" spans="1:130" x14ac:dyDescent="0.35">
      <c r="B15" s="14">
        <v>74</v>
      </c>
      <c r="C15" s="26">
        <v>1.0000000000000001E-5</v>
      </c>
      <c r="D15" s="27">
        <f t="shared" si="0"/>
        <v>73999999.999999985</v>
      </c>
      <c r="E15" s="27">
        <f t="shared" si="1"/>
        <v>739999.99999999988</v>
      </c>
      <c r="F15" s="28">
        <v>5</v>
      </c>
      <c r="G15" s="14">
        <v>100</v>
      </c>
      <c r="H15" s="26">
        <v>1E-4</v>
      </c>
      <c r="I15" s="27">
        <f t="shared" si="2"/>
        <v>10000000</v>
      </c>
      <c r="J15" s="14">
        <v>135</v>
      </c>
      <c r="K15" s="26">
        <v>1E-4</v>
      </c>
      <c r="L15" s="27">
        <f t="shared" si="3"/>
        <v>13500000</v>
      </c>
      <c r="M15" s="29">
        <v>900</v>
      </c>
      <c r="N15" s="26">
        <v>1E-3</v>
      </c>
      <c r="O15" s="27">
        <f t="shared" si="4"/>
        <v>9000000</v>
      </c>
      <c r="P15" s="29">
        <v>1000</v>
      </c>
      <c r="Q15" s="26">
        <v>0.01</v>
      </c>
      <c r="R15" s="27">
        <f t="shared" si="5"/>
        <v>1000000</v>
      </c>
      <c r="T15" s="28">
        <v>5</v>
      </c>
      <c r="U15" s="14">
        <v>282</v>
      </c>
      <c r="V15" s="26">
        <v>1E-3</v>
      </c>
      <c r="W15" s="27">
        <f t="shared" si="6"/>
        <v>2820000</v>
      </c>
      <c r="X15" s="14">
        <v>184</v>
      </c>
      <c r="Y15" s="26">
        <v>1E-3</v>
      </c>
      <c r="Z15" s="27">
        <f t="shared" si="7"/>
        <v>1840000</v>
      </c>
      <c r="AA15" s="29">
        <v>800</v>
      </c>
      <c r="AB15" s="26">
        <v>1E-3</v>
      </c>
      <c r="AC15" s="27">
        <f t="shared" si="8"/>
        <v>8000000</v>
      </c>
      <c r="AD15" s="14">
        <v>900</v>
      </c>
      <c r="AE15" s="26">
        <v>0.01</v>
      </c>
      <c r="AF15" s="27">
        <f t="shared" si="9"/>
        <v>900000</v>
      </c>
      <c r="AH15" s="28">
        <v>5</v>
      </c>
      <c r="AI15" s="29">
        <v>300</v>
      </c>
      <c r="AJ15" s="26">
        <v>1E-3</v>
      </c>
      <c r="AK15" s="27">
        <f t="shared" si="10"/>
        <v>3000000</v>
      </c>
      <c r="AL15" s="29">
        <v>200</v>
      </c>
      <c r="AM15" s="26">
        <v>1E-3</v>
      </c>
      <c r="AN15" s="27">
        <f t="shared" si="11"/>
        <v>2000000</v>
      </c>
      <c r="AO15" s="29">
        <v>250</v>
      </c>
      <c r="AP15" s="26">
        <v>0.01</v>
      </c>
      <c r="AQ15" s="27">
        <f t="shared" si="12"/>
        <v>250000</v>
      </c>
      <c r="AR15" s="29">
        <v>200</v>
      </c>
      <c r="AS15" s="26">
        <v>0.01</v>
      </c>
      <c r="AT15" s="27">
        <f t="shared" si="13"/>
        <v>200000</v>
      </c>
      <c r="AV15" s="28">
        <v>5</v>
      </c>
      <c r="AW15" s="14">
        <v>260</v>
      </c>
      <c r="AX15" s="26">
        <v>1E-4</v>
      </c>
      <c r="AY15" s="27">
        <f t="shared" si="14"/>
        <v>26000000</v>
      </c>
      <c r="AZ15" s="14">
        <v>140</v>
      </c>
      <c r="BA15" s="26">
        <v>1E-4</v>
      </c>
      <c r="BB15" s="27">
        <f t="shared" si="15"/>
        <v>14000000</v>
      </c>
      <c r="BC15" s="14">
        <v>458</v>
      </c>
      <c r="BD15" s="26">
        <v>1E-3</v>
      </c>
      <c r="BE15" s="27">
        <f t="shared" si="16"/>
        <v>4580000</v>
      </c>
      <c r="BF15" s="14">
        <v>260</v>
      </c>
      <c r="BG15" s="26">
        <v>1E-3</v>
      </c>
      <c r="BH15" s="27">
        <f t="shared" si="17"/>
        <v>2600000</v>
      </c>
      <c r="BJ15" s="28">
        <v>5</v>
      </c>
      <c r="BK15" s="14">
        <v>222</v>
      </c>
      <c r="BL15" s="26">
        <v>1.0000000000000001E-5</v>
      </c>
      <c r="BM15" s="27">
        <f t="shared" si="18"/>
        <v>221999999.99999997</v>
      </c>
      <c r="BN15" s="29">
        <v>600</v>
      </c>
      <c r="BO15" s="26">
        <v>1E-4</v>
      </c>
      <c r="BP15" s="27">
        <f t="shared" si="19"/>
        <v>60000000</v>
      </c>
      <c r="BQ15" s="14">
        <v>73</v>
      </c>
      <c r="BR15" s="26">
        <v>1E-3</v>
      </c>
      <c r="BS15" s="27">
        <f t="shared" si="20"/>
        <v>730000</v>
      </c>
      <c r="BT15" s="29">
        <v>300</v>
      </c>
      <c r="BU15" s="26">
        <v>1E-3</v>
      </c>
      <c r="BV15" s="27">
        <f t="shared" si="21"/>
        <v>3000000</v>
      </c>
      <c r="BX15" s="28">
        <v>5</v>
      </c>
      <c r="BY15" s="29">
        <v>120</v>
      </c>
      <c r="BZ15" s="26">
        <v>1.0000000000000001E-5</v>
      </c>
      <c r="CA15" s="27">
        <f t="shared" si="22"/>
        <v>119999999.99999999</v>
      </c>
      <c r="CB15" s="14">
        <v>110</v>
      </c>
      <c r="CC15" s="26">
        <v>1.0000000000000001E-5</v>
      </c>
      <c r="CD15" s="27">
        <f t="shared" si="23"/>
        <v>109999999.99999999</v>
      </c>
      <c r="CE15" s="29">
        <v>600</v>
      </c>
      <c r="CF15" s="26">
        <v>1E-3</v>
      </c>
      <c r="CG15" s="27">
        <f t="shared" si="24"/>
        <v>6000000</v>
      </c>
      <c r="CH15" s="14">
        <v>51</v>
      </c>
      <c r="CI15" s="26">
        <v>1E-3</v>
      </c>
      <c r="CJ15" s="27">
        <f t="shared" si="25"/>
        <v>510000</v>
      </c>
      <c r="CL15" s="28">
        <v>5</v>
      </c>
      <c r="CM15" s="14">
        <v>86</v>
      </c>
      <c r="CN15" s="26">
        <v>1.0000000000000001E-5</v>
      </c>
      <c r="CO15" s="27">
        <f t="shared" si="26"/>
        <v>85999999.999999985</v>
      </c>
      <c r="CP15" s="14">
        <v>126</v>
      </c>
      <c r="CQ15" s="26">
        <v>1.0000000000000001E-5</v>
      </c>
      <c r="CR15" s="27">
        <f t="shared" si="27"/>
        <v>125999999.99999999</v>
      </c>
      <c r="CS15" s="14">
        <v>6</v>
      </c>
      <c r="CT15" s="26">
        <v>1E-4</v>
      </c>
      <c r="CU15" s="27">
        <f t="shared" si="28"/>
        <v>600000</v>
      </c>
      <c r="CV15" s="14">
        <v>86</v>
      </c>
      <c r="CW15" s="26">
        <v>1E-3</v>
      </c>
      <c r="CX15" s="27">
        <f t="shared" si="29"/>
        <v>860000</v>
      </c>
      <c r="CZ15" s="28">
        <v>5</v>
      </c>
      <c r="DA15" s="14">
        <v>200</v>
      </c>
      <c r="DB15" s="26">
        <v>1.0000000000000001E-5</v>
      </c>
      <c r="DC15" s="27">
        <f t="shared" si="30"/>
        <v>199999999.99999997</v>
      </c>
      <c r="DD15" s="14">
        <v>144</v>
      </c>
      <c r="DE15" s="26">
        <v>1.0000000000000001E-5</v>
      </c>
      <c r="DF15" s="27">
        <f t="shared" si="31"/>
        <v>143999999.99999997</v>
      </c>
      <c r="DG15" s="14">
        <v>94</v>
      </c>
      <c r="DH15" s="26">
        <v>1E-4</v>
      </c>
      <c r="DI15" s="27">
        <f t="shared" si="32"/>
        <v>9400000</v>
      </c>
      <c r="DJ15" s="14">
        <v>148</v>
      </c>
      <c r="DK15" s="26">
        <v>0.01</v>
      </c>
      <c r="DL15" s="27">
        <f t="shared" si="33"/>
        <v>148000</v>
      </c>
      <c r="DN15" s="28">
        <v>5</v>
      </c>
      <c r="DO15" s="14">
        <v>132</v>
      </c>
      <c r="DP15" s="26">
        <v>1.0000000000000001E-5</v>
      </c>
      <c r="DQ15" s="27">
        <f t="shared" si="34"/>
        <v>131999999.99999999</v>
      </c>
      <c r="DR15" s="14">
        <v>91</v>
      </c>
      <c r="DS15" s="26">
        <v>1.0000000000000001E-5</v>
      </c>
      <c r="DT15" s="27">
        <f t="shared" si="35"/>
        <v>90999999.999999985</v>
      </c>
      <c r="DU15" s="14">
        <v>180</v>
      </c>
      <c r="DV15" s="26">
        <v>1E-4</v>
      </c>
      <c r="DW15" s="27">
        <f t="shared" si="36"/>
        <v>18000000</v>
      </c>
      <c r="DX15" s="14">
        <v>148</v>
      </c>
      <c r="DY15" s="26">
        <v>1E-3</v>
      </c>
      <c r="DZ15" s="27">
        <f t="shared" si="37"/>
        <v>1480000</v>
      </c>
    </row>
    <row r="16" spans="1:130" x14ac:dyDescent="0.35">
      <c r="B16" s="14">
        <v>137</v>
      </c>
      <c r="C16" s="26">
        <v>1.0000000000000001E-5</v>
      </c>
      <c r="D16" s="27">
        <f t="shared" si="0"/>
        <v>136999999.99999997</v>
      </c>
      <c r="E16" s="27">
        <f t="shared" si="1"/>
        <v>1369999.9999999998</v>
      </c>
      <c r="F16" s="28">
        <v>6</v>
      </c>
      <c r="G16" s="14">
        <v>153</v>
      </c>
      <c r="H16" s="26">
        <v>1E-4</v>
      </c>
      <c r="I16" s="27">
        <f t="shared" si="2"/>
        <v>15300000</v>
      </c>
      <c r="J16" s="14">
        <v>125</v>
      </c>
      <c r="K16" s="26">
        <v>1E-4</v>
      </c>
      <c r="L16" s="27">
        <f t="shared" si="3"/>
        <v>12500000</v>
      </c>
      <c r="M16" s="29">
        <v>1000</v>
      </c>
      <c r="N16" s="26">
        <v>1E-3</v>
      </c>
      <c r="O16" s="27">
        <f t="shared" si="4"/>
        <v>10000000</v>
      </c>
      <c r="P16" s="29">
        <v>900</v>
      </c>
      <c r="Q16" s="26">
        <v>0.01</v>
      </c>
      <c r="R16" s="27">
        <f t="shared" si="5"/>
        <v>900000</v>
      </c>
      <c r="T16" s="28">
        <v>6</v>
      </c>
      <c r="U16" s="14">
        <v>298</v>
      </c>
      <c r="V16" s="26">
        <v>1E-3</v>
      </c>
      <c r="W16" s="27">
        <f t="shared" si="6"/>
        <v>2980000</v>
      </c>
      <c r="X16" s="14">
        <v>180</v>
      </c>
      <c r="Y16" s="26">
        <v>1E-3</v>
      </c>
      <c r="Z16" s="27">
        <f t="shared" si="7"/>
        <v>1800000</v>
      </c>
      <c r="AA16" s="29">
        <v>800</v>
      </c>
      <c r="AB16" s="26">
        <v>1E-3</v>
      </c>
      <c r="AC16" s="27">
        <f t="shared" si="8"/>
        <v>8000000</v>
      </c>
      <c r="AD16" s="14">
        <v>1000</v>
      </c>
      <c r="AE16" s="26">
        <v>0.01</v>
      </c>
      <c r="AF16" s="27">
        <f t="shared" si="9"/>
        <v>1000000</v>
      </c>
      <c r="AH16" s="28">
        <v>6</v>
      </c>
      <c r="AI16" s="29">
        <v>200</v>
      </c>
      <c r="AJ16" s="26">
        <v>1E-3</v>
      </c>
      <c r="AK16" s="27">
        <f t="shared" si="10"/>
        <v>2000000</v>
      </c>
      <c r="AL16" s="29">
        <v>250</v>
      </c>
      <c r="AM16" s="26">
        <v>1E-3</v>
      </c>
      <c r="AN16" s="27">
        <f t="shared" si="11"/>
        <v>2500000</v>
      </c>
      <c r="AO16" s="29">
        <v>250</v>
      </c>
      <c r="AP16" s="26">
        <v>0.01</v>
      </c>
      <c r="AQ16" s="27">
        <f t="shared" si="12"/>
        <v>250000</v>
      </c>
      <c r="AR16" s="29">
        <v>300</v>
      </c>
      <c r="AS16" s="26">
        <v>0.01</v>
      </c>
      <c r="AT16" s="27">
        <f t="shared" si="13"/>
        <v>300000</v>
      </c>
      <c r="AV16" s="28">
        <v>6</v>
      </c>
      <c r="AW16" s="14">
        <v>300</v>
      </c>
      <c r="AX16" s="26">
        <v>1E-4</v>
      </c>
      <c r="AY16" s="27">
        <f t="shared" si="14"/>
        <v>30000000</v>
      </c>
      <c r="AZ16" s="14">
        <v>107</v>
      </c>
      <c r="BA16" s="26">
        <v>1E-4</v>
      </c>
      <c r="BB16" s="27">
        <f t="shared" si="15"/>
        <v>10700000</v>
      </c>
      <c r="BC16" s="14">
        <v>96</v>
      </c>
      <c r="BD16" s="26">
        <v>1E-3</v>
      </c>
      <c r="BE16" s="27">
        <f t="shared" si="16"/>
        <v>960000</v>
      </c>
      <c r="BF16" s="14">
        <v>194</v>
      </c>
      <c r="BG16" s="26">
        <v>1E-3</v>
      </c>
      <c r="BH16" s="27">
        <f t="shared" si="17"/>
        <v>1940000</v>
      </c>
      <c r="BJ16" s="28">
        <v>6</v>
      </c>
      <c r="BK16" s="14">
        <v>128</v>
      </c>
      <c r="BL16" s="26">
        <v>1.0000000000000001E-5</v>
      </c>
      <c r="BM16" s="27">
        <f t="shared" si="18"/>
        <v>127999999.99999999</v>
      </c>
      <c r="BN16" s="29">
        <v>500</v>
      </c>
      <c r="BO16" s="26">
        <v>1E-4</v>
      </c>
      <c r="BP16" s="27">
        <f t="shared" si="19"/>
        <v>50000000</v>
      </c>
      <c r="BQ16" s="14">
        <v>206</v>
      </c>
      <c r="BR16" s="26">
        <v>1E-3</v>
      </c>
      <c r="BS16" s="27">
        <f t="shared" si="20"/>
        <v>2060000</v>
      </c>
      <c r="BT16" s="14">
        <v>150</v>
      </c>
      <c r="BU16" s="26">
        <v>1E-3</v>
      </c>
      <c r="BV16" s="27">
        <f t="shared" si="21"/>
        <v>1500000</v>
      </c>
      <c r="BX16" s="28">
        <v>6</v>
      </c>
      <c r="BY16" s="14">
        <v>100</v>
      </c>
      <c r="BZ16" s="26">
        <v>1.0000000000000001E-5</v>
      </c>
      <c r="CA16" s="27">
        <f t="shared" si="22"/>
        <v>99999999.999999985</v>
      </c>
      <c r="CB16" s="14">
        <v>109</v>
      </c>
      <c r="CC16" s="26">
        <v>1.0000000000000001E-5</v>
      </c>
      <c r="CD16" s="27">
        <f t="shared" si="23"/>
        <v>108999999.99999999</v>
      </c>
      <c r="CE16" s="29">
        <v>500</v>
      </c>
      <c r="CF16" s="26">
        <v>1E-3</v>
      </c>
      <c r="CG16" s="27">
        <f t="shared" si="24"/>
        <v>5000000</v>
      </c>
      <c r="CH16" s="14">
        <v>110</v>
      </c>
      <c r="CI16" s="26">
        <v>1E-3</v>
      </c>
      <c r="CJ16" s="27">
        <f t="shared" si="25"/>
        <v>1100000</v>
      </c>
      <c r="CL16" s="28">
        <v>6</v>
      </c>
      <c r="CM16" s="14">
        <v>198</v>
      </c>
      <c r="CN16" s="26">
        <v>1.0000000000000001E-5</v>
      </c>
      <c r="CO16" s="27">
        <f t="shared" si="26"/>
        <v>197999999.99999997</v>
      </c>
      <c r="CP16" s="14">
        <v>158</v>
      </c>
      <c r="CQ16" s="26">
        <v>1.0000000000000001E-5</v>
      </c>
      <c r="CR16" s="27">
        <f t="shared" si="27"/>
        <v>157999999.99999997</v>
      </c>
      <c r="CS16" s="14">
        <v>98</v>
      </c>
      <c r="CT16" s="26">
        <v>1E-4</v>
      </c>
      <c r="CU16" s="27">
        <f t="shared" si="28"/>
        <v>9800000</v>
      </c>
      <c r="CV16" s="14">
        <v>68</v>
      </c>
      <c r="CW16" s="26">
        <v>1E-3</v>
      </c>
      <c r="CX16" s="27">
        <f t="shared" si="29"/>
        <v>680000</v>
      </c>
      <c r="CZ16" s="28">
        <v>6</v>
      </c>
      <c r="DA16" s="14">
        <v>29</v>
      </c>
      <c r="DB16" s="26">
        <v>9.9999999999999995E-7</v>
      </c>
      <c r="DC16" s="27">
        <f t="shared" si="30"/>
        <v>290000000</v>
      </c>
      <c r="DD16" s="14">
        <v>160</v>
      </c>
      <c r="DE16" s="26">
        <v>1.0000000000000001E-5</v>
      </c>
      <c r="DF16" s="27">
        <f t="shared" si="31"/>
        <v>159999999.99999997</v>
      </c>
      <c r="DG16" s="14">
        <v>196</v>
      </c>
      <c r="DH16" s="26">
        <v>1E-4</v>
      </c>
      <c r="DI16" s="27">
        <f t="shared" si="32"/>
        <v>19600000</v>
      </c>
      <c r="DJ16" s="14">
        <v>54</v>
      </c>
      <c r="DK16" s="26">
        <v>0.01</v>
      </c>
      <c r="DL16" s="27">
        <f t="shared" si="33"/>
        <v>54000</v>
      </c>
      <c r="DN16" s="28">
        <v>6</v>
      </c>
      <c r="DO16" s="14">
        <v>44</v>
      </c>
      <c r="DP16" s="26">
        <v>9.9999999999999995E-7</v>
      </c>
      <c r="DQ16" s="27">
        <f t="shared" si="34"/>
        <v>440000000</v>
      </c>
      <c r="DR16" s="14">
        <v>116</v>
      </c>
      <c r="DS16" s="26">
        <v>1.0000000000000001E-5</v>
      </c>
      <c r="DT16" s="27">
        <f t="shared" si="35"/>
        <v>115999999.99999999</v>
      </c>
      <c r="DU16" s="14">
        <v>84</v>
      </c>
      <c r="DV16" s="26">
        <v>1E-4</v>
      </c>
      <c r="DW16" s="27">
        <f t="shared" si="36"/>
        <v>8400000</v>
      </c>
      <c r="DX16" s="14">
        <v>192</v>
      </c>
      <c r="DY16" s="26">
        <v>1E-3</v>
      </c>
      <c r="DZ16" s="27">
        <f t="shared" si="37"/>
        <v>1920000</v>
      </c>
    </row>
    <row r="17" spans="1:130" x14ac:dyDescent="0.35">
      <c r="D17" s="28" t="s">
        <v>62</v>
      </c>
      <c r="E17" s="27">
        <f>AVERAGE(E11:E16)</f>
        <v>1203333.3333333333</v>
      </c>
      <c r="M17" s="29" t="s">
        <v>63</v>
      </c>
    </row>
    <row r="18" spans="1:130" x14ac:dyDescent="0.35">
      <c r="G18" s="31" t="s">
        <v>64</v>
      </c>
      <c r="H18" s="31"/>
      <c r="I18" s="31"/>
      <c r="J18" s="31"/>
      <c r="K18" s="31"/>
      <c r="L18" s="31"/>
      <c r="M18" s="31"/>
      <c r="N18" s="31"/>
      <c r="O18" s="31"/>
      <c r="P18" s="31"/>
      <c r="Q18" s="31"/>
      <c r="R18" s="31"/>
      <c r="U18" s="31" t="s">
        <v>64</v>
      </c>
      <c r="V18" s="31"/>
      <c r="W18" s="31"/>
      <c r="X18" s="31"/>
      <c r="Y18" s="31"/>
      <c r="Z18" s="31"/>
      <c r="AA18" s="31"/>
      <c r="AB18" s="31"/>
      <c r="AC18" s="31"/>
      <c r="AD18" s="31"/>
      <c r="AE18" s="31"/>
      <c r="AF18" s="31"/>
      <c r="AI18" s="31" t="s">
        <v>64</v>
      </c>
      <c r="AJ18" s="31"/>
      <c r="AK18" s="31"/>
      <c r="AL18" s="31"/>
      <c r="AM18" s="31"/>
      <c r="AN18" s="31"/>
      <c r="AO18" s="31"/>
      <c r="AP18" s="31"/>
      <c r="AQ18" s="31"/>
      <c r="AR18" s="31"/>
      <c r="AS18" s="31"/>
      <c r="AT18" s="31"/>
      <c r="AW18" s="31" t="s">
        <v>64</v>
      </c>
      <c r="AX18" s="31"/>
      <c r="AY18" s="31"/>
      <c r="AZ18" s="31"/>
      <c r="BA18" s="31"/>
      <c r="BB18" s="31"/>
      <c r="BC18" s="31"/>
      <c r="BD18" s="31"/>
      <c r="BE18" s="31"/>
      <c r="BF18" s="31"/>
      <c r="BG18" s="31"/>
      <c r="BH18" s="31"/>
      <c r="BK18" s="31" t="s">
        <v>64</v>
      </c>
      <c r="BL18" s="31"/>
      <c r="BM18" s="31"/>
      <c r="BN18" s="31"/>
      <c r="BO18" s="31"/>
      <c r="BP18" s="31"/>
      <c r="BQ18" s="31"/>
      <c r="BR18" s="31"/>
      <c r="BS18" s="31"/>
      <c r="BT18" s="31"/>
      <c r="BU18" s="31"/>
      <c r="BV18" s="31"/>
      <c r="BY18" s="31" t="s">
        <v>64</v>
      </c>
      <c r="BZ18" s="31"/>
      <c r="CA18" s="31"/>
      <c r="CB18" s="31"/>
      <c r="CC18" s="31"/>
      <c r="CD18" s="31"/>
      <c r="CE18" s="31"/>
      <c r="CF18" s="31"/>
      <c r="CG18" s="31"/>
      <c r="CH18" s="31"/>
      <c r="CI18" s="31"/>
      <c r="CJ18" s="31"/>
      <c r="CM18" s="31" t="s">
        <v>64</v>
      </c>
      <c r="CN18" s="31"/>
      <c r="CO18" s="31"/>
      <c r="CP18" s="31"/>
      <c r="CQ18" s="31"/>
      <c r="CR18" s="31"/>
      <c r="CS18" s="31"/>
      <c r="CT18" s="31"/>
      <c r="CU18" s="31"/>
      <c r="CV18" s="31"/>
      <c r="CW18" s="31"/>
      <c r="CX18" s="31"/>
      <c r="DA18" s="31" t="s">
        <v>64</v>
      </c>
      <c r="DB18" s="31"/>
      <c r="DC18" s="31"/>
      <c r="DD18" s="31"/>
      <c r="DE18" s="31"/>
      <c r="DF18" s="31"/>
      <c r="DG18" s="31"/>
      <c r="DH18" s="31"/>
      <c r="DI18" s="31"/>
      <c r="DJ18" s="31"/>
      <c r="DK18" s="31"/>
      <c r="DL18" s="31"/>
      <c r="DO18" s="31" t="s">
        <v>64</v>
      </c>
      <c r="DP18" s="31"/>
      <c r="DQ18" s="31"/>
      <c r="DR18" s="31"/>
      <c r="DS18" s="31"/>
      <c r="DT18" s="31"/>
      <c r="DU18" s="31"/>
      <c r="DV18" s="31"/>
      <c r="DW18" s="31"/>
      <c r="DX18" s="31"/>
      <c r="DY18" s="31"/>
      <c r="DZ18" s="31"/>
    </row>
    <row r="19" spans="1:130" x14ac:dyDescent="0.35">
      <c r="B19" s="32" t="s">
        <v>65</v>
      </c>
      <c r="C19" s="33"/>
      <c r="D19" s="33"/>
      <c r="E19" s="34"/>
      <c r="G19" s="20" t="s">
        <v>56</v>
      </c>
      <c r="H19" s="21"/>
      <c r="I19" s="21"/>
      <c r="J19" s="22" t="s">
        <v>57</v>
      </c>
      <c r="K19" s="21"/>
      <c r="L19" s="21"/>
      <c r="M19" s="22" t="s">
        <v>58</v>
      </c>
      <c r="N19" s="21"/>
      <c r="O19" s="21"/>
      <c r="P19" s="22" t="s">
        <v>59</v>
      </c>
      <c r="Q19" s="21"/>
      <c r="R19" s="21"/>
      <c r="U19" s="20" t="s">
        <v>56</v>
      </c>
      <c r="V19" s="21"/>
      <c r="W19" s="21"/>
      <c r="X19" s="22" t="s">
        <v>57</v>
      </c>
      <c r="Y19" s="21"/>
      <c r="Z19" s="21"/>
      <c r="AA19" s="22" t="s">
        <v>58</v>
      </c>
      <c r="AB19" s="21"/>
      <c r="AC19" s="21"/>
      <c r="AD19" s="22" t="s">
        <v>59</v>
      </c>
      <c r="AE19" s="21"/>
      <c r="AF19" s="21"/>
      <c r="AI19" s="20" t="s">
        <v>56</v>
      </c>
      <c r="AJ19" s="21"/>
      <c r="AK19" s="21"/>
      <c r="AL19" s="22" t="s">
        <v>57</v>
      </c>
      <c r="AM19" s="21"/>
      <c r="AN19" s="21"/>
      <c r="AO19" s="22" t="s">
        <v>58</v>
      </c>
      <c r="AP19" s="21"/>
      <c r="AQ19" s="21"/>
      <c r="AR19" s="22" t="s">
        <v>59</v>
      </c>
      <c r="AS19" s="21"/>
      <c r="AT19" s="21"/>
      <c r="AW19" s="20" t="s">
        <v>56</v>
      </c>
      <c r="AX19" s="21"/>
      <c r="AY19" s="21"/>
      <c r="AZ19" s="22" t="s">
        <v>57</v>
      </c>
      <c r="BA19" s="21"/>
      <c r="BB19" s="21"/>
      <c r="BC19" s="22" t="s">
        <v>58</v>
      </c>
      <c r="BD19" s="21"/>
      <c r="BE19" s="21"/>
      <c r="BF19" s="22" t="s">
        <v>59</v>
      </c>
      <c r="BG19" s="21"/>
      <c r="BH19" s="21"/>
      <c r="BK19" s="20" t="s">
        <v>56</v>
      </c>
      <c r="BL19" s="21"/>
      <c r="BM19" s="21"/>
      <c r="BN19" s="22" t="s">
        <v>57</v>
      </c>
      <c r="BO19" s="21"/>
      <c r="BP19" s="21"/>
      <c r="BQ19" s="22" t="s">
        <v>58</v>
      </c>
      <c r="BR19" s="21"/>
      <c r="BS19" s="21"/>
      <c r="BT19" s="22" t="s">
        <v>59</v>
      </c>
      <c r="BU19" s="21"/>
      <c r="BV19" s="21"/>
      <c r="BY19" s="20" t="s">
        <v>56</v>
      </c>
      <c r="BZ19" s="21"/>
      <c r="CA19" s="21"/>
      <c r="CB19" s="22" t="s">
        <v>57</v>
      </c>
      <c r="CC19" s="21"/>
      <c r="CD19" s="21"/>
      <c r="CE19" s="22" t="s">
        <v>58</v>
      </c>
      <c r="CF19" s="21"/>
      <c r="CG19" s="21"/>
      <c r="CH19" s="22" t="s">
        <v>59</v>
      </c>
      <c r="CI19" s="21"/>
      <c r="CJ19" s="21"/>
      <c r="CM19" s="20" t="s">
        <v>56</v>
      </c>
      <c r="CN19" s="21"/>
      <c r="CO19" s="21"/>
      <c r="CP19" s="22" t="s">
        <v>57</v>
      </c>
      <c r="CQ19" s="21"/>
      <c r="CR19" s="21"/>
      <c r="CS19" s="22" t="s">
        <v>58</v>
      </c>
      <c r="CT19" s="21"/>
      <c r="CU19" s="21"/>
      <c r="CV19" s="22" t="s">
        <v>59</v>
      </c>
      <c r="CW19" s="21"/>
      <c r="CX19" s="21"/>
      <c r="DA19" s="20" t="s">
        <v>56</v>
      </c>
      <c r="DB19" s="21"/>
      <c r="DC19" s="21"/>
      <c r="DD19" s="22" t="s">
        <v>57</v>
      </c>
      <c r="DE19" s="21"/>
      <c r="DF19" s="21"/>
      <c r="DG19" s="22" t="s">
        <v>58</v>
      </c>
      <c r="DH19" s="21"/>
      <c r="DI19" s="21"/>
      <c r="DJ19" s="22" t="s">
        <v>59</v>
      </c>
      <c r="DK19" s="21"/>
      <c r="DL19" s="21"/>
      <c r="DO19" s="20" t="s">
        <v>56</v>
      </c>
      <c r="DP19" s="21"/>
      <c r="DQ19" s="21"/>
      <c r="DR19" s="22" t="s">
        <v>57</v>
      </c>
      <c r="DS19" s="21"/>
      <c r="DT19" s="21"/>
      <c r="DU19" s="22" t="s">
        <v>58</v>
      </c>
      <c r="DV19" s="21"/>
      <c r="DW19" s="21"/>
      <c r="DX19" s="22" t="s">
        <v>59</v>
      </c>
      <c r="DY19" s="21"/>
      <c r="DZ19" s="21"/>
    </row>
    <row r="20" spans="1:130" x14ac:dyDescent="0.35">
      <c r="B20" s="23" t="s">
        <v>0</v>
      </c>
      <c r="C20" s="24" t="s">
        <v>1</v>
      </c>
      <c r="D20" s="25" t="s">
        <v>35</v>
      </c>
      <c r="F20" s="14" t="s">
        <v>61</v>
      </c>
      <c r="G20" s="23" t="s">
        <v>0</v>
      </c>
      <c r="H20" s="24" t="s">
        <v>1</v>
      </c>
      <c r="I20" s="25" t="s">
        <v>35</v>
      </c>
      <c r="J20" s="23" t="s">
        <v>0</v>
      </c>
      <c r="K20" s="24" t="s">
        <v>1</v>
      </c>
      <c r="L20" s="25" t="s">
        <v>35</v>
      </c>
      <c r="M20" s="23" t="s">
        <v>0</v>
      </c>
      <c r="N20" s="24" t="s">
        <v>1</v>
      </c>
      <c r="O20" s="25" t="s">
        <v>35</v>
      </c>
      <c r="P20" s="23" t="s">
        <v>0</v>
      </c>
      <c r="Q20" s="24" t="s">
        <v>1</v>
      </c>
      <c r="R20" s="25" t="s">
        <v>35</v>
      </c>
      <c r="T20" s="14" t="s">
        <v>61</v>
      </c>
      <c r="U20" s="23" t="s">
        <v>0</v>
      </c>
      <c r="V20" s="24" t="s">
        <v>1</v>
      </c>
      <c r="W20" s="25" t="s">
        <v>35</v>
      </c>
      <c r="X20" s="23" t="s">
        <v>0</v>
      </c>
      <c r="Y20" s="24" t="s">
        <v>1</v>
      </c>
      <c r="Z20" s="25" t="s">
        <v>35</v>
      </c>
      <c r="AA20" s="23" t="s">
        <v>0</v>
      </c>
      <c r="AB20" s="24" t="s">
        <v>1</v>
      </c>
      <c r="AC20" s="25" t="s">
        <v>35</v>
      </c>
      <c r="AD20" s="23" t="s">
        <v>0</v>
      </c>
      <c r="AE20" s="24" t="s">
        <v>1</v>
      </c>
      <c r="AF20" s="25" t="s">
        <v>35</v>
      </c>
      <c r="AH20" s="14" t="s">
        <v>61</v>
      </c>
      <c r="AI20" s="23" t="s">
        <v>0</v>
      </c>
      <c r="AJ20" s="24" t="s">
        <v>1</v>
      </c>
      <c r="AK20" s="25" t="s">
        <v>35</v>
      </c>
      <c r="AL20" s="23" t="s">
        <v>0</v>
      </c>
      <c r="AM20" s="24" t="s">
        <v>1</v>
      </c>
      <c r="AN20" s="25" t="s">
        <v>35</v>
      </c>
      <c r="AO20" s="23" t="s">
        <v>0</v>
      </c>
      <c r="AP20" s="24" t="s">
        <v>1</v>
      </c>
      <c r="AQ20" s="25" t="s">
        <v>35</v>
      </c>
      <c r="AR20" s="23" t="s">
        <v>0</v>
      </c>
      <c r="AS20" s="24" t="s">
        <v>1</v>
      </c>
      <c r="AT20" s="25" t="s">
        <v>35</v>
      </c>
      <c r="AV20" s="14" t="s">
        <v>61</v>
      </c>
      <c r="AW20" s="23" t="s">
        <v>0</v>
      </c>
      <c r="AX20" s="24" t="s">
        <v>1</v>
      </c>
      <c r="AY20" s="25" t="s">
        <v>35</v>
      </c>
      <c r="AZ20" s="23" t="s">
        <v>0</v>
      </c>
      <c r="BA20" s="24" t="s">
        <v>1</v>
      </c>
      <c r="BB20" s="25" t="s">
        <v>35</v>
      </c>
      <c r="BC20" s="23" t="s">
        <v>0</v>
      </c>
      <c r="BD20" s="24" t="s">
        <v>1</v>
      </c>
      <c r="BE20" s="25" t="s">
        <v>35</v>
      </c>
      <c r="BF20" s="23" t="s">
        <v>0</v>
      </c>
      <c r="BG20" s="24" t="s">
        <v>1</v>
      </c>
      <c r="BH20" s="25" t="s">
        <v>35</v>
      </c>
      <c r="BJ20" s="14" t="s">
        <v>61</v>
      </c>
      <c r="BK20" s="23" t="s">
        <v>0</v>
      </c>
      <c r="BL20" s="24" t="s">
        <v>1</v>
      </c>
      <c r="BM20" s="25" t="s">
        <v>35</v>
      </c>
      <c r="BN20" s="23" t="s">
        <v>0</v>
      </c>
      <c r="BO20" s="24" t="s">
        <v>1</v>
      </c>
      <c r="BP20" s="25" t="s">
        <v>35</v>
      </c>
      <c r="BQ20" s="23" t="s">
        <v>0</v>
      </c>
      <c r="BR20" s="24" t="s">
        <v>1</v>
      </c>
      <c r="BS20" s="25" t="s">
        <v>35</v>
      </c>
      <c r="BT20" s="23" t="s">
        <v>0</v>
      </c>
      <c r="BU20" s="24" t="s">
        <v>1</v>
      </c>
      <c r="BV20" s="25" t="s">
        <v>35</v>
      </c>
      <c r="BX20" s="14" t="s">
        <v>61</v>
      </c>
      <c r="BY20" s="23" t="s">
        <v>0</v>
      </c>
      <c r="BZ20" s="24" t="s">
        <v>1</v>
      </c>
      <c r="CA20" s="25" t="s">
        <v>35</v>
      </c>
      <c r="CB20" s="23" t="s">
        <v>0</v>
      </c>
      <c r="CC20" s="24" t="s">
        <v>1</v>
      </c>
      <c r="CD20" s="25" t="s">
        <v>35</v>
      </c>
      <c r="CE20" s="23" t="s">
        <v>0</v>
      </c>
      <c r="CF20" s="24" t="s">
        <v>1</v>
      </c>
      <c r="CG20" s="25" t="s">
        <v>35</v>
      </c>
      <c r="CH20" s="23" t="s">
        <v>0</v>
      </c>
      <c r="CI20" s="24" t="s">
        <v>1</v>
      </c>
      <c r="CJ20" s="25" t="s">
        <v>35</v>
      </c>
      <c r="CL20" s="14" t="s">
        <v>61</v>
      </c>
      <c r="CM20" s="23" t="s">
        <v>0</v>
      </c>
      <c r="CN20" s="24" t="s">
        <v>1</v>
      </c>
      <c r="CO20" s="25" t="s">
        <v>35</v>
      </c>
      <c r="CP20" s="23" t="s">
        <v>0</v>
      </c>
      <c r="CQ20" s="24" t="s">
        <v>1</v>
      </c>
      <c r="CR20" s="25" t="s">
        <v>35</v>
      </c>
      <c r="CS20" s="23" t="s">
        <v>0</v>
      </c>
      <c r="CT20" s="24" t="s">
        <v>1</v>
      </c>
      <c r="CU20" s="25" t="s">
        <v>35</v>
      </c>
      <c r="CV20" s="23" t="s">
        <v>0</v>
      </c>
      <c r="CW20" s="24" t="s">
        <v>1</v>
      </c>
      <c r="CX20" s="25" t="s">
        <v>35</v>
      </c>
      <c r="CZ20" s="14" t="s">
        <v>61</v>
      </c>
      <c r="DA20" s="23" t="s">
        <v>0</v>
      </c>
      <c r="DB20" s="24" t="s">
        <v>1</v>
      </c>
      <c r="DC20" s="25" t="s">
        <v>35</v>
      </c>
      <c r="DD20" s="23" t="s">
        <v>0</v>
      </c>
      <c r="DE20" s="24" t="s">
        <v>1</v>
      </c>
      <c r="DF20" s="25" t="s">
        <v>35</v>
      </c>
      <c r="DG20" s="23" t="s">
        <v>0</v>
      </c>
      <c r="DH20" s="24" t="s">
        <v>1</v>
      </c>
      <c r="DI20" s="25" t="s">
        <v>35</v>
      </c>
      <c r="DJ20" s="23" t="s">
        <v>0</v>
      </c>
      <c r="DK20" s="24" t="s">
        <v>1</v>
      </c>
      <c r="DL20" s="25" t="s">
        <v>35</v>
      </c>
      <c r="DN20" s="14" t="s">
        <v>61</v>
      </c>
      <c r="DO20" s="23" t="s">
        <v>0</v>
      </c>
      <c r="DP20" s="24" t="s">
        <v>1</v>
      </c>
      <c r="DQ20" s="25" t="s">
        <v>35</v>
      </c>
      <c r="DR20" s="23" t="s">
        <v>0</v>
      </c>
      <c r="DS20" s="24" t="s">
        <v>1</v>
      </c>
      <c r="DT20" s="25" t="s">
        <v>35</v>
      </c>
      <c r="DU20" s="23" t="s">
        <v>0</v>
      </c>
      <c r="DV20" s="24" t="s">
        <v>1</v>
      </c>
      <c r="DW20" s="25" t="s">
        <v>35</v>
      </c>
      <c r="DX20" s="23" t="s">
        <v>0</v>
      </c>
      <c r="DY20" s="24" t="s">
        <v>1</v>
      </c>
      <c r="DZ20" s="25" t="s">
        <v>35</v>
      </c>
    </row>
    <row r="21" spans="1:130" x14ac:dyDescent="0.35">
      <c r="A21" s="35"/>
      <c r="B21" s="14" t="s">
        <v>66</v>
      </c>
      <c r="C21" s="26"/>
      <c r="D21" s="27" t="s">
        <v>67</v>
      </c>
      <c r="E21" s="25" t="s">
        <v>27</v>
      </c>
      <c r="F21" s="28">
        <v>1</v>
      </c>
      <c r="G21" s="14">
        <v>6</v>
      </c>
      <c r="H21" s="26">
        <v>9.9999999999999995E-7</v>
      </c>
      <c r="I21" s="27">
        <f>G21*(1/H21)*500</f>
        <v>3000000000</v>
      </c>
      <c r="J21" s="14">
        <v>2</v>
      </c>
      <c r="K21" s="26">
        <v>1.0000000000000001E-5</v>
      </c>
      <c r="L21" s="27">
        <f>J21*(1/K21)*500</f>
        <v>99999999.999999985</v>
      </c>
      <c r="M21" s="14">
        <v>4</v>
      </c>
      <c r="N21" s="26">
        <v>1E-3</v>
      </c>
      <c r="O21" s="27">
        <f>M21*(1/N21)*500</f>
        <v>2000000</v>
      </c>
      <c r="P21" s="14">
        <v>1</v>
      </c>
      <c r="Q21" s="26">
        <v>0.1</v>
      </c>
      <c r="R21" s="27">
        <f>P21*(1/Q21)*500</f>
        <v>5000</v>
      </c>
      <c r="T21" s="28">
        <v>1</v>
      </c>
      <c r="U21" s="14">
        <v>16</v>
      </c>
      <c r="V21" s="26">
        <v>9.9999999999999995E-7</v>
      </c>
      <c r="W21" s="27">
        <f>U21*(1/V21)*500</f>
        <v>8000000000</v>
      </c>
      <c r="X21" s="14">
        <v>7</v>
      </c>
      <c r="Y21" s="26">
        <v>9.9999999999999995E-7</v>
      </c>
      <c r="Z21" s="27">
        <f>X21*(1/Y21)*500</f>
        <v>3500000000</v>
      </c>
      <c r="AA21" s="14">
        <v>2</v>
      </c>
      <c r="AB21" s="26">
        <v>1E-4</v>
      </c>
      <c r="AC21" s="27">
        <f>AA21*(1/AB21)*500</f>
        <v>10000000</v>
      </c>
      <c r="AD21" s="14">
        <v>2</v>
      </c>
      <c r="AE21" s="26">
        <v>1E-4</v>
      </c>
      <c r="AF21" s="27">
        <f>AD21*(1/AE21)*500</f>
        <v>10000000</v>
      </c>
      <c r="AH21" s="28">
        <v>1</v>
      </c>
      <c r="AI21" s="14">
        <v>14</v>
      </c>
      <c r="AJ21" s="26">
        <v>9.9999999999999995E-7</v>
      </c>
      <c r="AK21" s="27">
        <f>AI21*(1/AJ21)*500</f>
        <v>7000000000</v>
      </c>
      <c r="AL21" s="14">
        <v>6</v>
      </c>
      <c r="AM21" s="26">
        <v>9.9999999999999995E-7</v>
      </c>
      <c r="AN21" s="27">
        <f>AL21*(1/AM21)*500</f>
        <v>3000000000</v>
      </c>
      <c r="AO21" s="14">
        <v>8</v>
      </c>
      <c r="AP21" s="26">
        <v>1.0000000000000001E-5</v>
      </c>
      <c r="AQ21" s="27">
        <f>AO21*(1/AP21)*500</f>
        <v>399999999.99999994</v>
      </c>
      <c r="AR21" s="14">
        <v>7</v>
      </c>
      <c r="AS21" s="26">
        <v>1E-4</v>
      </c>
      <c r="AT21" s="27">
        <f>AR21*(1/AS21)*500</f>
        <v>35000000</v>
      </c>
      <c r="AV21" s="28">
        <v>1</v>
      </c>
      <c r="AW21" s="14">
        <v>7</v>
      </c>
      <c r="AX21" s="26">
        <v>9.9999999999999995E-7</v>
      </c>
      <c r="AY21" s="27">
        <f>AW21*(1/AX21)*500</f>
        <v>3500000000</v>
      </c>
      <c r="AZ21" s="14">
        <v>1</v>
      </c>
      <c r="BA21" s="26">
        <v>9.9999999999999995E-7</v>
      </c>
      <c r="BB21" s="27">
        <f>AZ21*(1/BA21)*500</f>
        <v>500000000</v>
      </c>
      <c r="BC21" s="14">
        <v>6</v>
      </c>
      <c r="BD21" s="26">
        <v>1.0000000000000001E-5</v>
      </c>
      <c r="BE21" s="27">
        <f>BC21*(1/BD21)*500</f>
        <v>299999999.99999994</v>
      </c>
      <c r="BF21" s="14">
        <v>6</v>
      </c>
      <c r="BG21" s="26">
        <v>0.1</v>
      </c>
      <c r="BH21" s="27">
        <f>BF21*(1/BG21)*500</f>
        <v>30000</v>
      </c>
      <c r="BJ21" s="28">
        <v>1</v>
      </c>
      <c r="BK21" s="14">
        <v>3</v>
      </c>
      <c r="BL21" s="26">
        <v>1.0000000000000001E-5</v>
      </c>
      <c r="BM21" s="27">
        <f>BK21*(1/BL21)*500</f>
        <v>149999999.99999997</v>
      </c>
      <c r="BN21" s="14">
        <v>10</v>
      </c>
      <c r="BO21" s="26">
        <v>1E-4</v>
      </c>
      <c r="BP21" s="27">
        <f>BN21*(1/BO21)*500</f>
        <v>50000000</v>
      </c>
      <c r="BQ21" s="14">
        <v>2</v>
      </c>
      <c r="BR21" s="26">
        <v>9.9999999999999995E-7</v>
      </c>
      <c r="BS21" s="27">
        <f>BQ21*(1/BR21)*500</f>
        <v>1000000000</v>
      </c>
      <c r="BT21" s="14">
        <v>7</v>
      </c>
      <c r="BU21" s="26">
        <v>1E-4</v>
      </c>
      <c r="BV21" s="27">
        <f>BT21*(1/BU21)*500</f>
        <v>35000000</v>
      </c>
      <c r="BX21" s="28">
        <v>1</v>
      </c>
      <c r="BY21" s="14">
        <v>3</v>
      </c>
      <c r="BZ21" s="26">
        <v>1.0000000000000001E-5</v>
      </c>
      <c r="CA21" s="27">
        <f>BY21*(1/BZ21)*500</f>
        <v>149999999.99999997</v>
      </c>
      <c r="CB21" s="14">
        <v>6</v>
      </c>
      <c r="CC21" s="26">
        <v>1E-4</v>
      </c>
      <c r="CD21" s="27">
        <f>CB21*(1/CC21)*500</f>
        <v>30000000</v>
      </c>
      <c r="CE21" s="14">
        <v>10</v>
      </c>
      <c r="CF21" s="26">
        <v>1E-4</v>
      </c>
      <c r="CG21" s="27">
        <f>CE21*(1/CF21)*500</f>
        <v>50000000</v>
      </c>
      <c r="CH21" s="14">
        <v>6</v>
      </c>
      <c r="CI21" s="26">
        <v>1.0000000000000001E-5</v>
      </c>
      <c r="CJ21" s="27">
        <f>CH21*(1/CI21)*500</f>
        <v>299999999.99999994</v>
      </c>
      <c r="CL21" s="28">
        <v>1</v>
      </c>
      <c r="CM21" s="14">
        <v>5</v>
      </c>
      <c r="CN21" s="26">
        <v>1E-3</v>
      </c>
      <c r="CO21" s="27">
        <f>CM21*(1/CN21)*500</f>
        <v>2500000</v>
      </c>
      <c r="CP21" s="14">
        <v>3</v>
      </c>
      <c r="CQ21" s="26">
        <v>1E-3</v>
      </c>
      <c r="CR21" s="27">
        <f>CP21*(1/CQ21)*500</f>
        <v>1500000</v>
      </c>
      <c r="CS21" s="14">
        <v>5</v>
      </c>
      <c r="CT21" s="26">
        <v>1.0000000000000001E-5</v>
      </c>
      <c r="CU21" s="27">
        <f>CS21*(1/CT21)*500</f>
        <v>249999999.99999997</v>
      </c>
      <c r="CV21" s="14">
        <v>5</v>
      </c>
      <c r="CW21" s="26">
        <v>1E-3</v>
      </c>
      <c r="CX21" s="27">
        <f>CV21*(1/CW21)*500</f>
        <v>2500000</v>
      </c>
      <c r="CZ21" s="28">
        <v>1</v>
      </c>
      <c r="DA21" s="14">
        <v>1</v>
      </c>
      <c r="DB21" s="26">
        <v>0.01</v>
      </c>
      <c r="DC21" s="27">
        <f>DA21*(1/DB21)*500</f>
        <v>50000</v>
      </c>
      <c r="DD21" s="14">
        <v>2</v>
      </c>
      <c r="DE21" s="26">
        <v>0.01</v>
      </c>
      <c r="DF21" s="27">
        <f>DD21*(1/DE21)*500</f>
        <v>100000</v>
      </c>
      <c r="DG21" s="14">
        <v>1</v>
      </c>
      <c r="DH21" s="26">
        <v>1E-3</v>
      </c>
      <c r="DI21" s="27">
        <f>DG21*(1/DH21)*500</f>
        <v>500000</v>
      </c>
      <c r="DJ21" s="14">
        <v>5</v>
      </c>
      <c r="DK21" s="26">
        <v>1.0000000000000001E-5</v>
      </c>
      <c r="DL21" s="27">
        <f>DJ21*(1/DK21)*500</f>
        <v>249999999.99999997</v>
      </c>
      <c r="DN21" s="28">
        <v>1</v>
      </c>
      <c r="DO21" s="14">
        <v>5</v>
      </c>
      <c r="DP21" s="26">
        <v>1E-3</v>
      </c>
      <c r="DQ21" s="27">
        <f>DO21*(1/DP21)*500</f>
        <v>2500000</v>
      </c>
      <c r="DR21" s="14">
        <v>4</v>
      </c>
      <c r="DS21" s="26">
        <v>0.01</v>
      </c>
      <c r="DT21" s="27">
        <f>DR21*(1/DS21)*500</f>
        <v>200000</v>
      </c>
      <c r="DU21" s="14">
        <v>3</v>
      </c>
      <c r="DV21" s="26">
        <v>1E-4</v>
      </c>
      <c r="DW21" s="27">
        <f>DU21*(1/DV21)*500</f>
        <v>15000000</v>
      </c>
      <c r="DX21" s="14">
        <v>7</v>
      </c>
      <c r="DY21" s="26">
        <v>1.0000000000000001E-5</v>
      </c>
      <c r="DZ21" s="27">
        <f>DX21*(1/DY21)*500</f>
        <v>349999999.99999994</v>
      </c>
    </row>
    <row r="22" spans="1:130" x14ac:dyDescent="0.35">
      <c r="A22" s="36" t="s">
        <v>68</v>
      </c>
      <c r="B22" s="37">
        <v>60000000</v>
      </c>
      <c r="C22" s="26"/>
      <c r="D22" s="27">
        <f>B22*0.01</f>
        <v>600000</v>
      </c>
      <c r="E22" s="27">
        <f>D22/E17</f>
        <v>0.49861495844875348</v>
      </c>
      <c r="F22" s="28">
        <v>2</v>
      </c>
      <c r="G22" s="14">
        <v>2</v>
      </c>
      <c r="H22" s="26">
        <v>9.9999999999999995E-7</v>
      </c>
      <c r="I22" s="27">
        <f t="shared" ref="I22:I26" si="38">G22*(1/H22)*500</f>
        <v>1000000000</v>
      </c>
      <c r="J22" s="14">
        <v>6</v>
      </c>
      <c r="K22" s="26">
        <v>1.0000000000000001E-5</v>
      </c>
      <c r="L22" s="27">
        <f t="shared" ref="L22:L26" si="39">J22*(1/K22)*500</f>
        <v>299999999.99999994</v>
      </c>
      <c r="M22" s="14">
        <v>3</v>
      </c>
      <c r="N22" s="26">
        <v>1E-3</v>
      </c>
      <c r="O22" s="27">
        <f t="shared" ref="O22:O26" si="40">M22*(1/N22)*500</f>
        <v>1500000</v>
      </c>
      <c r="P22" s="38">
        <v>1</v>
      </c>
      <c r="Q22" s="26">
        <v>0.1</v>
      </c>
      <c r="R22" s="27">
        <f t="shared" ref="R22:R26" si="41">P22*(1/Q22)*500</f>
        <v>5000</v>
      </c>
      <c r="T22" s="28">
        <v>2</v>
      </c>
      <c r="U22" s="14">
        <v>18</v>
      </c>
      <c r="V22" s="26">
        <v>9.9999999999999995E-7</v>
      </c>
      <c r="W22" s="27">
        <f t="shared" ref="W22:W26" si="42">U22*(1/V22)*500</f>
        <v>9000000000</v>
      </c>
      <c r="X22" s="14">
        <v>2</v>
      </c>
      <c r="Y22" s="26">
        <v>9.9999999999999995E-7</v>
      </c>
      <c r="Z22" s="27">
        <f t="shared" ref="Z22:Z26" si="43">X22*(1/Y22)*500</f>
        <v>1000000000</v>
      </c>
      <c r="AA22" s="14">
        <v>10</v>
      </c>
      <c r="AB22" s="26">
        <v>1E-4</v>
      </c>
      <c r="AC22" s="27">
        <f t="shared" ref="AC22:AC26" si="44">AA22*(1/AB22)*500</f>
        <v>50000000</v>
      </c>
      <c r="AD22" s="14">
        <v>1</v>
      </c>
      <c r="AE22" s="26">
        <v>1E-4</v>
      </c>
      <c r="AF22" s="27">
        <f t="shared" ref="AF22:AF26" si="45">AD22*(1/AE22)*500</f>
        <v>5000000</v>
      </c>
      <c r="AH22" s="28">
        <v>2</v>
      </c>
      <c r="AI22" s="14">
        <v>8</v>
      </c>
      <c r="AJ22" s="26">
        <v>1.0000000000000001E-5</v>
      </c>
      <c r="AK22" s="27">
        <f t="shared" ref="AK22:AK26" si="46">AI22*(1/AJ22)*500</f>
        <v>399999999.99999994</v>
      </c>
      <c r="AL22" s="14">
        <v>12</v>
      </c>
      <c r="AM22" s="26">
        <v>9.9999999999999995E-7</v>
      </c>
      <c r="AN22" s="27">
        <f t="shared" ref="AN22:AN26" si="47">AL22*(1/AM22)*500</f>
        <v>6000000000</v>
      </c>
      <c r="AO22" s="14">
        <v>6</v>
      </c>
      <c r="AP22" s="26">
        <v>9.9999999999999995E-7</v>
      </c>
      <c r="AQ22" s="27">
        <f t="shared" ref="AQ22:AQ26" si="48">AO22*(1/AP22)*500</f>
        <v>3000000000</v>
      </c>
      <c r="AR22" s="14">
        <v>1</v>
      </c>
      <c r="AS22" s="26">
        <v>1.0000000000000001E-5</v>
      </c>
      <c r="AT22" s="27">
        <f t="shared" ref="AT22:AT26" si="49">AR22*(1/AS22)*500</f>
        <v>49999999.999999993</v>
      </c>
      <c r="AV22" s="28">
        <v>2</v>
      </c>
      <c r="AW22" s="14">
        <v>2</v>
      </c>
      <c r="AX22" s="26">
        <v>9.9999999999999995E-7</v>
      </c>
      <c r="AY22" s="27">
        <f t="shared" ref="AY22:AY26" si="50">AW22*(1/AX22)*500</f>
        <v>1000000000</v>
      </c>
      <c r="AZ22" s="14">
        <v>6</v>
      </c>
      <c r="BA22" s="26">
        <v>9.9999999999999995E-7</v>
      </c>
      <c r="BB22" s="27">
        <f t="shared" ref="BB22:BB26" si="51">AZ22*(1/BA22)*500</f>
        <v>3000000000</v>
      </c>
      <c r="BC22" s="14">
        <v>4</v>
      </c>
      <c r="BD22" s="26">
        <v>1.0000000000000001E-5</v>
      </c>
      <c r="BE22" s="27">
        <f t="shared" ref="BE22:BE26" si="52">BC22*(1/BD22)*500</f>
        <v>199999999.99999997</v>
      </c>
      <c r="BF22" s="14">
        <v>2</v>
      </c>
      <c r="BG22" s="26">
        <v>0.01</v>
      </c>
      <c r="BH22" s="27">
        <f t="shared" ref="BH22:BH26" si="53">BF22*(1/BG22)*500</f>
        <v>100000</v>
      </c>
      <c r="BJ22" s="28">
        <v>2</v>
      </c>
      <c r="BK22" s="14">
        <v>1</v>
      </c>
      <c r="BL22" s="26">
        <v>1.0000000000000001E-5</v>
      </c>
      <c r="BM22" s="27">
        <f t="shared" ref="BM22:BM26" si="54">BK22*(1/BL22)*500</f>
        <v>49999999.999999993</v>
      </c>
      <c r="BN22" s="14">
        <v>6</v>
      </c>
      <c r="BO22" s="26">
        <v>1.0000000000000001E-5</v>
      </c>
      <c r="BP22" s="27">
        <f t="shared" ref="BP22:BP26" si="55">BN22*(1/BO22)*500</f>
        <v>299999999.99999994</v>
      </c>
      <c r="BQ22" s="14">
        <v>10</v>
      </c>
      <c r="BR22" s="26">
        <v>1.0000000000000001E-5</v>
      </c>
      <c r="BS22" s="27">
        <f t="shared" ref="BS22:BS26" si="56">BQ22*(1/BR22)*500</f>
        <v>499999999.99999994</v>
      </c>
      <c r="BT22" s="14">
        <v>4</v>
      </c>
      <c r="BU22" s="26">
        <v>1E-4</v>
      </c>
      <c r="BV22" s="27">
        <f t="shared" ref="BV22:BV26" si="57">BT22*(1/BU22)*500</f>
        <v>20000000</v>
      </c>
      <c r="BX22" s="28">
        <v>2</v>
      </c>
      <c r="BY22" s="14">
        <v>2</v>
      </c>
      <c r="BZ22" s="26">
        <v>1.0000000000000001E-5</v>
      </c>
      <c r="CA22" s="27">
        <f t="shared" ref="CA22:CA26" si="58">BY22*(1/BZ22)*500</f>
        <v>99999999.999999985</v>
      </c>
      <c r="CB22" s="14">
        <v>4</v>
      </c>
      <c r="CC22" s="26">
        <v>1E-4</v>
      </c>
      <c r="CD22" s="27">
        <f t="shared" ref="CD22:CD26" si="59">CB22*(1/CC22)*500</f>
        <v>20000000</v>
      </c>
      <c r="CE22" s="14">
        <v>10</v>
      </c>
      <c r="CF22" s="26">
        <v>1E-4</v>
      </c>
      <c r="CG22" s="27">
        <f t="shared" ref="CG22:CG26" si="60">CE22*(1/CF22)*500</f>
        <v>50000000</v>
      </c>
      <c r="CH22" s="14">
        <v>4</v>
      </c>
      <c r="CI22" s="26">
        <v>1.0000000000000001E-5</v>
      </c>
      <c r="CJ22" s="27">
        <f t="shared" ref="CJ22:CJ26" si="61">CH22*(1/CI22)*500</f>
        <v>199999999.99999997</v>
      </c>
      <c r="CL22" s="28">
        <v>2</v>
      </c>
      <c r="CM22" s="14">
        <v>8</v>
      </c>
      <c r="CN22" s="26">
        <v>0.01</v>
      </c>
      <c r="CO22" s="27">
        <f t="shared" ref="CO22:CO26" si="62">CM22*(1/CN22)*500</f>
        <v>400000</v>
      </c>
      <c r="CP22" s="14">
        <v>3</v>
      </c>
      <c r="CQ22" s="26">
        <v>1E-3</v>
      </c>
      <c r="CR22" s="27">
        <f t="shared" ref="CR22:CR26" si="63">CP22*(1/CQ22)*500</f>
        <v>1500000</v>
      </c>
      <c r="CS22" s="14">
        <v>17</v>
      </c>
      <c r="CT22" s="26">
        <v>1.0000000000000001E-5</v>
      </c>
      <c r="CU22" s="27">
        <f t="shared" ref="CU22:CU26" si="64">CS22*(1/CT22)*500</f>
        <v>849999999.99999988</v>
      </c>
      <c r="CV22" s="14">
        <v>7</v>
      </c>
      <c r="CW22" s="26">
        <v>1E-3</v>
      </c>
      <c r="CX22" s="27">
        <f t="shared" ref="CX22:CX26" si="65">CV22*(1/CW22)*500</f>
        <v>3500000</v>
      </c>
      <c r="CZ22" s="28">
        <v>2</v>
      </c>
      <c r="DA22" s="14">
        <v>4</v>
      </c>
      <c r="DB22" s="26">
        <v>0.01</v>
      </c>
      <c r="DC22" s="27">
        <f t="shared" ref="DC22:DC26" si="66">DA22*(1/DB22)*500</f>
        <v>200000</v>
      </c>
      <c r="DD22" s="14">
        <v>8</v>
      </c>
      <c r="DE22" s="26">
        <v>0.1</v>
      </c>
      <c r="DF22" s="27">
        <f t="shared" ref="DF22:DF26" si="67">DD22*(1/DE22)*500</f>
        <v>40000</v>
      </c>
      <c r="DG22" s="14">
        <v>2</v>
      </c>
      <c r="DH22" s="26">
        <v>1E-3</v>
      </c>
      <c r="DI22" s="27">
        <f t="shared" ref="DI22:DI26" si="68">DG22*(1/DH22)*500</f>
        <v>1000000</v>
      </c>
      <c r="DJ22" s="14">
        <v>6</v>
      </c>
      <c r="DK22" s="26">
        <v>1.0000000000000001E-5</v>
      </c>
      <c r="DL22" s="27">
        <f t="shared" ref="DL22:DL26" si="69">DJ22*(1/DK22)*500</f>
        <v>299999999.99999994</v>
      </c>
      <c r="DN22" s="28">
        <v>2</v>
      </c>
      <c r="DO22" s="39">
        <v>1</v>
      </c>
      <c r="DP22" s="26">
        <v>0.1</v>
      </c>
      <c r="DQ22" s="27">
        <f t="shared" ref="DQ22:DQ26" si="70">DO22*(1/DP22)*500</f>
        <v>5000</v>
      </c>
      <c r="DR22" s="14">
        <v>7</v>
      </c>
      <c r="DS22" s="26">
        <v>0.01</v>
      </c>
      <c r="DT22" s="27">
        <f t="shared" ref="DT22:DT26" si="71">DR22*(1/DS22)*500</f>
        <v>350000</v>
      </c>
      <c r="DU22" s="14">
        <v>6</v>
      </c>
      <c r="DV22" s="26">
        <v>1E-3</v>
      </c>
      <c r="DW22" s="27">
        <f t="shared" ref="DW22:DW26" si="72">DU22*(1/DV22)*500</f>
        <v>3000000</v>
      </c>
      <c r="DX22" s="14">
        <v>4</v>
      </c>
      <c r="DY22" s="26">
        <v>1.0000000000000001E-5</v>
      </c>
      <c r="DZ22" s="27">
        <f t="shared" ref="DZ22:DZ26" si="73">DX22*(1/DY22)*500</f>
        <v>199999999.99999997</v>
      </c>
    </row>
    <row r="23" spans="1:130" x14ac:dyDescent="0.35">
      <c r="A23" s="36" t="s">
        <v>69</v>
      </c>
      <c r="B23" s="37">
        <v>600000</v>
      </c>
      <c r="C23" s="26"/>
      <c r="D23" s="27">
        <f t="shared" ref="D23:D24" si="74">B23*0.01</f>
        <v>6000</v>
      </c>
      <c r="E23" s="27">
        <f>D23/E17</f>
        <v>4.9861495844875352E-3</v>
      </c>
      <c r="F23" s="28">
        <v>3</v>
      </c>
      <c r="G23" s="14">
        <v>7</v>
      </c>
      <c r="H23" s="26">
        <v>9.9999999999999995E-7</v>
      </c>
      <c r="I23" s="27">
        <f t="shared" si="38"/>
        <v>3500000000</v>
      </c>
      <c r="J23" s="14">
        <v>5</v>
      </c>
      <c r="K23" s="26">
        <v>1.0000000000000001E-5</v>
      </c>
      <c r="L23" s="27">
        <f t="shared" si="39"/>
        <v>249999999.99999997</v>
      </c>
      <c r="M23" s="14">
        <v>13</v>
      </c>
      <c r="N23" s="26">
        <v>0.01</v>
      </c>
      <c r="O23" s="27">
        <f t="shared" si="40"/>
        <v>650000</v>
      </c>
      <c r="P23" s="38">
        <v>1</v>
      </c>
      <c r="Q23" s="26">
        <v>0.1</v>
      </c>
      <c r="R23" s="27">
        <f t="shared" si="41"/>
        <v>5000</v>
      </c>
      <c r="T23" s="28">
        <v>3</v>
      </c>
      <c r="U23" s="14">
        <v>13</v>
      </c>
      <c r="V23" s="26">
        <v>9.9999999999999995E-7</v>
      </c>
      <c r="W23" s="27">
        <f t="shared" si="42"/>
        <v>6500000000</v>
      </c>
      <c r="X23" s="14">
        <v>8</v>
      </c>
      <c r="Y23" s="26">
        <v>9.9999999999999995E-7</v>
      </c>
      <c r="Z23" s="27">
        <f t="shared" si="43"/>
        <v>4000000000</v>
      </c>
      <c r="AA23" s="14">
        <v>10</v>
      </c>
      <c r="AB23" s="26">
        <v>1E-4</v>
      </c>
      <c r="AC23" s="27">
        <f t="shared" si="44"/>
        <v>50000000</v>
      </c>
      <c r="AD23" s="14">
        <v>2</v>
      </c>
      <c r="AE23" s="26">
        <v>1E-4</v>
      </c>
      <c r="AF23" s="27">
        <f t="shared" si="45"/>
        <v>10000000</v>
      </c>
      <c r="AH23" s="28">
        <v>3</v>
      </c>
      <c r="AI23" s="14">
        <v>3</v>
      </c>
      <c r="AJ23" s="26">
        <v>9.9999999999999995E-7</v>
      </c>
      <c r="AK23" s="27">
        <f t="shared" si="46"/>
        <v>1500000000</v>
      </c>
      <c r="AL23" s="14">
        <v>4</v>
      </c>
      <c r="AM23" s="26">
        <v>9.9999999999999995E-7</v>
      </c>
      <c r="AN23" s="27">
        <f t="shared" si="47"/>
        <v>2000000000</v>
      </c>
      <c r="AO23" s="14">
        <v>3</v>
      </c>
      <c r="AP23" s="26">
        <v>9.9999999999999995E-7</v>
      </c>
      <c r="AQ23" s="27">
        <f t="shared" si="48"/>
        <v>1500000000</v>
      </c>
      <c r="AR23" s="14">
        <v>4</v>
      </c>
      <c r="AS23" s="26">
        <v>1.0000000000000001E-5</v>
      </c>
      <c r="AT23" s="27">
        <f t="shared" si="49"/>
        <v>199999999.99999997</v>
      </c>
      <c r="AV23" s="28">
        <v>3</v>
      </c>
      <c r="AW23" s="14">
        <v>2</v>
      </c>
      <c r="AX23" s="26">
        <v>9.9999999999999995E-7</v>
      </c>
      <c r="AY23" s="27">
        <f t="shared" si="50"/>
        <v>1000000000</v>
      </c>
      <c r="AZ23" s="14">
        <v>3</v>
      </c>
      <c r="BA23" s="26">
        <v>1.0000000000000001E-5</v>
      </c>
      <c r="BB23" s="27">
        <f t="shared" si="51"/>
        <v>149999999.99999997</v>
      </c>
      <c r="BC23" s="14">
        <v>9</v>
      </c>
      <c r="BD23" s="26">
        <v>1.0000000000000001E-5</v>
      </c>
      <c r="BE23" s="27">
        <f t="shared" si="52"/>
        <v>449999999.99999994</v>
      </c>
      <c r="BF23" s="14">
        <v>17</v>
      </c>
      <c r="BG23" s="26">
        <v>0.1</v>
      </c>
      <c r="BH23" s="27">
        <f t="shared" si="53"/>
        <v>85000</v>
      </c>
      <c r="BJ23" s="28">
        <v>3</v>
      </c>
      <c r="BK23" s="14">
        <v>12</v>
      </c>
      <c r="BL23" s="26">
        <v>1E-4</v>
      </c>
      <c r="BM23" s="27">
        <f t="shared" si="54"/>
        <v>60000000</v>
      </c>
      <c r="BN23" s="14">
        <v>2</v>
      </c>
      <c r="BO23" s="26">
        <v>1.0000000000000001E-5</v>
      </c>
      <c r="BP23" s="27">
        <f t="shared" si="55"/>
        <v>99999999.999999985</v>
      </c>
      <c r="BQ23" s="14">
        <v>10</v>
      </c>
      <c r="BR23" s="26">
        <v>1.0000000000000001E-5</v>
      </c>
      <c r="BS23" s="27">
        <f t="shared" si="56"/>
        <v>499999999.99999994</v>
      </c>
      <c r="BT23" s="14">
        <v>6</v>
      </c>
      <c r="BU23" s="26">
        <v>1E-4</v>
      </c>
      <c r="BV23" s="27">
        <f t="shared" si="57"/>
        <v>30000000</v>
      </c>
      <c r="BX23" s="28">
        <v>3</v>
      </c>
      <c r="BY23" s="14">
        <v>1</v>
      </c>
      <c r="BZ23" s="26">
        <v>1.0000000000000001E-5</v>
      </c>
      <c r="CA23" s="27">
        <f t="shared" si="58"/>
        <v>49999999.999999993</v>
      </c>
      <c r="CB23" s="14">
        <v>10</v>
      </c>
      <c r="CC23" s="26">
        <v>1E-4</v>
      </c>
      <c r="CD23" s="27">
        <f t="shared" si="59"/>
        <v>50000000</v>
      </c>
      <c r="CE23" s="14">
        <v>2</v>
      </c>
      <c r="CF23" s="26">
        <v>1.0000000000000001E-5</v>
      </c>
      <c r="CG23" s="27">
        <f t="shared" si="60"/>
        <v>99999999.999999985</v>
      </c>
      <c r="CH23" s="14">
        <v>2</v>
      </c>
      <c r="CI23" s="26">
        <v>1.0000000000000001E-5</v>
      </c>
      <c r="CJ23" s="27">
        <f t="shared" si="61"/>
        <v>99999999.999999985</v>
      </c>
      <c r="CL23" s="28">
        <v>3</v>
      </c>
      <c r="CM23" s="14">
        <v>15</v>
      </c>
      <c r="CN23" s="26">
        <v>0.1</v>
      </c>
      <c r="CO23" s="27">
        <f t="shared" si="62"/>
        <v>75000</v>
      </c>
      <c r="CP23" s="14">
        <v>5</v>
      </c>
      <c r="CQ23" s="26">
        <v>0.01</v>
      </c>
      <c r="CR23" s="27">
        <f t="shared" si="63"/>
        <v>250000</v>
      </c>
      <c r="CS23" s="14">
        <v>4</v>
      </c>
      <c r="CT23" s="26">
        <v>1.0000000000000001E-5</v>
      </c>
      <c r="CU23" s="27">
        <f t="shared" si="64"/>
        <v>199999999.99999997</v>
      </c>
      <c r="CV23" s="14">
        <v>6</v>
      </c>
      <c r="CW23" s="26">
        <v>1E-3</v>
      </c>
      <c r="CX23" s="27">
        <f t="shared" si="65"/>
        <v>3000000</v>
      </c>
      <c r="CZ23" s="28">
        <v>3</v>
      </c>
      <c r="DA23" s="14">
        <v>1</v>
      </c>
      <c r="DB23" s="26">
        <v>0.01</v>
      </c>
      <c r="DC23" s="27">
        <f t="shared" si="66"/>
        <v>50000</v>
      </c>
      <c r="DD23" s="14">
        <v>5</v>
      </c>
      <c r="DE23" s="26">
        <v>0.01</v>
      </c>
      <c r="DF23" s="27">
        <f t="shared" si="67"/>
        <v>250000</v>
      </c>
      <c r="DG23" s="14">
        <v>3</v>
      </c>
      <c r="DH23" s="26">
        <v>1E-3</v>
      </c>
      <c r="DI23" s="27">
        <f t="shared" si="68"/>
        <v>1500000</v>
      </c>
      <c r="DJ23" s="14">
        <v>2</v>
      </c>
      <c r="DK23" s="26">
        <v>1.0000000000000001E-5</v>
      </c>
      <c r="DL23" s="27">
        <f t="shared" si="69"/>
        <v>99999999.999999985</v>
      </c>
      <c r="DN23" s="28">
        <v>3</v>
      </c>
      <c r="DO23" s="14">
        <v>2</v>
      </c>
      <c r="DP23" s="26">
        <v>0.1</v>
      </c>
      <c r="DQ23" s="27">
        <f t="shared" si="70"/>
        <v>10000</v>
      </c>
      <c r="DR23" s="14">
        <v>6</v>
      </c>
      <c r="DS23" s="26">
        <v>0.1</v>
      </c>
      <c r="DT23" s="27">
        <f t="shared" si="71"/>
        <v>30000</v>
      </c>
      <c r="DU23" s="14">
        <v>4</v>
      </c>
      <c r="DV23" s="26">
        <v>1E-3</v>
      </c>
      <c r="DW23" s="27">
        <f t="shared" si="72"/>
        <v>2000000</v>
      </c>
      <c r="DX23" s="14">
        <v>10</v>
      </c>
      <c r="DY23" s="26">
        <v>1E-4</v>
      </c>
      <c r="DZ23" s="27">
        <f t="shared" si="73"/>
        <v>50000000</v>
      </c>
    </row>
    <row r="24" spans="1:130" x14ac:dyDescent="0.35">
      <c r="A24" s="36" t="s">
        <v>70</v>
      </c>
      <c r="B24" s="37">
        <v>6000</v>
      </c>
      <c r="C24" s="26"/>
      <c r="D24" s="27">
        <f t="shared" si="74"/>
        <v>60</v>
      </c>
      <c r="E24" s="27">
        <f>D24/E17</f>
        <v>4.9861495844875348E-5</v>
      </c>
      <c r="F24" s="28">
        <v>4</v>
      </c>
      <c r="G24" s="14">
        <v>12</v>
      </c>
      <c r="H24" s="26">
        <v>9.9999999999999995E-7</v>
      </c>
      <c r="I24" s="27">
        <f t="shared" si="38"/>
        <v>6000000000</v>
      </c>
      <c r="J24" s="14">
        <v>6</v>
      </c>
      <c r="K24" s="26">
        <v>1.0000000000000001E-5</v>
      </c>
      <c r="L24" s="27">
        <f t="shared" si="39"/>
        <v>299999999.99999994</v>
      </c>
      <c r="M24" s="14">
        <v>7</v>
      </c>
      <c r="N24" s="26">
        <v>0.01</v>
      </c>
      <c r="O24" s="27">
        <f t="shared" si="40"/>
        <v>350000</v>
      </c>
      <c r="P24" s="14">
        <v>2</v>
      </c>
      <c r="Q24" s="26">
        <v>0.1</v>
      </c>
      <c r="R24" s="27">
        <f t="shared" si="41"/>
        <v>10000</v>
      </c>
      <c r="T24" s="28">
        <v>4</v>
      </c>
      <c r="U24" s="14">
        <v>4</v>
      </c>
      <c r="V24" s="26">
        <v>9.9999999999999995E-7</v>
      </c>
      <c r="W24" s="27">
        <f t="shared" si="42"/>
        <v>2000000000</v>
      </c>
      <c r="X24" s="14">
        <v>6</v>
      </c>
      <c r="Y24" s="26">
        <v>9.9999999999999995E-7</v>
      </c>
      <c r="Z24" s="27">
        <f t="shared" si="43"/>
        <v>3000000000</v>
      </c>
      <c r="AA24" s="14">
        <v>10</v>
      </c>
      <c r="AB24" s="26">
        <v>1E-4</v>
      </c>
      <c r="AC24" s="27">
        <f t="shared" si="44"/>
        <v>50000000</v>
      </c>
      <c r="AD24" s="14">
        <v>10</v>
      </c>
      <c r="AE24" s="26">
        <v>1E-3</v>
      </c>
      <c r="AF24" s="27">
        <f t="shared" si="45"/>
        <v>5000000</v>
      </c>
      <c r="AH24" s="28">
        <v>4</v>
      </c>
      <c r="AI24" s="14">
        <v>3</v>
      </c>
      <c r="AJ24" s="26">
        <v>9.9999999999999995E-7</v>
      </c>
      <c r="AK24" s="27">
        <f t="shared" si="46"/>
        <v>1500000000</v>
      </c>
      <c r="AL24" s="14">
        <v>8</v>
      </c>
      <c r="AM24" s="26">
        <v>9.9999999999999995E-7</v>
      </c>
      <c r="AN24" s="27">
        <f t="shared" si="47"/>
        <v>4000000000</v>
      </c>
      <c r="AO24" s="14">
        <v>4</v>
      </c>
      <c r="AP24" s="26">
        <v>9.9999999999999995E-7</v>
      </c>
      <c r="AQ24" s="27">
        <f t="shared" si="48"/>
        <v>2000000000</v>
      </c>
      <c r="AR24" s="14">
        <v>7</v>
      </c>
      <c r="AS24" s="26">
        <v>1.0000000000000001E-5</v>
      </c>
      <c r="AT24" s="27">
        <f t="shared" si="49"/>
        <v>349999999.99999994</v>
      </c>
      <c r="AV24" s="28">
        <v>4</v>
      </c>
      <c r="AW24" s="14">
        <v>3</v>
      </c>
      <c r="AX24" s="26">
        <v>1.0000000000000001E-5</v>
      </c>
      <c r="AY24" s="27">
        <f t="shared" si="50"/>
        <v>149999999.99999997</v>
      </c>
      <c r="AZ24" s="14">
        <v>3</v>
      </c>
      <c r="BA24" s="26">
        <v>1.0000000000000001E-5</v>
      </c>
      <c r="BB24" s="27">
        <f t="shared" si="51"/>
        <v>149999999.99999997</v>
      </c>
      <c r="BC24" s="14">
        <v>3</v>
      </c>
      <c r="BD24" s="26">
        <v>1.0000000000000001E-5</v>
      </c>
      <c r="BE24" s="27">
        <f t="shared" si="52"/>
        <v>149999999.99999997</v>
      </c>
      <c r="BF24" s="14">
        <v>2</v>
      </c>
      <c r="BG24" s="26">
        <v>0.1</v>
      </c>
      <c r="BH24" s="27">
        <f t="shared" si="53"/>
        <v>10000</v>
      </c>
      <c r="BJ24" s="28">
        <v>4</v>
      </c>
      <c r="BK24" s="14">
        <v>2</v>
      </c>
      <c r="BL24" s="26">
        <v>1.0000000000000001E-5</v>
      </c>
      <c r="BM24" s="27">
        <f t="shared" si="54"/>
        <v>99999999.999999985</v>
      </c>
      <c r="BN24" s="14">
        <v>10</v>
      </c>
      <c r="BO24" s="26">
        <v>1E-4</v>
      </c>
      <c r="BP24" s="27">
        <f t="shared" si="55"/>
        <v>50000000</v>
      </c>
      <c r="BQ24" s="14">
        <v>2</v>
      </c>
      <c r="BR24" s="26">
        <v>9.9999999999999995E-7</v>
      </c>
      <c r="BS24" s="27">
        <f t="shared" si="56"/>
        <v>1000000000</v>
      </c>
      <c r="BT24" s="14">
        <v>4</v>
      </c>
      <c r="BU24" s="26">
        <v>1E-4</v>
      </c>
      <c r="BV24" s="27">
        <f t="shared" si="57"/>
        <v>20000000</v>
      </c>
      <c r="BX24" s="28">
        <v>4</v>
      </c>
      <c r="BY24" s="14">
        <v>2</v>
      </c>
      <c r="BZ24" s="26">
        <v>1E-4</v>
      </c>
      <c r="CA24" s="27">
        <f t="shared" si="58"/>
        <v>10000000</v>
      </c>
      <c r="CB24" s="14">
        <v>4</v>
      </c>
      <c r="CC24" s="26">
        <v>1E-4</v>
      </c>
      <c r="CD24" s="27">
        <f t="shared" si="59"/>
        <v>20000000</v>
      </c>
      <c r="CE24" s="14">
        <v>4</v>
      </c>
      <c r="CF24" s="26">
        <v>1.0000000000000001E-5</v>
      </c>
      <c r="CG24" s="27">
        <f t="shared" si="60"/>
        <v>199999999.99999997</v>
      </c>
      <c r="CH24" s="14">
        <v>3</v>
      </c>
      <c r="CI24" s="26">
        <v>1.0000000000000001E-5</v>
      </c>
      <c r="CJ24" s="27">
        <f t="shared" si="61"/>
        <v>149999999.99999997</v>
      </c>
      <c r="CL24" s="28">
        <v>4</v>
      </c>
      <c r="CM24" s="14">
        <v>10</v>
      </c>
      <c r="CN24" s="26">
        <v>0.1</v>
      </c>
      <c r="CO24" s="27">
        <f t="shared" si="62"/>
        <v>50000</v>
      </c>
      <c r="CP24" s="14">
        <v>11</v>
      </c>
      <c r="CQ24" s="26">
        <v>0.01</v>
      </c>
      <c r="CR24" s="27">
        <f t="shared" si="63"/>
        <v>550000</v>
      </c>
      <c r="CS24" s="14">
        <v>10</v>
      </c>
      <c r="CT24" s="26">
        <v>1.0000000000000001E-5</v>
      </c>
      <c r="CU24" s="27">
        <f t="shared" si="64"/>
        <v>499999999.99999994</v>
      </c>
      <c r="CV24" s="14">
        <v>2</v>
      </c>
      <c r="CW24" s="26">
        <v>1E-3</v>
      </c>
      <c r="CX24" s="27">
        <f t="shared" si="65"/>
        <v>1000000</v>
      </c>
      <c r="CZ24" s="28">
        <v>4</v>
      </c>
      <c r="DA24" s="14">
        <v>1</v>
      </c>
      <c r="DB24" s="26">
        <v>0.01</v>
      </c>
      <c r="DC24" s="27">
        <f t="shared" si="66"/>
        <v>50000</v>
      </c>
      <c r="DD24" s="14">
        <v>15</v>
      </c>
      <c r="DE24" s="26">
        <v>0.01</v>
      </c>
      <c r="DF24" s="27">
        <f t="shared" si="67"/>
        <v>750000</v>
      </c>
      <c r="DG24" s="14">
        <v>1</v>
      </c>
      <c r="DH24" s="26">
        <v>1E-3</v>
      </c>
      <c r="DI24" s="27">
        <f t="shared" si="68"/>
        <v>500000</v>
      </c>
      <c r="DJ24" s="14">
        <v>3</v>
      </c>
      <c r="DK24" s="26">
        <v>1.0000000000000001E-5</v>
      </c>
      <c r="DL24" s="27">
        <f t="shared" si="69"/>
        <v>149999999.99999997</v>
      </c>
      <c r="DN24" s="28">
        <v>4</v>
      </c>
      <c r="DO24" s="14">
        <v>13</v>
      </c>
      <c r="DP24" s="26">
        <v>0.1</v>
      </c>
      <c r="DQ24" s="27">
        <f t="shared" si="70"/>
        <v>65000</v>
      </c>
      <c r="DR24" s="14">
        <v>6</v>
      </c>
      <c r="DS24" s="26">
        <v>0.1</v>
      </c>
      <c r="DT24" s="27">
        <f t="shared" si="71"/>
        <v>30000</v>
      </c>
      <c r="DU24" s="14">
        <v>3</v>
      </c>
      <c r="DV24" s="26">
        <v>1E-3</v>
      </c>
      <c r="DW24" s="27">
        <f t="shared" si="72"/>
        <v>1500000</v>
      </c>
      <c r="DX24" s="14">
        <v>8</v>
      </c>
      <c r="DY24" s="26">
        <v>1E-4</v>
      </c>
      <c r="DZ24" s="27">
        <f t="shared" si="73"/>
        <v>40000000</v>
      </c>
    </row>
    <row r="25" spans="1:130" x14ac:dyDescent="0.35">
      <c r="A25" s="35"/>
      <c r="C25" s="26"/>
      <c r="D25" s="27"/>
      <c r="E25" s="27"/>
      <c r="F25" s="28">
        <v>5</v>
      </c>
      <c r="G25" s="14">
        <v>2</v>
      </c>
      <c r="H25" s="26">
        <v>1.0000000000000001E-5</v>
      </c>
      <c r="I25" s="27">
        <f t="shared" si="38"/>
        <v>99999999.999999985</v>
      </c>
      <c r="J25" s="14">
        <v>2</v>
      </c>
      <c r="K25" s="26">
        <v>1.0000000000000001E-5</v>
      </c>
      <c r="L25" s="27">
        <f t="shared" si="39"/>
        <v>99999999.999999985</v>
      </c>
      <c r="M25" s="14">
        <v>4</v>
      </c>
      <c r="N25" s="26">
        <v>0.01</v>
      </c>
      <c r="O25" s="27">
        <f t="shared" si="40"/>
        <v>200000</v>
      </c>
      <c r="P25" s="14">
        <v>4</v>
      </c>
      <c r="Q25" s="26">
        <v>0.1</v>
      </c>
      <c r="R25" s="27">
        <f t="shared" si="41"/>
        <v>20000</v>
      </c>
      <c r="T25" s="28">
        <v>5</v>
      </c>
      <c r="U25" s="14">
        <v>12</v>
      </c>
      <c r="V25" s="26">
        <v>9.9999999999999995E-7</v>
      </c>
      <c r="W25" s="27">
        <f t="shared" si="42"/>
        <v>6000000000</v>
      </c>
      <c r="X25" s="14">
        <v>11</v>
      </c>
      <c r="Y25" s="26">
        <v>9.9999999999999995E-7</v>
      </c>
      <c r="Z25" s="27">
        <f t="shared" si="43"/>
        <v>5500000000</v>
      </c>
      <c r="AA25" s="14">
        <v>10</v>
      </c>
      <c r="AB25" s="26">
        <v>1E-4</v>
      </c>
      <c r="AC25" s="27">
        <f t="shared" si="44"/>
        <v>50000000</v>
      </c>
      <c r="AD25" s="14">
        <v>10</v>
      </c>
      <c r="AE25" s="26">
        <v>1E-3</v>
      </c>
      <c r="AF25" s="27">
        <f t="shared" si="45"/>
        <v>5000000</v>
      </c>
      <c r="AH25" s="28">
        <v>5</v>
      </c>
      <c r="AI25" s="14">
        <v>7</v>
      </c>
      <c r="AJ25" s="26">
        <v>9.9999999999999995E-7</v>
      </c>
      <c r="AK25" s="27">
        <f t="shared" si="46"/>
        <v>3500000000</v>
      </c>
      <c r="AL25" s="14">
        <v>2</v>
      </c>
      <c r="AM25" s="26">
        <v>9.9999999999999995E-7</v>
      </c>
      <c r="AN25" s="27">
        <f t="shared" si="47"/>
        <v>1000000000</v>
      </c>
      <c r="AO25" s="14">
        <v>1</v>
      </c>
      <c r="AP25" s="26">
        <v>9.9999999999999995E-7</v>
      </c>
      <c r="AQ25" s="27">
        <f t="shared" si="48"/>
        <v>500000000</v>
      </c>
      <c r="AR25" s="14">
        <v>5</v>
      </c>
      <c r="AS25" s="26">
        <v>1.0000000000000001E-5</v>
      </c>
      <c r="AT25" s="27">
        <f t="shared" si="49"/>
        <v>249999999.99999997</v>
      </c>
      <c r="AV25" s="28">
        <v>5</v>
      </c>
      <c r="AW25" s="14">
        <v>6</v>
      </c>
      <c r="AX25" s="26">
        <v>9.9999999999999995E-7</v>
      </c>
      <c r="AY25" s="27">
        <f t="shared" si="50"/>
        <v>3000000000</v>
      </c>
      <c r="AZ25" s="14">
        <v>4</v>
      </c>
      <c r="BA25" s="26">
        <v>1.0000000000000001E-5</v>
      </c>
      <c r="BB25" s="27">
        <f t="shared" si="51"/>
        <v>199999999.99999997</v>
      </c>
      <c r="BC25" s="14">
        <v>2</v>
      </c>
      <c r="BD25" s="26">
        <v>1.0000000000000001E-5</v>
      </c>
      <c r="BE25" s="27">
        <f t="shared" si="52"/>
        <v>99999999.999999985</v>
      </c>
      <c r="BF25" s="14">
        <v>16</v>
      </c>
      <c r="BG25" s="26">
        <v>0.1</v>
      </c>
      <c r="BH25" s="27">
        <f t="shared" si="53"/>
        <v>80000</v>
      </c>
      <c r="BJ25" s="28">
        <v>5</v>
      </c>
      <c r="BK25" s="14">
        <v>1</v>
      </c>
      <c r="BL25" s="26">
        <v>1.0000000000000001E-5</v>
      </c>
      <c r="BM25" s="27">
        <f t="shared" si="54"/>
        <v>49999999.999999993</v>
      </c>
      <c r="BN25" s="14">
        <v>3</v>
      </c>
      <c r="BO25" s="26">
        <v>1.0000000000000001E-5</v>
      </c>
      <c r="BP25" s="27">
        <f t="shared" si="55"/>
        <v>149999999.99999997</v>
      </c>
      <c r="BQ25" s="14">
        <v>1</v>
      </c>
      <c r="BR25" s="26">
        <v>9.9999999999999995E-7</v>
      </c>
      <c r="BS25" s="27">
        <f t="shared" si="56"/>
        <v>500000000</v>
      </c>
      <c r="BT25" s="14">
        <v>2</v>
      </c>
      <c r="BU25" s="26">
        <v>1E-4</v>
      </c>
      <c r="BV25" s="27">
        <f t="shared" si="57"/>
        <v>10000000</v>
      </c>
      <c r="BX25" s="28">
        <v>5</v>
      </c>
      <c r="BY25" s="14">
        <v>2</v>
      </c>
      <c r="BZ25" s="26">
        <v>1.0000000000000001E-5</v>
      </c>
      <c r="CA25" s="27">
        <f t="shared" si="58"/>
        <v>99999999.999999985</v>
      </c>
      <c r="CB25" s="14">
        <v>7</v>
      </c>
      <c r="CC25" s="26">
        <v>1E-4</v>
      </c>
      <c r="CD25" s="27">
        <f t="shared" si="59"/>
        <v>35000000</v>
      </c>
      <c r="CE25" s="14">
        <v>3</v>
      </c>
      <c r="CF25" s="26">
        <v>1.0000000000000001E-5</v>
      </c>
      <c r="CG25" s="27">
        <f t="shared" si="60"/>
        <v>149999999.99999997</v>
      </c>
      <c r="CH25" s="14">
        <v>4</v>
      </c>
      <c r="CI25" s="26">
        <v>1.0000000000000001E-5</v>
      </c>
      <c r="CJ25" s="27">
        <f t="shared" si="61"/>
        <v>199999999.99999997</v>
      </c>
      <c r="CL25" s="28">
        <v>5</v>
      </c>
      <c r="CM25" s="14">
        <v>2</v>
      </c>
      <c r="CN25" s="26">
        <v>1E-3</v>
      </c>
      <c r="CO25" s="27">
        <f t="shared" si="62"/>
        <v>1000000</v>
      </c>
      <c r="CP25" s="14">
        <v>2</v>
      </c>
      <c r="CQ25" s="26">
        <v>1E-3</v>
      </c>
      <c r="CR25" s="27">
        <f t="shared" si="63"/>
        <v>1000000</v>
      </c>
      <c r="CS25" s="14">
        <v>2</v>
      </c>
      <c r="CT25" s="26">
        <v>1.0000000000000001E-5</v>
      </c>
      <c r="CU25" s="27">
        <f t="shared" si="64"/>
        <v>99999999.999999985</v>
      </c>
      <c r="CV25" s="14">
        <v>6</v>
      </c>
      <c r="CW25" s="26">
        <v>1E-3</v>
      </c>
      <c r="CX25" s="27">
        <f t="shared" si="65"/>
        <v>3000000</v>
      </c>
      <c r="CZ25" s="28">
        <v>5</v>
      </c>
      <c r="DA25" s="14">
        <v>1</v>
      </c>
      <c r="DB25" s="26">
        <v>0.01</v>
      </c>
      <c r="DC25" s="27">
        <f t="shared" si="66"/>
        <v>50000</v>
      </c>
      <c r="DD25" s="14">
        <v>4</v>
      </c>
      <c r="DE25" s="26">
        <v>0.01</v>
      </c>
      <c r="DF25" s="27">
        <f t="shared" si="67"/>
        <v>200000</v>
      </c>
      <c r="DG25" s="14">
        <v>3</v>
      </c>
      <c r="DH25" s="26">
        <v>1E-3</v>
      </c>
      <c r="DI25" s="27">
        <f t="shared" si="68"/>
        <v>1500000</v>
      </c>
      <c r="DJ25" s="14">
        <v>4</v>
      </c>
      <c r="DK25" s="26">
        <v>1.0000000000000001E-5</v>
      </c>
      <c r="DL25" s="27">
        <f t="shared" si="69"/>
        <v>199999999.99999997</v>
      </c>
      <c r="DN25" s="28">
        <v>5</v>
      </c>
      <c r="DO25" s="38">
        <v>1</v>
      </c>
      <c r="DP25" s="26">
        <v>0.1</v>
      </c>
      <c r="DQ25" s="27">
        <f t="shared" si="70"/>
        <v>5000</v>
      </c>
      <c r="DR25" s="14">
        <v>2</v>
      </c>
      <c r="DS25" s="26">
        <v>0.01</v>
      </c>
      <c r="DT25" s="27">
        <f t="shared" si="71"/>
        <v>100000</v>
      </c>
      <c r="DU25" s="14">
        <v>6</v>
      </c>
      <c r="DV25" s="26">
        <v>1E-3</v>
      </c>
      <c r="DW25" s="27">
        <f t="shared" si="72"/>
        <v>3000000</v>
      </c>
      <c r="DX25" s="14">
        <v>3</v>
      </c>
      <c r="DY25" s="26">
        <v>1.0000000000000001E-5</v>
      </c>
      <c r="DZ25" s="27">
        <f t="shared" si="73"/>
        <v>149999999.99999997</v>
      </c>
    </row>
    <row r="26" spans="1:130" x14ac:dyDescent="0.35">
      <c r="C26" s="26"/>
      <c r="D26" s="27"/>
      <c r="E26" s="27"/>
      <c r="F26" s="28">
        <v>6</v>
      </c>
      <c r="G26" s="14">
        <v>8</v>
      </c>
      <c r="H26" s="26">
        <v>9.9999999999999995E-7</v>
      </c>
      <c r="I26" s="27">
        <f t="shared" si="38"/>
        <v>4000000000</v>
      </c>
      <c r="J26" s="14">
        <v>11</v>
      </c>
      <c r="K26" s="26">
        <v>1E-4</v>
      </c>
      <c r="L26" s="27">
        <f t="shared" si="39"/>
        <v>55000000</v>
      </c>
      <c r="M26" s="14">
        <v>7</v>
      </c>
      <c r="N26" s="26">
        <v>1E-3</v>
      </c>
      <c r="O26" s="27">
        <f t="shared" si="40"/>
        <v>3500000</v>
      </c>
      <c r="P26" s="14">
        <v>1</v>
      </c>
      <c r="Q26" s="26">
        <v>0.01</v>
      </c>
      <c r="R26" s="27">
        <f t="shared" si="41"/>
        <v>50000</v>
      </c>
      <c r="T26" s="28">
        <v>6</v>
      </c>
      <c r="U26" s="14">
        <v>15</v>
      </c>
      <c r="V26" s="26">
        <v>9.9999999999999995E-7</v>
      </c>
      <c r="W26" s="27">
        <f t="shared" si="42"/>
        <v>7500000000</v>
      </c>
      <c r="X26" s="14">
        <v>6</v>
      </c>
      <c r="Y26" s="26">
        <v>9.9999999999999995E-7</v>
      </c>
      <c r="Z26" s="27">
        <f t="shared" si="43"/>
        <v>3000000000</v>
      </c>
      <c r="AA26" s="14">
        <v>5</v>
      </c>
      <c r="AB26" s="26">
        <v>1E-4</v>
      </c>
      <c r="AC26" s="27">
        <f t="shared" si="44"/>
        <v>25000000</v>
      </c>
      <c r="AD26" s="14">
        <v>1</v>
      </c>
      <c r="AE26" s="26">
        <v>1E-3</v>
      </c>
      <c r="AF26" s="27">
        <f t="shared" si="45"/>
        <v>500000</v>
      </c>
      <c r="AH26" s="28">
        <v>6</v>
      </c>
      <c r="AI26" s="14">
        <v>4</v>
      </c>
      <c r="AJ26" s="26">
        <v>9.9999999999999995E-7</v>
      </c>
      <c r="AK26" s="27">
        <f t="shared" si="46"/>
        <v>2000000000</v>
      </c>
      <c r="AL26" s="14">
        <v>12</v>
      </c>
      <c r="AM26" s="26">
        <v>9.9999999999999995E-7</v>
      </c>
      <c r="AN26" s="27">
        <f t="shared" si="47"/>
        <v>6000000000</v>
      </c>
      <c r="AO26" s="14">
        <v>1</v>
      </c>
      <c r="AP26" s="26">
        <v>9.9999999999999995E-7</v>
      </c>
      <c r="AQ26" s="27">
        <f t="shared" si="48"/>
        <v>500000000</v>
      </c>
      <c r="AR26" s="14">
        <v>1</v>
      </c>
      <c r="AS26" s="26">
        <v>1.0000000000000001E-5</v>
      </c>
      <c r="AT26" s="27">
        <f t="shared" si="49"/>
        <v>49999999.999999993</v>
      </c>
      <c r="AV26" s="28">
        <v>6</v>
      </c>
      <c r="AW26" s="14">
        <v>8</v>
      </c>
      <c r="AX26" s="26">
        <v>9.9999999999999995E-7</v>
      </c>
      <c r="AY26" s="27">
        <f t="shared" si="50"/>
        <v>4000000000</v>
      </c>
      <c r="AZ26" s="14">
        <v>3</v>
      </c>
      <c r="BA26" s="26">
        <v>1.0000000000000001E-5</v>
      </c>
      <c r="BB26" s="27">
        <f t="shared" si="51"/>
        <v>149999999.99999997</v>
      </c>
      <c r="BC26" s="14">
        <v>10</v>
      </c>
      <c r="BD26" s="26">
        <v>1.0000000000000001E-5</v>
      </c>
      <c r="BE26" s="27">
        <f t="shared" si="52"/>
        <v>499999999.99999994</v>
      </c>
      <c r="BF26" s="14">
        <v>2</v>
      </c>
      <c r="BG26" s="26">
        <v>0.01</v>
      </c>
      <c r="BH26" s="27">
        <f t="shared" si="53"/>
        <v>100000</v>
      </c>
      <c r="BJ26" s="28">
        <v>6</v>
      </c>
      <c r="BK26" s="14">
        <v>4</v>
      </c>
      <c r="BL26" s="26">
        <v>1.0000000000000001E-5</v>
      </c>
      <c r="BM26" s="27">
        <f t="shared" si="54"/>
        <v>199999999.99999997</v>
      </c>
      <c r="BN26" s="14">
        <v>8</v>
      </c>
      <c r="BO26" s="26">
        <v>1E-4</v>
      </c>
      <c r="BP26" s="27">
        <f t="shared" si="55"/>
        <v>40000000</v>
      </c>
      <c r="BQ26" s="14">
        <v>8</v>
      </c>
      <c r="BR26" s="26">
        <v>1.0000000000000001E-5</v>
      </c>
      <c r="BS26" s="27">
        <f t="shared" si="56"/>
        <v>399999999.99999994</v>
      </c>
      <c r="BT26" s="14">
        <v>3</v>
      </c>
      <c r="BU26" s="26">
        <v>1E-4</v>
      </c>
      <c r="BV26" s="27">
        <f t="shared" si="57"/>
        <v>15000000</v>
      </c>
      <c r="BX26" s="28">
        <v>6</v>
      </c>
      <c r="BY26" s="14">
        <v>1</v>
      </c>
      <c r="BZ26" s="26">
        <v>1.0000000000000001E-5</v>
      </c>
      <c r="CA26" s="27">
        <f t="shared" si="58"/>
        <v>49999999.999999993</v>
      </c>
      <c r="CB26" s="14">
        <v>7</v>
      </c>
      <c r="CC26" s="26">
        <v>1E-4</v>
      </c>
      <c r="CD26" s="27">
        <f t="shared" si="59"/>
        <v>35000000</v>
      </c>
      <c r="CE26" s="14">
        <v>4</v>
      </c>
      <c r="CF26" s="26">
        <v>1.0000000000000001E-5</v>
      </c>
      <c r="CG26" s="27">
        <f t="shared" si="60"/>
        <v>199999999.99999997</v>
      </c>
      <c r="CH26" s="14">
        <v>4</v>
      </c>
      <c r="CI26" s="26">
        <v>1.0000000000000001E-5</v>
      </c>
      <c r="CJ26" s="27">
        <f t="shared" si="61"/>
        <v>199999999.99999997</v>
      </c>
      <c r="CL26" s="28">
        <v>6</v>
      </c>
      <c r="CM26" s="14">
        <v>14</v>
      </c>
      <c r="CN26" s="26">
        <v>1E-3</v>
      </c>
      <c r="CO26" s="27">
        <f t="shared" si="62"/>
        <v>7000000</v>
      </c>
      <c r="CP26" s="14">
        <v>12</v>
      </c>
      <c r="CQ26" s="26">
        <v>0.01</v>
      </c>
      <c r="CR26" s="27">
        <f t="shared" si="63"/>
        <v>600000</v>
      </c>
      <c r="CS26" s="14">
        <v>3</v>
      </c>
      <c r="CT26" s="26">
        <v>1.0000000000000001E-5</v>
      </c>
      <c r="CU26" s="27">
        <f t="shared" si="64"/>
        <v>149999999.99999997</v>
      </c>
      <c r="CV26" s="14">
        <v>4</v>
      </c>
      <c r="CW26" s="26">
        <v>1E-4</v>
      </c>
      <c r="CX26" s="27">
        <f t="shared" si="65"/>
        <v>20000000</v>
      </c>
      <c r="CZ26" s="28">
        <v>6</v>
      </c>
      <c r="DA26" s="14">
        <v>2</v>
      </c>
      <c r="DB26" s="26">
        <v>0.01</v>
      </c>
      <c r="DC26" s="27">
        <f t="shared" si="66"/>
        <v>100000</v>
      </c>
      <c r="DD26" s="14">
        <v>3</v>
      </c>
      <c r="DE26" s="26">
        <v>0.01</v>
      </c>
      <c r="DF26" s="27">
        <f t="shared" si="67"/>
        <v>150000</v>
      </c>
      <c r="DG26" s="14">
        <v>1</v>
      </c>
      <c r="DH26" s="26">
        <v>1E-3</v>
      </c>
      <c r="DI26" s="27">
        <f t="shared" si="68"/>
        <v>500000</v>
      </c>
      <c r="DJ26" s="14">
        <v>10</v>
      </c>
      <c r="DK26" s="26">
        <v>1.0000000000000001E-5</v>
      </c>
      <c r="DL26" s="27">
        <f t="shared" si="69"/>
        <v>499999999.99999994</v>
      </c>
      <c r="DN26" s="28">
        <v>6</v>
      </c>
      <c r="DO26" s="14">
        <v>1</v>
      </c>
      <c r="DP26" s="26">
        <v>0.01</v>
      </c>
      <c r="DQ26" s="27">
        <f t="shared" si="70"/>
        <v>50000</v>
      </c>
      <c r="DR26" s="14">
        <v>6</v>
      </c>
      <c r="DS26" s="26">
        <v>1E-3</v>
      </c>
      <c r="DT26" s="27">
        <f t="shared" si="71"/>
        <v>3000000</v>
      </c>
      <c r="DU26" s="14">
        <v>2</v>
      </c>
      <c r="DV26" s="26">
        <v>1E-3</v>
      </c>
      <c r="DW26" s="27">
        <f t="shared" si="72"/>
        <v>1000000</v>
      </c>
      <c r="DX26" s="14">
        <v>18</v>
      </c>
      <c r="DY26" s="26">
        <v>1E-4</v>
      </c>
      <c r="DZ26" s="27">
        <f t="shared" si="73"/>
        <v>90000000</v>
      </c>
    </row>
    <row r="27" spans="1:130" x14ac:dyDescent="0.35">
      <c r="C27" s="26"/>
      <c r="D27" s="27"/>
      <c r="E27" s="27"/>
      <c r="F27" s="28"/>
      <c r="H27" s="26"/>
      <c r="I27" s="40">
        <f>AVERAGE(I21:I26)</f>
        <v>2933333333.3333335</v>
      </c>
      <c r="K27" s="26"/>
      <c r="L27" s="27"/>
      <c r="N27" s="26"/>
      <c r="O27" s="27"/>
      <c r="Q27" s="26"/>
      <c r="R27" s="27"/>
      <c r="T27" s="28"/>
      <c r="V27" s="26"/>
      <c r="W27" s="27"/>
      <c r="Y27" s="26"/>
      <c r="Z27" s="27"/>
      <c r="AB27" s="26"/>
      <c r="AC27" s="27"/>
      <c r="AE27" s="26"/>
      <c r="AF27" s="27"/>
      <c r="AH27" s="28"/>
      <c r="AJ27" s="26"/>
      <c r="AK27" s="27"/>
      <c r="AM27" s="26"/>
      <c r="AN27" s="27"/>
      <c r="AP27" s="26"/>
      <c r="AQ27" s="27"/>
      <c r="AS27" s="26"/>
      <c r="AT27" s="27"/>
      <c r="AV27" s="28"/>
      <c r="AX27" s="26"/>
      <c r="AY27" s="27"/>
      <c r="BA27" s="26"/>
      <c r="BB27" s="27"/>
      <c r="BD27" s="26"/>
      <c r="BE27" s="27"/>
      <c r="BG27" s="26"/>
      <c r="BH27" s="27"/>
      <c r="BJ27" s="28"/>
      <c r="BL27" s="26"/>
      <c r="BM27" s="27"/>
      <c r="BO27" s="26"/>
      <c r="BP27" s="27"/>
      <c r="BR27" s="26"/>
      <c r="BS27" s="27"/>
      <c r="BU27" s="26"/>
      <c r="BV27" s="27"/>
      <c r="BX27" s="28"/>
      <c r="BZ27" s="26"/>
      <c r="CA27" s="27"/>
      <c r="CC27" s="26"/>
      <c r="CD27" s="27"/>
      <c r="CF27" s="26"/>
      <c r="CG27" s="27"/>
      <c r="CI27" s="26"/>
      <c r="CJ27" s="27"/>
      <c r="CL27" s="28"/>
      <c r="CN27" s="26"/>
      <c r="CO27" s="27"/>
      <c r="CQ27" s="26"/>
      <c r="CR27" s="27"/>
      <c r="CT27" s="26"/>
      <c r="CU27" s="27"/>
      <c r="CW27" s="26"/>
      <c r="CX27" s="40">
        <f>AVERAGE(CX21:CX26)</f>
        <v>5500000</v>
      </c>
      <c r="CZ27" s="28"/>
      <c r="DB27" s="26"/>
      <c r="DC27" s="27"/>
      <c r="DE27" s="26"/>
      <c r="DF27" s="27"/>
      <c r="DH27" s="26"/>
      <c r="DI27" s="27"/>
      <c r="DK27" s="26"/>
      <c r="DL27" s="27"/>
      <c r="DN27" s="28"/>
      <c r="DP27" s="26"/>
      <c r="DQ27" s="27"/>
      <c r="DS27" s="26"/>
      <c r="DT27" s="27"/>
      <c r="DV27" s="26"/>
      <c r="DW27" s="27"/>
      <c r="DY27" s="26"/>
      <c r="DZ27" s="27"/>
    </row>
    <row r="28" spans="1:130" x14ac:dyDescent="0.35">
      <c r="I28" s="37">
        <f>STDEV(I21:I26)</f>
        <v>2127596452.9643931</v>
      </c>
      <c r="P28" s="38" t="s">
        <v>71</v>
      </c>
      <c r="Q28" s="38"/>
      <c r="CX28" s="37">
        <f>STDEV(CX21:CX26)</f>
        <v>7155417.5279993266</v>
      </c>
    </row>
    <row r="29" spans="1:130" x14ac:dyDescent="0.35">
      <c r="G29" s="41" t="s">
        <v>72</v>
      </c>
      <c r="H29" s="41"/>
      <c r="I29" s="41"/>
      <c r="J29" s="41"/>
      <c r="K29" s="41"/>
      <c r="L29" s="41"/>
      <c r="M29" s="41"/>
      <c r="N29" s="41"/>
      <c r="O29" s="41"/>
      <c r="P29" s="41"/>
      <c r="Q29" s="41"/>
      <c r="R29" s="41"/>
      <c r="U29" s="41" t="s">
        <v>72</v>
      </c>
      <c r="V29" s="41"/>
      <c r="W29" s="41"/>
      <c r="X29" s="41"/>
      <c r="Y29" s="41"/>
      <c r="Z29" s="41"/>
      <c r="AA29" s="41"/>
      <c r="AB29" s="41"/>
      <c r="AC29" s="41"/>
      <c r="AD29" s="41"/>
      <c r="AE29" s="41"/>
      <c r="AF29" s="41"/>
      <c r="AI29" s="41" t="s">
        <v>72</v>
      </c>
      <c r="AJ29" s="41"/>
      <c r="AK29" s="41"/>
      <c r="AL29" s="41"/>
      <c r="AM29" s="41"/>
      <c r="AN29" s="41"/>
      <c r="AO29" s="41"/>
      <c r="AP29" s="41"/>
      <c r="AQ29" s="41"/>
      <c r="AR29" s="41"/>
      <c r="AS29" s="41"/>
      <c r="AT29" s="41"/>
      <c r="AW29" s="41" t="s">
        <v>72</v>
      </c>
      <c r="AX29" s="41"/>
      <c r="AY29" s="41"/>
      <c r="AZ29" s="41"/>
      <c r="BA29" s="41"/>
      <c r="BB29" s="41"/>
      <c r="BC29" s="41"/>
      <c r="BD29" s="41"/>
      <c r="BE29" s="41"/>
      <c r="BF29" s="41"/>
      <c r="BG29" s="41"/>
      <c r="BH29" s="41"/>
      <c r="BK29" s="41" t="s">
        <v>72</v>
      </c>
      <c r="BL29" s="41"/>
      <c r="BM29" s="41"/>
      <c r="BN29" s="41"/>
      <c r="BO29" s="41"/>
      <c r="BP29" s="41"/>
      <c r="BQ29" s="41"/>
      <c r="BR29" s="41"/>
      <c r="BS29" s="41"/>
      <c r="BT29" s="41"/>
      <c r="BU29" s="41"/>
      <c r="BV29" s="41"/>
      <c r="BY29" s="41" t="s">
        <v>72</v>
      </c>
      <c r="BZ29" s="41"/>
      <c r="CA29" s="41"/>
      <c r="CB29" s="41"/>
      <c r="CC29" s="41"/>
      <c r="CD29" s="41"/>
      <c r="CE29" s="41"/>
      <c r="CF29" s="41"/>
      <c r="CG29" s="41"/>
      <c r="CH29" s="41"/>
      <c r="CI29" s="41"/>
      <c r="CJ29" s="41"/>
      <c r="CM29" s="41" t="s">
        <v>72</v>
      </c>
      <c r="CN29" s="41"/>
      <c r="CO29" s="41"/>
      <c r="CP29" s="41"/>
      <c r="CQ29" s="41"/>
      <c r="CR29" s="41"/>
      <c r="CS29" s="41"/>
      <c r="CT29" s="41"/>
      <c r="CU29" s="41"/>
      <c r="CV29" s="41"/>
      <c r="CW29" s="41"/>
      <c r="CX29" s="41"/>
      <c r="DA29" s="41" t="s">
        <v>72</v>
      </c>
      <c r="DB29" s="41"/>
      <c r="DC29" s="41"/>
      <c r="DD29" s="41"/>
      <c r="DE29" s="41"/>
      <c r="DF29" s="41"/>
      <c r="DG29" s="41"/>
      <c r="DH29" s="41"/>
      <c r="DI29" s="41"/>
      <c r="DJ29" s="41"/>
      <c r="DK29" s="41"/>
      <c r="DL29" s="41"/>
      <c r="DO29" s="41" t="s">
        <v>72</v>
      </c>
      <c r="DP29" s="41"/>
      <c r="DQ29" s="41"/>
      <c r="DR29" s="41"/>
      <c r="DS29" s="41"/>
      <c r="DT29" s="41"/>
      <c r="DU29" s="41"/>
      <c r="DV29" s="41"/>
      <c r="DW29" s="41"/>
      <c r="DX29" s="41"/>
      <c r="DY29" s="41"/>
      <c r="DZ29" s="41"/>
    </row>
    <row r="30" spans="1:130" x14ac:dyDescent="0.35">
      <c r="B30" s="18" t="s">
        <v>73</v>
      </c>
      <c r="C30" s="18"/>
      <c r="D30" s="18"/>
      <c r="E30" s="19"/>
      <c r="G30" s="20" t="s">
        <v>56</v>
      </c>
      <c r="H30" s="21"/>
      <c r="I30" s="21"/>
      <c r="J30" s="22" t="s">
        <v>57</v>
      </c>
      <c r="K30" s="21"/>
      <c r="L30" s="21"/>
      <c r="M30" s="22" t="s">
        <v>58</v>
      </c>
      <c r="N30" s="21"/>
      <c r="O30" s="21"/>
      <c r="P30" s="22" t="s">
        <v>59</v>
      </c>
      <c r="Q30" s="21"/>
      <c r="R30" s="21"/>
      <c r="U30" s="20" t="s">
        <v>56</v>
      </c>
      <c r="V30" s="21"/>
      <c r="W30" s="21"/>
      <c r="X30" s="22" t="s">
        <v>57</v>
      </c>
      <c r="Y30" s="21"/>
      <c r="Z30" s="21"/>
      <c r="AA30" s="22" t="s">
        <v>58</v>
      </c>
      <c r="AB30" s="21"/>
      <c r="AC30" s="21"/>
      <c r="AD30" s="22" t="s">
        <v>59</v>
      </c>
      <c r="AE30" s="21"/>
      <c r="AF30" s="21"/>
      <c r="AI30" s="20" t="s">
        <v>56</v>
      </c>
      <c r="AJ30" s="21"/>
      <c r="AK30" s="21"/>
      <c r="AL30" s="22" t="s">
        <v>57</v>
      </c>
      <c r="AM30" s="21"/>
      <c r="AN30" s="21"/>
      <c r="AO30" s="22" t="s">
        <v>58</v>
      </c>
      <c r="AP30" s="21"/>
      <c r="AQ30" s="21"/>
      <c r="AR30" s="22" t="s">
        <v>59</v>
      </c>
      <c r="AS30" s="21"/>
      <c r="AT30" s="21"/>
      <c r="AW30" s="20" t="s">
        <v>56</v>
      </c>
      <c r="AX30" s="21"/>
      <c r="AY30" s="21"/>
      <c r="AZ30" s="22" t="s">
        <v>57</v>
      </c>
      <c r="BA30" s="21"/>
      <c r="BB30" s="21"/>
      <c r="BC30" s="22" t="s">
        <v>58</v>
      </c>
      <c r="BD30" s="21"/>
      <c r="BE30" s="21"/>
      <c r="BF30" s="22" t="s">
        <v>59</v>
      </c>
      <c r="BG30" s="21"/>
      <c r="BH30" s="21"/>
      <c r="BK30" s="20" t="s">
        <v>56</v>
      </c>
      <c r="BL30" s="21"/>
      <c r="BM30" s="21"/>
      <c r="BN30" s="22" t="s">
        <v>57</v>
      </c>
      <c r="BO30" s="21"/>
      <c r="BP30" s="21"/>
      <c r="BQ30" s="22" t="s">
        <v>58</v>
      </c>
      <c r="BR30" s="21"/>
      <c r="BS30" s="21"/>
      <c r="BT30" s="22" t="s">
        <v>59</v>
      </c>
      <c r="BU30" s="21"/>
      <c r="BV30" s="21"/>
      <c r="BY30" s="20" t="s">
        <v>56</v>
      </c>
      <c r="BZ30" s="21"/>
      <c r="CA30" s="21"/>
      <c r="CB30" s="22" t="s">
        <v>57</v>
      </c>
      <c r="CC30" s="21"/>
      <c r="CD30" s="21"/>
      <c r="CE30" s="22" t="s">
        <v>58</v>
      </c>
      <c r="CF30" s="21"/>
      <c r="CG30" s="21"/>
      <c r="CH30" s="22" t="s">
        <v>59</v>
      </c>
      <c r="CI30" s="21"/>
      <c r="CJ30" s="21"/>
      <c r="CM30" s="20" t="s">
        <v>56</v>
      </c>
      <c r="CN30" s="21"/>
      <c r="CO30" s="21"/>
      <c r="CP30" s="22" t="s">
        <v>57</v>
      </c>
      <c r="CQ30" s="21"/>
      <c r="CR30" s="21"/>
      <c r="CS30" s="22" t="s">
        <v>58</v>
      </c>
      <c r="CT30" s="21"/>
      <c r="CU30" s="21"/>
      <c r="CV30" s="22" t="s">
        <v>59</v>
      </c>
      <c r="CW30" s="21"/>
      <c r="CX30" s="21"/>
      <c r="DA30" s="20" t="s">
        <v>56</v>
      </c>
      <c r="DB30" s="21"/>
      <c r="DC30" s="21"/>
      <c r="DD30" s="22" t="s">
        <v>57</v>
      </c>
      <c r="DE30" s="21"/>
      <c r="DF30" s="21"/>
      <c r="DG30" s="22" t="s">
        <v>58</v>
      </c>
      <c r="DH30" s="21"/>
      <c r="DI30" s="21"/>
      <c r="DJ30" s="22" t="s">
        <v>59</v>
      </c>
      <c r="DK30" s="21"/>
      <c r="DL30" s="21"/>
      <c r="DO30" s="20" t="s">
        <v>56</v>
      </c>
      <c r="DP30" s="21"/>
      <c r="DQ30" s="21"/>
      <c r="DR30" s="22" t="s">
        <v>57</v>
      </c>
      <c r="DS30" s="21"/>
      <c r="DT30" s="21"/>
      <c r="DU30" s="22" t="s">
        <v>58</v>
      </c>
      <c r="DV30" s="21"/>
      <c r="DW30" s="21"/>
      <c r="DX30" s="22" t="s">
        <v>59</v>
      </c>
      <c r="DY30" s="21"/>
      <c r="DZ30" s="21"/>
    </row>
    <row r="31" spans="1:130" x14ac:dyDescent="0.35">
      <c r="B31" s="23" t="s">
        <v>41</v>
      </c>
      <c r="C31" s="24" t="s">
        <v>42</v>
      </c>
      <c r="D31" s="25" t="s">
        <v>74</v>
      </c>
      <c r="E31" s="25"/>
      <c r="F31" s="14" t="s">
        <v>61</v>
      </c>
      <c r="G31" s="23" t="s">
        <v>41</v>
      </c>
      <c r="H31" s="24" t="s">
        <v>42</v>
      </c>
      <c r="I31" s="25" t="s">
        <v>74</v>
      </c>
      <c r="J31" s="23" t="s">
        <v>41</v>
      </c>
      <c r="K31" s="24" t="s">
        <v>42</v>
      </c>
      <c r="L31" s="25" t="s">
        <v>74</v>
      </c>
      <c r="M31" s="23" t="s">
        <v>41</v>
      </c>
      <c r="N31" s="24" t="s">
        <v>42</v>
      </c>
      <c r="O31" s="25" t="s">
        <v>74</v>
      </c>
      <c r="P31" s="23" t="s">
        <v>41</v>
      </c>
      <c r="Q31" s="24" t="s">
        <v>42</v>
      </c>
      <c r="R31" s="25" t="s">
        <v>74</v>
      </c>
      <c r="T31" s="14" t="s">
        <v>61</v>
      </c>
      <c r="U31" s="23" t="s">
        <v>41</v>
      </c>
      <c r="V31" s="24" t="s">
        <v>42</v>
      </c>
      <c r="W31" s="25" t="s">
        <v>74</v>
      </c>
      <c r="X31" s="23" t="s">
        <v>41</v>
      </c>
      <c r="Y31" s="24" t="s">
        <v>42</v>
      </c>
      <c r="Z31" s="25" t="s">
        <v>74</v>
      </c>
      <c r="AA31" s="23" t="s">
        <v>41</v>
      </c>
      <c r="AB31" s="24" t="s">
        <v>42</v>
      </c>
      <c r="AC31" s="25" t="s">
        <v>74</v>
      </c>
      <c r="AD31" s="23" t="s">
        <v>41</v>
      </c>
      <c r="AE31" s="24" t="s">
        <v>42</v>
      </c>
      <c r="AF31" s="25" t="s">
        <v>74</v>
      </c>
      <c r="AH31" s="14" t="s">
        <v>61</v>
      </c>
      <c r="AI31" s="23" t="s">
        <v>41</v>
      </c>
      <c r="AJ31" s="24" t="s">
        <v>42</v>
      </c>
      <c r="AK31" s="25" t="s">
        <v>74</v>
      </c>
      <c r="AL31" s="23" t="s">
        <v>41</v>
      </c>
      <c r="AM31" s="24" t="s">
        <v>42</v>
      </c>
      <c r="AN31" s="25" t="s">
        <v>74</v>
      </c>
      <c r="AO31" s="23" t="s">
        <v>41</v>
      </c>
      <c r="AP31" s="24" t="s">
        <v>42</v>
      </c>
      <c r="AQ31" s="25" t="s">
        <v>74</v>
      </c>
      <c r="AR31" s="23" t="s">
        <v>41</v>
      </c>
      <c r="AS31" s="24" t="s">
        <v>42</v>
      </c>
      <c r="AT31" s="25" t="s">
        <v>74</v>
      </c>
      <c r="AV31" s="14" t="s">
        <v>61</v>
      </c>
      <c r="AW31" s="23" t="s">
        <v>41</v>
      </c>
      <c r="AX31" s="24" t="s">
        <v>42</v>
      </c>
      <c r="AY31" s="25" t="s">
        <v>74</v>
      </c>
      <c r="AZ31" s="23" t="s">
        <v>41</v>
      </c>
      <c r="BA31" s="24" t="s">
        <v>42</v>
      </c>
      <c r="BB31" s="25" t="s">
        <v>74</v>
      </c>
      <c r="BC31" s="23" t="s">
        <v>41</v>
      </c>
      <c r="BD31" s="24" t="s">
        <v>42</v>
      </c>
      <c r="BE31" s="25" t="s">
        <v>74</v>
      </c>
      <c r="BF31" s="23" t="s">
        <v>41</v>
      </c>
      <c r="BG31" s="24" t="s">
        <v>42</v>
      </c>
      <c r="BH31" s="25" t="s">
        <v>74</v>
      </c>
      <c r="BJ31" s="14" t="s">
        <v>61</v>
      </c>
      <c r="BK31" s="23" t="s">
        <v>41</v>
      </c>
      <c r="BL31" s="24" t="s">
        <v>42</v>
      </c>
      <c r="BM31" s="25" t="s">
        <v>74</v>
      </c>
      <c r="BN31" s="23" t="s">
        <v>41</v>
      </c>
      <c r="BO31" s="24" t="s">
        <v>42</v>
      </c>
      <c r="BP31" s="25" t="s">
        <v>74</v>
      </c>
      <c r="BQ31" s="23" t="s">
        <v>41</v>
      </c>
      <c r="BR31" s="24" t="s">
        <v>42</v>
      </c>
      <c r="BS31" s="25" t="s">
        <v>74</v>
      </c>
      <c r="BT31" s="23" t="s">
        <v>41</v>
      </c>
      <c r="BU31" s="24" t="s">
        <v>42</v>
      </c>
      <c r="BV31" s="25" t="s">
        <v>74</v>
      </c>
      <c r="BX31" s="14" t="s">
        <v>61</v>
      </c>
      <c r="BY31" s="23" t="s">
        <v>41</v>
      </c>
      <c r="BZ31" s="24" t="s">
        <v>42</v>
      </c>
      <c r="CA31" s="25" t="s">
        <v>74</v>
      </c>
      <c r="CB31" s="23" t="s">
        <v>41</v>
      </c>
      <c r="CC31" s="24" t="s">
        <v>42</v>
      </c>
      <c r="CD31" s="25" t="s">
        <v>74</v>
      </c>
      <c r="CE31" s="23" t="s">
        <v>41</v>
      </c>
      <c r="CF31" s="24" t="s">
        <v>42</v>
      </c>
      <c r="CG31" s="25" t="s">
        <v>74</v>
      </c>
      <c r="CH31" s="23" t="s">
        <v>41</v>
      </c>
      <c r="CI31" s="24" t="s">
        <v>42</v>
      </c>
      <c r="CJ31" s="25" t="s">
        <v>74</v>
      </c>
      <c r="CL31" s="14" t="s">
        <v>61</v>
      </c>
      <c r="CM31" s="23" t="s">
        <v>41</v>
      </c>
      <c r="CN31" s="24" t="s">
        <v>42</v>
      </c>
      <c r="CO31" s="25" t="s">
        <v>74</v>
      </c>
      <c r="CP31" s="23" t="s">
        <v>41</v>
      </c>
      <c r="CQ31" s="24" t="s">
        <v>42</v>
      </c>
      <c r="CR31" s="25" t="s">
        <v>74</v>
      </c>
      <c r="CS31" s="23" t="s">
        <v>41</v>
      </c>
      <c r="CT31" s="24" t="s">
        <v>42</v>
      </c>
      <c r="CU31" s="25" t="s">
        <v>74</v>
      </c>
      <c r="CV31" s="23" t="s">
        <v>41</v>
      </c>
      <c r="CW31" s="24" t="s">
        <v>42</v>
      </c>
      <c r="CX31" s="25" t="s">
        <v>74</v>
      </c>
      <c r="CZ31" s="14" t="s">
        <v>61</v>
      </c>
      <c r="DA31" s="23" t="s">
        <v>41</v>
      </c>
      <c r="DB31" s="24" t="s">
        <v>42</v>
      </c>
      <c r="DC31" s="25" t="s">
        <v>74</v>
      </c>
      <c r="DD31" s="23" t="s">
        <v>41</v>
      </c>
      <c r="DE31" s="24" t="s">
        <v>42</v>
      </c>
      <c r="DF31" s="25" t="s">
        <v>74</v>
      </c>
      <c r="DG31" s="23" t="s">
        <v>41</v>
      </c>
      <c r="DH31" s="24" t="s">
        <v>42</v>
      </c>
      <c r="DI31" s="25" t="s">
        <v>74</v>
      </c>
      <c r="DJ31" s="23" t="s">
        <v>41</v>
      </c>
      <c r="DK31" s="24" t="s">
        <v>42</v>
      </c>
      <c r="DL31" s="25" t="s">
        <v>74</v>
      </c>
      <c r="DN31" s="14" t="s">
        <v>61</v>
      </c>
      <c r="DO31" s="23" t="s">
        <v>41</v>
      </c>
      <c r="DP31" s="24" t="s">
        <v>42</v>
      </c>
      <c r="DQ31" s="25" t="s">
        <v>74</v>
      </c>
      <c r="DR31" s="23" t="s">
        <v>41</v>
      </c>
      <c r="DS31" s="24" t="s">
        <v>42</v>
      </c>
      <c r="DT31" s="25" t="s">
        <v>74</v>
      </c>
      <c r="DU31" s="23" t="s">
        <v>41</v>
      </c>
      <c r="DV31" s="24" t="s">
        <v>42</v>
      </c>
      <c r="DW31" s="25" t="s">
        <v>74</v>
      </c>
      <c r="DX31" s="23" t="s">
        <v>41</v>
      </c>
      <c r="DY31" s="24" t="s">
        <v>42</v>
      </c>
      <c r="DZ31" s="25" t="s">
        <v>74</v>
      </c>
    </row>
    <row r="32" spans="1:130" x14ac:dyDescent="0.35">
      <c r="B32" s="14">
        <v>24</v>
      </c>
      <c r="F32" s="28">
        <v>1</v>
      </c>
      <c r="G32" s="14">
        <v>18</v>
      </c>
      <c r="I32" s="14">
        <v>6</v>
      </c>
      <c r="J32" s="14">
        <v>10</v>
      </c>
      <c r="K32" s="14">
        <v>1</v>
      </c>
      <c r="L32" s="14">
        <v>13</v>
      </c>
      <c r="M32" s="14">
        <v>24</v>
      </c>
      <c r="P32" s="14">
        <v>24</v>
      </c>
      <c r="T32" s="28">
        <v>1</v>
      </c>
      <c r="V32" s="14">
        <v>19</v>
      </c>
      <c r="W32" s="14">
        <v>5</v>
      </c>
      <c r="X32" s="14">
        <v>1</v>
      </c>
      <c r="Y32" s="14">
        <v>6</v>
      </c>
      <c r="Z32" s="14">
        <v>17</v>
      </c>
      <c r="AA32" s="14">
        <v>21</v>
      </c>
      <c r="AC32" s="14">
        <v>1</v>
      </c>
      <c r="AD32" s="14">
        <v>20</v>
      </c>
      <c r="AF32" s="14">
        <v>4</v>
      </c>
      <c r="AH32" s="28">
        <v>1</v>
      </c>
      <c r="AJ32" s="14">
        <v>16</v>
      </c>
      <c r="AK32" s="14">
        <v>8</v>
      </c>
      <c r="AM32" s="14">
        <v>18</v>
      </c>
      <c r="AN32" s="14">
        <v>6</v>
      </c>
      <c r="AO32" s="14">
        <v>1</v>
      </c>
      <c r="AQ32" s="14">
        <v>23</v>
      </c>
      <c r="AR32" s="14">
        <v>12</v>
      </c>
      <c r="AT32" s="14">
        <v>12</v>
      </c>
      <c r="AV32" s="28">
        <v>1</v>
      </c>
      <c r="AX32" s="14">
        <v>20</v>
      </c>
      <c r="AY32" s="14">
        <v>4</v>
      </c>
      <c r="BA32" s="14">
        <v>24</v>
      </c>
      <c r="BC32" s="14">
        <v>11</v>
      </c>
      <c r="BE32" s="14">
        <v>13</v>
      </c>
      <c r="BF32" s="14">
        <v>24</v>
      </c>
      <c r="BJ32" s="28">
        <v>1</v>
      </c>
      <c r="BK32" s="14">
        <v>3</v>
      </c>
      <c r="BL32" s="14">
        <v>18</v>
      </c>
      <c r="BM32" s="14">
        <v>3</v>
      </c>
      <c r="BO32" s="14">
        <v>23</v>
      </c>
      <c r="BP32" s="14">
        <v>1</v>
      </c>
      <c r="BR32" s="14">
        <v>13</v>
      </c>
      <c r="BS32" s="14">
        <v>11</v>
      </c>
      <c r="BT32" s="14">
        <v>17</v>
      </c>
      <c r="BV32" s="14">
        <v>7</v>
      </c>
      <c r="BX32" s="28">
        <v>1</v>
      </c>
      <c r="BZ32" s="14">
        <v>17</v>
      </c>
      <c r="CA32" s="14">
        <v>7</v>
      </c>
      <c r="CB32" s="14">
        <v>1</v>
      </c>
      <c r="CC32" s="14">
        <v>18</v>
      </c>
      <c r="CD32" s="14">
        <v>5</v>
      </c>
      <c r="CF32" s="14">
        <v>16</v>
      </c>
      <c r="CG32" s="14">
        <v>8</v>
      </c>
      <c r="CH32" s="14">
        <v>4</v>
      </c>
      <c r="CI32" s="14">
        <v>4</v>
      </c>
      <c r="CJ32" s="14">
        <v>16</v>
      </c>
      <c r="CL32" s="28">
        <v>1</v>
      </c>
      <c r="CN32" s="14">
        <v>22</v>
      </c>
      <c r="CO32" s="14">
        <v>2</v>
      </c>
      <c r="CQ32" s="14">
        <v>24</v>
      </c>
      <c r="CS32" s="14">
        <v>1</v>
      </c>
      <c r="CT32" s="14">
        <v>19</v>
      </c>
      <c r="CU32" s="14">
        <v>4</v>
      </c>
      <c r="CV32" s="14">
        <v>24</v>
      </c>
      <c r="CZ32" s="28">
        <v>1</v>
      </c>
      <c r="DA32" s="14">
        <v>1</v>
      </c>
      <c r="DB32" s="14">
        <v>22</v>
      </c>
      <c r="DC32" s="14">
        <v>1</v>
      </c>
      <c r="DD32" s="14">
        <v>1</v>
      </c>
      <c r="DE32" s="14">
        <v>22</v>
      </c>
      <c r="DF32" s="14">
        <v>1</v>
      </c>
      <c r="DG32" s="14">
        <v>1</v>
      </c>
      <c r="DH32" s="14">
        <v>20</v>
      </c>
      <c r="DI32" s="14">
        <v>3</v>
      </c>
      <c r="DK32" s="14">
        <v>1</v>
      </c>
      <c r="DL32" s="14">
        <v>23</v>
      </c>
      <c r="DN32" s="28">
        <v>1</v>
      </c>
      <c r="DP32" s="14">
        <v>19</v>
      </c>
      <c r="DQ32" s="14">
        <v>5</v>
      </c>
      <c r="DR32" s="14">
        <v>2</v>
      </c>
      <c r="DS32" s="14">
        <v>15</v>
      </c>
      <c r="DT32" s="14">
        <v>7</v>
      </c>
      <c r="DV32" s="14">
        <v>15</v>
      </c>
      <c r="DW32" s="14">
        <v>9</v>
      </c>
      <c r="DY32" s="14">
        <v>24</v>
      </c>
    </row>
    <row r="33" spans="2:130" x14ac:dyDescent="0.35">
      <c r="B33" s="14">
        <v>24</v>
      </c>
      <c r="F33" s="28">
        <v>2</v>
      </c>
      <c r="G33" s="14">
        <v>19</v>
      </c>
      <c r="H33" s="14">
        <v>1</v>
      </c>
      <c r="I33" s="14">
        <v>4</v>
      </c>
      <c r="J33" s="14">
        <v>15</v>
      </c>
      <c r="L33" s="14">
        <v>9</v>
      </c>
      <c r="M33" s="14">
        <v>24</v>
      </c>
      <c r="P33" s="14">
        <v>24</v>
      </c>
      <c r="T33" s="28">
        <v>2</v>
      </c>
      <c r="V33" s="14">
        <v>16</v>
      </c>
      <c r="W33" s="14">
        <v>8</v>
      </c>
      <c r="Y33" s="14">
        <v>3</v>
      </c>
      <c r="Z33" s="14">
        <v>21</v>
      </c>
      <c r="AA33" s="14">
        <v>22</v>
      </c>
      <c r="AC33" s="14">
        <v>2</v>
      </c>
      <c r="AD33" s="14">
        <v>23</v>
      </c>
      <c r="AF33" s="14">
        <v>1</v>
      </c>
      <c r="AH33" s="28">
        <v>2</v>
      </c>
      <c r="AI33" s="14">
        <v>4</v>
      </c>
      <c r="AJ33" s="14">
        <v>16</v>
      </c>
      <c r="AK33" s="14">
        <v>3</v>
      </c>
      <c r="AM33" s="14">
        <v>19</v>
      </c>
      <c r="AN33" s="14">
        <v>5</v>
      </c>
      <c r="AO33" s="14">
        <v>2</v>
      </c>
      <c r="AQ33" s="14">
        <v>22</v>
      </c>
      <c r="AR33" s="14">
        <v>1</v>
      </c>
      <c r="AT33" s="14">
        <v>23</v>
      </c>
      <c r="AV33" s="28">
        <v>2</v>
      </c>
      <c r="AW33" s="14">
        <v>1</v>
      </c>
      <c r="AX33" s="14">
        <v>22</v>
      </c>
      <c r="AY33" s="14">
        <v>1</v>
      </c>
      <c r="AZ33" s="14">
        <v>2</v>
      </c>
      <c r="BA33" s="14">
        <v>20</v>
      </c>
      <c r="BB33" s="14">
        <v>2</v>
      </c>
      <c r="BC33" s="14">
        <v>7</v>
      </c>
      <c r="BE33" s="14">
        <v>17</v>
      </c>
      <c r="BF33" s="14">
        <v>24</v>
      </c>
      <c r="BJ33" s="28">
        <v>2</v>
      </c>
      <c r="BL33" s="14">
        <v>22</v>
      </c>
      <c r="BM33" s="14">
        <v>2</v>
      </c>
      <c r="BN33" s="14">
        <v>1</v>
      </c>
      <c r="BO33" s="14">
        <v>23</v>
      </c>
      <c r="BQ33" s="14">
        <v>3</v>
      </c>
      <c r="BR33" s="14">
        <v>14</v>
      </c>
      <c r="BS33" s="14">
        <v>7</v>
      </c>
      <c r="BT33" s="14">
        <v>16</v>
      </c>
      <c r="BV33" s="14">
        <v>8</v>
      </c>
      <c r="BX33" s="28">
        <v>2</v>
      </c>
      <c r="BY33" s="14">
        <v>1</v>
      </c>
      <c r="BZ33" s="14">
        <v>20</v>
      </c>
      <c r="CA33" s="14">
        <v>2</v>
      </c>
      <c r="CC33" s="14">
        <v>18</v>
      </c>
      <c r="CD33" s="14">
        <v>6</v>
      </c>
      <c r="CE33" s="14">
        <v>3</v>
      </c>
      <c r="CF33" s="14">
        <v>15</v>
      </c>
      <c r="CG33" s="14">
        <v>6</v>
      </c>
      <c r="CH33" s="14">
        <v>13</v>
      </c>
      <c r="CI33" s="14">
        <v>2</v>
      </c>
      <c r="CJ33" s="14">
        <v>9</v>
      </c>
      <c r="CL33" s="28">
        <v>2</v>
      </c>
      <c r="CN33" s="14">
        <v>21</v>
      </c>
      <c r="CO33" s="14">
        <v>3</v>
      </c>
      <c r="CP33" s="14">
        <v>2</v>
      </c>
      <c r="CQ33" s="14">
        <v>21</v>
      </c>
      <c r="CR33" s="14">
        <v>1</v>
      </c>
      <c r="CS33" s="14">
        <v>8</v>
      </c>
      <c r="CT33" s="14">
        <v>15</v>
      </c>
      <c r="CU33" s="14">
        <v>1</v>
      </c>
      <c r="CV33" s="14">
        <v>24</v>
      </c>
      <c r="CZ33" s="28">
        <v>2</v>
      </c>
      <c r="DB33" s="14">
        <v>22</v>
      </c>
      <c r="DC33" s="14">
        <v>2</v>
      </c>
      <c r="DE33" s="14">
        <v>22</v>
      </c>
      <c r="DF33" s="14">
        <v>2</v>
      </c>
      <c r="DG33" s="14">
        <v>1</v>
      </c>
      <c r="DH33" s="14">
        <v>21</v>
      </c>
      <c r="DI33" s="14">
        <v>2</v>
      </c>
      <c r="DJ33" s="14">
        <v>6</v>
      </c>
      <c r="DL33" s="14">
        <v>18</v>
      </c>
      <c r="DN33" s="28">
        <v>2</v>
      </c>
      <c r="DP33" s="14">
        <v>20</v>
      </c>
      <c r="DQ33" s="14">
        <v>4</v>
      </c>
      <c r="DS33" s="14">
        <v>15</v>
      </c>
      <c r="DT33" s="14">
        <v>9</v>
      </c>
      <c r="DU33" s="14">
        <v>4</v>
      </c>
      <c r="DV33" s="14">
        <v>15</v>
      </c>
      <c r="DW33" s="14">
        <v>5</v>
      </c>
      <c r="DX33" s="14">
        <v>1</v>
      </c>
      <c r="DY33" s="14">
        <v>22</v>
      </c>
      <c r="DZ33" s="14">
        <v>1</v>
      </c>
    </row>
    <row r="34" spans="2:130" x14ac:dyDescent="0.35">
      <c r="B34" s="14">
        <v>24</v>
      </c>
      <c r="F34" s="28">
        <v>3</v>
      </c>
      <c r="G34" s="14">
        <v>3</v>
      </c>
      <c r="H34" s="14">
        <v>3</v>
      </c>
      <c r="I34" s="14">
        <v>18</v>
      </c>
      <c r="J34" s="14">
        <v>15</v>
      </c>
      <c r="L34" s="14">
        <v>9</v>
      </c>
      <c r="M34" s="14">
        <v>24</v>
      </c>
      <c r="P34" s="14">
        <v>24</v>
      </c>
      <c r="T34" s="28">
        <v>3</v>
      </c>
      <c r="V34" s="14">
        <v>16</v>
      </c>
      <c r="W34" s="14">
        <v>8</v>
      </c>
      <c r="Y34" s="14">
        <v>18</v>
      </c>
      <c r="Z34" s="14">
        <v>6</v>
      </c>
      <c r="AA34" s="14">
        <v>21</v>
      </c>
      <c r="AC34" s="14">
        <v>3</v>
      </c>
      <c r="AD34" s="14">
        <v>21</v>
      </c>
      <c r="AF34" s="14">
        <v>3</v>
      </c>
      <c r="AH34" s="28">
        <v>3</v>
      </c>
      <c r="AJ34" s="14">
        <v>20</v>
      </c>
      <c r="AK34" s="14">
        <v>4</v>
      </c>
      <c r="AM34" s="14">
        <v>15</v>
      </c>
      <c r="AN34" s="14">
        <v>9</v>
      </c>
      <c r="AO34" s="14">
        <v>10</v>
      </c>
      <c r="AQ34" s="14">
        <v>14</v>
      </c>
      <c r="AT34" s="14">
        <v>24</v>
      </c>
      <c r="AV34" s="28">
        <v>3</v>
      </c>
      <c r="AX34" s="14">
        <v>21</v>
      </c>
      <c r="AY34" s="14">
        <v>3</v>
      </c>
      <c r="BA34" s="14">
        <v>24</v>
      </c>
      <c r="BE34" s="14">
        <v>24</v>
      </c>
      <c r="BF34" s="14">
        <v>24</v>
      </c>
      <c r="BJ34" s="28">
        <v>3</v>
      </c>
      <c r="BL34" s="14">
        <v>24</v>
      </c>
      <c r="BO34" s="14">
        <v>24</v>
      </c>
      <c r="BQ34" s="14">
        <v>4</v>
      </c>
      <c r="BR34" s="14">
        <v>6</v>
      </c>
      <c r="BS34" s="14">
        <v>14</v>
      </c>
      <c r="BT34" s="14">
        <v>22</v>
      </c>
      <c r="BV34" s="14">
        <v>2</v>
      </c>
      <c r="BX34" s="28">
        <v>3</v>
      </c>
      <c r="BZ34" s="14">
        <v>12</v>
      </c>
      <c r="CA34" s="14">
        <v>12</v>
      </c>
      <c r="CB34" s="14">
        <v>2</v>
      </c>
      <c r="CC34" s="14">
        <v>14</v>
      </c>
      <c r="CD34" s="14">
        <v>8</v>
      </c>
      <c r="CF34" s="14">
        <v>21</v>
      </c>
      <c r="CG34" s="14">
        <v>3</v>
      </c>
      <c r="CH34" s="14">
        <v>6</v>
      </c>
      <c r="CI34" s="14">
        <v>7</v>
      </c>
      <c r="CJ34" s="14">
        <v>11</v>
      </c>
      <c r="CL34" s="28">
        <v>3</v>
      </c>
      <c r="CN34" s="14">
        <v>24</v>
      </c>
      <c r="CP34" s="14">
        <v>1</v>
      </c>
      <c r="CQ34" s="14">
        <v>22</v>
      </c>
      <c r="CR34" s="14">
        <v>1</v>
      </c>
      <c r="CS34" s="14">
        <v>2</v>
      </c>
      <c r="CT34" s="14">
        <v>18</v>
      </c>
      <c r="CU34" s="14">
        <v>4</v>
      </c>
      <c r="CV34" s="14">
        <v>24</v>
      </c>
      <c r="CZ34" s="28">
        <v>3</v>
      </c>
      <c r="DB34" s="14">
        <v>24</v>
      </c>
      <c r="DE34" s="14">
        <v>22</v>
      </c>
      <c r="DF34" s="14">
        <v>2</v>
      </c>
      <c r="DG34" s="14">
        <v>1</v>
      </c>
      <c r="DH34" s="14">
        <v>22</v>
      </c>
      <c r="DI34" s="14">
        <v>1</v>
      </c>
      <c r="DJ34" s="14">
        <v>14</v>
      </c>
      <c r="DL34" s="14">
        <v>10</v>
      </c>
      <c r="DN34" s="28">
        <v>3</v>
      </c>
      <c r="DO34" s="14">
        <v>1</v>
      </c>
      <c r="DP34" s="14">
        <v>13</v>
      </c>
      <c r="DQ34" s="14">
        <v>10</v>
      </c>
      <c r="DR34" s="14">
        <v>2</v>
      </c>
      <c r="DS34" s="14">
        <v>17</v>
      </c>
      <c r="DT34" s="14">
        <v>5</v>
      </c>
      <c r="DV34" s="14">
        <v>21</v>
      </c>
      <c r="DW34" s="14">
        <v>3</v>
      </c>
      <c r="DX34" s="14">
        <v>2</v>
      </c>
      <c r="DY34" s="14">
        <v>14</v>
      </c>
      <c r="DZ34" s="14">
        <v>8</v>
      </c>
    </row>
    <row r="35" spans="2:130" x14ac:dyDescent="0.35">
      <c r="B35" s="14">
        <v>24</v>
      </c>
      <c r="F35" s="28">
        <v>4</v>
      </c>
      <c r="G35" s="14">
        <v>4</v>
      </c>
      <c r="H35" s="14">
        <v>6</v>
      </c>
      <c r="I35" s="14">
        <v>14</v>
      </c>
      <c r="J35" s="14">
        <v>17</v>
      </c>
      <c r="K35" s="14">
        <v>1</v>
      </c>
      <c r="L35" s="14">
        <v>6</v>
      </c>
      <c r="M35" s="14">
        <v>24</v>
      </c>
      <c r="P35" s="14">
        <v>24</v>
      </c>
      <c r="T35" s="28">
        <v>4</v>
      </c>
      <c r="V35" s="14">
        <v>12</v>
      </c>
      <c r="W35" s="14">
        <v>12</v>
      </c>
      <c r="Y35" s="14">
        <v>13</v>
      </c>
      <c r="Z35" s="14">
        <v>11</v>
      </c>
      <c r="AA35" s="14">
        <v>23</v>
      </c>
      <c r="AC35" s="14">
        <v>1</v>
      </c>
      <c r="AD35" s="14">
        <v>20</v>
      </c>
      <c r="AF35" s="14">
        <v>4</v>
      </c>
      <c r="AH35" s="28">
        <v>4</v>
      </c>
      <c r="AI35" s="14">
        <v>2</v>
      </c>
      <c r="AJ35" s="14">
        <v>17</v>
      </c>
      <c r="AK35" s="14">
        <v>5</v>
      </c>
      <c r="AM35" s="14">
        <v>20</v>
      </c>
      <c r="AN35" s="14">
        <v>4</v>
      </c>
      <c r="AO35" s="14">
        <v>6</v>
      </c>
      <c r="AQ35" s="14">
        <v>18</v>
      </c>
      <c r="AT35" s="14">
        <v>24</v>
      </c>
      <c r="AV35" s="28">
        <v>4</v>
      </c>
      <c r="AX35" s="14">
        <v>24</v>
      </c>
      <c r="AZ35" s="14">
        <v>1</v>
      </c>
      <c r="BA35" s="14">
        <v>22</v>
      </c>
      <c r="BB35" s="14">
        <v>1</v>
      </c>
      <c r="BC35" s="14">
        <v>2</v>
      </c>
      <c r="BE35" s="14">
        <v>22</v>
      </c>
      <c r="BF35" s="14">
        <v>24</v>
      </c>
      <c r="BJ35" s="28">
        <v>4</v>
      </c>
      <c r="BK35" s="14">
        <v>1</v>
      </c>
      <c r="BL35" s="14">
        <v>22</v>
      </c>
      <c r="BM35" s="14">
        <v>1</v>
      </c>
      <c r="BO35" s="14">
        <v>22</v>
      </c>
      <c r="BP35" s="14">
        <v>2</v>
      </c>
      <c r="BQ35" s="14">
        <v>13</v>
      </c>
      <c r="BR35" s="14">
        <v>6</v>
      </c>
      <c r="BS35" s="14">
        <v>5</v>
      </c>
      <c r="BT35" s="14">
        <v>21</v>
      </c>
      <c r="BV35" s="14">
        <v>3</v>
      </c>
      <c r="BX35" s="28">
        <v>4</v>
      </c>
      <c r="BY35" s="14">
        <v>1</v>
      </c>
      <c r="BZ35" s="14">
        <v>19</v>
      </c>
      <c r="CA35" s="14">
        <v>4</v>
      </c>
      <c r="CB35" s="14">
        <v>2</v>
      </c>
      <c r="CC35" s="14">
        <v>10</v>
      </c>
      <c r="CD35" s="14">
        <v>4</v>
      </c>
      <c r="CE35" s="14">
        <v>1</v>
      </c>
      <c r="CF35" s="14">
        <v>22</v>
      </c>
      <c r="CG35" s="14">
        <v>1</v>
      </c>
      <c r="CH35" s="14">
        <v>5</v>
      </c>
      <c r="CI35" s="14">
        <v>8</v>
      </c>
      <c r="CJ35" s="14">
        <v>11</v>
      </c>
      <c r="CL35" s="28">
        <v>4</v>
      </c>
      <c r="CN35" s="14">
        <v>24</v>
      </c>
      <c r="CP35" s="14">
        <v>2</v>
      </c>
      <c r="CQ35" s="14">
        <v>22</v>
      </c>
      <c r="CS35" s="14">
        <v>3</v>
      </c>
      <c r="CT35" s="14">
        <v>15</v>
      </c>
      <c r="CU35" s="14">
        <v>6</v>
      </c>
      <c r="CV35" s="14">
        <v>24</v>
      </c>
      <c r="CZ35" s="28">
        <v>4</v>
      </c>
      <c r="DB35" s="14">
        <v>24</v>
      </c>
      <c r="DE35" s="14">
        <v>23</v>
      </c>
      <c r="DF35" s="14">
        <v>1</v>
      </c>
      <c r="DH35" s="14">
        <v>23</v>
      </c>
      <c r="DI35" s="14">
        <v>1</v>
      </c>
      <c r="DJ35" s="14">
        <v>8</v>
      </c>
      <c r="DL35" s="14">
        <v>16</v>
      </c>
      <c r="DN35" s="28">
        <v>4</v>
      </c>
      <c r="DP35" s="14">
        <v>17</v>
      </c>
      <c r="DQ35" s="14">
        <v>7</v>
      </c>
      <c r="DR35" s="14">
        <v>1</v>
      </c>
      <c r="DS35" s="14">
        <v>16</v>
      </c>
      <c r="DT35" s="14">
        <v>7</v>
      </c>
      <c r="DV35" s="14">
        <v>21</v>
      </c>
      <c r="DW35" s="14">
        <v>3</v>
      </c>
      <c r="DX35" s="14">
        <v>4</v>
      </c>
      <c r="DY35" s="14">
        <v>15</v>
      </c>
      <c r="DZ35" s="14">
        <v>5</v>
      </c>
    </row>
    <row r="36" spans="2:130" x14ac:dyDescent="0.35">
      <c r="B36" s="14">
        <v>24</v>
      </c>
      <c r="F36" s="28">
        <v>5</v>
      </c>
      <c r="G36" s="14">
        <v>18</v>
      </c>
      <c r="I36" s="14">
        <v>6</v>
      </c>
      <c r="J36" s="14">
        <v>19</v>
      </c>
      <c r="L36" s="14">
        <v>5</v>
      </c>
      <c r="M36" s="14">
        <v>24</v>
      </c>
      <c r="P36" s="14">
        <v>24</v>
      </c>
      <c r="T36" s="28">
        <v>5</v>
      </c>
      <c r="V36" s="14">
        <v>12</v>
      </c>
      <c r="W36" s="14">
        <v>12</v>
      </c>
      <c r="Y36" s="14">
        <v>17</v>
      </c>
      <c r="Z36" s="14">
        <v>7</v>
      </c>
      <c r="AA36" s="14">
        <v>15</v>
      </c>
      <c r="AC36" s="14">
        <v>9</v>
      </c>
      <c r="AD36" s="14">
        <v>24</v>
      </c>
      <c r="AH36" s="28">
        <v>5</v>
      </c>
      <c r="AJ36" s="14">
        <v>18</v>
      </c>
      <c r="AK36" s="14">
        <v>6</v>
      </c>
      <c r="AM36" s="14">
        <v>16</v>
      </c>
      <c r="AN36" s="14">
        <v>8</v>
      </c>
      <c r="AO36" s="14">
        <v>2</v>
      </c>
      <c r="AQ36" s="14">
        <v>22</v>
      </c>
      <c r="AR36" s="14">
        <v>2</v>
      </c>
      <c r="AT36" s="14">
        <v>22</v>
      </c>
      <c r="AV36" s="28">
        <v>5</v>
      </c>
      <c r="AW36" s="14">
        <v>1</v>
      </c>
      <c r="AX36" s="14">
        <v>21</v>
      </c>
      <c r="AY36" s="14">
        <v>2</v>
      </c>
      <c r="AZ36" s="14">
        <v>2</v>
      </c>
      <c r="BA36" s="14">
        <v>18</v>
      </c>
      <c r="BB36" s="14">
        <v>4</v>
      </c>
      <c r="BC36" s="14">
        <v>3</v>
      </c>
      <c r="BE36" s="14">
        <v>21</v>
      </c>
      <c r="BF36" s="14">
        <v>24</v>
      </c>
      <c r="BJ36" s="28">
        <v>5</v>
      </c>
      <c r="BL36" s="14">
        <v>22</v>
      </c>
      <c r="BM36" s="14">
        <v>2</v>
      </c>
      <c r="BO36" s="14">
        <v>21</v>
      </c>
      <c r="BP36" s="14">
        <v>3</v>
      </c>
      <c r="BQ36" s="14">
        <v>4</v>
      </c>
      <c r="BR36" s="14">
        <v>10</v>
      </c>
      <c r="BS36" s="14">
        <v>10</v>
      </c>
      <c r="BT36" s="14">
        <v>24</v>
      </c>
      <c r="BX36" s="28">
        <v>5</v>
      </c>
      <c r="BY36" s="14">
        <v>1</v>
      </c>
      <c r="BZ36" s="14">
        <v>16</v>
      </c>
      <c r="CA36" s="14">
        <v>7</v>
      </c>
      <c r="CC36" s="14">
        <v>19</v>
      </c>
      <c r="CD36" s="14">
        <v>5</v>
      </c>
      <c r="CF36" s="14">
        <v>15</v>
      </c>
      <c r="CG36" s="14">
        <v>9</v>
      </c>
      <c r="CH36" s="14">
        <v>6</v>
      </c>
      <c r="CI36" s="14">
        <v>7</v>
      </c>
      <c r="CJ36" s="14">
        <v>11</v>
      </c>
      <c r="CL36" s="28">
        <v>5</v>
      </c>
      <c r="CN36" s="14">
        <v>24</v>
      </c>
      <c r="CQ36" s="14">
        <v>23</v>
      </c>
      <c r="CR36" s="14">
        <v>1</v>
      </c>
      <c r="CS36" s="14">
        <v>5</v>
      </c>
      <c r="CT36" s="14">
        <v>18</v>
      </c>
      <c r="CU36" s="14">
        <v>1</v>
      </c>
      <c r="CV36" s="14">
        <v>20</v>
      </c>
      <c r="CX36" s="14">
        <v>4</v>
      </c>
      <c r="CZ36" s="28">
        <v>5</v>
      </c>
      <c r="DB36" s="14">
        <v>24</v>
      </c>
      <c r="DD36" s="14">
        <v>1</v>
      </c>
      <c r="DE36" s="14">
        <v>21</v>
      </c>
      <c r="DF36" s="14">
        <v>2</v>
      </c>
      <c r="DH36" s="14">
        <v>20</v>
      </c>
      <c r="DI36" s="14">
        <v>4</v>
      </c>
      <c r="DJ36" s="14">
        <v>12</v>
      </c>
      <c r="DL36" s="14">
        <v>12</v>
      </c>
      <c r="DN36" s="28">
        <v>5</v>
      </c>
      <c r="DO36" s="14">
        <v>1</v>
      </c>
      <c r="DP36" s="14">
        <v>17</v>
      </c>
      <c r="DQ36" s="14">
        <v>6</v>
      </c>
      <c r="DR36" s="14">
        <v>2</v>
      </c>
      <c r="DS36" s="14">
        <v>13</v>
      </c>
      <c r="DT36" s="14">
        <v>9</v>
      </c>
      <c r="DV36" s="14">
        <v>19</v>
      </c>
      <c r="DW36" s="14">
        <v>5</v>
      </c>
      <c r="DX36" s="14">
        <v>2</v>
      </c>
      <c r="DY36" s="14">
        <v>20</v>
      </c>
      <c r="DZ36" s="14">
        <v>2</v>
      </c>
    </row>
    <row r="37" spans="2:130" x14ac:dyDescent="0.35">
      <c r="B37" s="14">
        <v>24</v>
      </c>
      <c r="F37" s="28">
        <v>6</v>
      </c>
      <c r="G37" s="14">
        <v>9</v>
      </c>
      <c r="H37" s="14">
        <v>3</v>
      </c>
      <c r="I37" s="14">
        <v>12</v>
      </c>
      <c r="J37" s="14">
        <v>22</v>
      </c>
      <c r="L37" s="14">
        <v>2</v>
      </c>
      <c r="M37" s="14">
        <v>24</v>
      </c>
      <c r="P37" s="14">
        <v>24</v>
      </c>
      <c r="T37" s="28">
        <v>6</v>
      </c>
      <c r="U37" s="14">
        <v>1</v>
      </c>
      <c r="V37" s="14">
        <v>10</v>
      </c>
      <c r="W37" s="14">
        <v>13</v>
      </c>
      <c r="Y37" s="14">
        <v>13</v>
      </c>
      <c r="Z37" s="14">
        <v>11</v>
      </c>
      <c r="AA37" s="14">
        <v>21</v>
      </c>
      <c r="AC37" s="14">
        <v>3</v>
      </c>
      <c r="AD37" s="14">
        <v>23</v>
      </c>
      <c r="AF37" s="14">
        <v>1</v>
      </c>
      <c r="AH37" s="28">
        <v>6</v>
      </c>
      <c r="AJ37" s="14">
        <v>13</v>
      </c>
      <c r="AK37" s="14">
        <v>11</v>
      </c>
      <c r="AM37" s="14">
        <v>19</v>
      </c>
      <c r="AN37" s="14">
        <v>5</v>
      </c>
      <c r="AO37" s="14">
        <v>8</v>
      </c>
      <c r="AQ37" s="14">
        <v>16</v>
      </c>
      <c r="AT37" s="14">
        <v>24</v>
      </c>
      <c r="AV37" s="28">
        <v>6</v>
      </c>
      <c r="AX37" s="14">
        <v>22</v>
      </c>
      <c r="AY37" s="14">
        <v>2</v>
      </c>
      <c r="AZ37" s="14">
        <v>1</v>
      </c>
      <c r="BA37" s="14">
        <v>23</v>
      </c>
      <c r="BC37" s="14">
        <v>13</v>
      </c>
      <c r="BD37" s="14">
        <v>2</v>
      </c>
      <c r="BE37" s="14">
        <v>9</v>
      </c>
      <c r="BF37" s="14">
        <v>24</v>
      </c>
      <c r="BJ37" s="28">
        <v>6</v>
      </c>
      <c r="BL37" s="14">
        <v>21</v>
      </c>
      <c r="BM37" s="14">
        <v>3</v>
      </c>
      <c r="BO37" s="14">
        <v>22</v>
      </c>
      <c r="BP37" s="14">
        <v>2</v>
      </c>
      <c r="BQ37" s="14">
        <v>2</v>
      </c>
      <c r="BR37" s="14">
        <v>16</v>
      </c>
      <c r="BS37" s="14">
        <v>6</v>
      </c>
      <c r="BT37" s="14">
        <v>13</v>
      </c>
      <c r="BV37" s="14">
        <v>11</v>
      </c>
      <c r="BX37" s="28">
        <v>6</v>
      </c>
      <c r="BY37" s="14">
        <v>2</v>
      </c>
      <c r="BZ37" s="14">
        <v>15</v>
      </c>
      <c r="CA37" s="14">
        <v>7</v>
      </c>
      <c r="CB37" s="14">
        <v>1</v>
      </c>
      <c r="CC37" s="14">
        <v>14</v>
      </c>
      <c r="CD37" s="14">
        <v>9</v>
      </c>
      <c r="CE37" s="14">
        <v>2</v>
      </c>
      <c r="CF37" s="14">
        <v>20</v>
      </c>
      <c r="CG37" s="14">
        <v>2</v>
      </c>
      <c r="CH37" s="14">
        <v>5</v>
      </c>
      <c r="CI37" s="14">
        <v>3</v>
      </c>
      <c r="CJ37" s="14">
        <v>16</v>
      </c>
      <c r="CL37" s="28">
        <v>6</v>
      </c>
      <c r="CM37" s="14">
        <v>1</v>
      </c>
      <c r="CN37" s="14">
        <v>23</v>
      </c>
      <c r="CQ37" s="14">
        <v>24</v>
      </c>
      <c r="CS37" s="14">
        <v>1</v>
      </c>
      <c r="CT37" s="14">
        <v>20</v>
      </c>
      <c r="CU37" s="14">
        <v>3</v>
      </c>
      <c r="CV37" s="14">
        <v>16</v>
      </c>
      <c r="CX37" s="14">
        <v>8</v>
      </c>
      <c r="CZ37" s="28">
        <v>6</v>
      </c>
      <c r="DB37" s="14">
        <v>23</v>
      </c>
      <c r="DC37" s="14">
        <v>1</v>
      </c>
      <c r="DE37" s="14">
        <v>23</v>
      </c>
      <c r="DF37" s="14">
        <v>1</v>
      </c>
      <c r="DG37" s="14">
        <v>1</v>
      </c>
      <c r="DH37" s="14">
        <v>18</v>
      </c>
      <c r="DI37" s="14">
        <v>5</v>
      </c>
      <c r="DJ37" s="14">
        <v>4</v>
      </c>
      <c r="DK37" s="14">
        <v>2</v>
      </c>
      <c r="DL37" s="14">
        <v>18</v>
      </c>
      <c r="DN37" s="28">
        <v>6</v>
      </c>
      <c r="DP37" s="14">
        <v>16</v>
      </c>
      <c r="DQ37" s="14">
        <v>8</v>
      </c>
      <c r="DS37" s="14">
        <v>16</v>
      </c>
      <c r="DT37" s="14">
        <v>8</v>
      </c>
      <c r="DU37" s="14">
        <v>2</v>
      </c>
      <c r="DV37" s="14">
        <v>21</v>
      </c>
      <c r="DW37" s="14">
        <v>1</v>
      </c>
      <c r="DX37" s="14">
        <v>1</v>
      </c>
      <c r="DY37" s="14">
        <v>18</v>
      </c>
      <c r="DZ37" s="14">
        <v>5</v>
      </c>
    </row>
    <row r="40" spans="2:130" x14ac:dyDescent="0.35">
      <c r="G40" s="42" t="s">
        <v>75</v>
      </c>
      <c r="H40" s="42"/>
      <c r="I40" s="42"/>
      <c r="J40" s="42"/>
      <c r="K40" s="42"/>
      <c r="L40" s="42"/>
      <c r="M40" s="42"/>
      <c r="N40" s="42"/>
      <c r="O40" s="42"/>
      <c r="P40" s="42"/>
      <c r="Q40" s="42"/>
      <c r="R40" s="42"/>
      <c r="U40" s="42" t="s">
        <v>75</v>
      </c>
      <c r="V40" s="42"/>
      <c r="W40" s="42"/>
      <c r="X40" s="42"/>
      <c r="Y40" s="42"/>
      <c r="Z40" s="42"/>
      <c r="AA40" s="42"/>
      <c r="AB40" s="42"/>
      <c r="AC40" s="42"/>
      <c r="AD40" s="42"/>
      <c r="AE40" s="42"/>
      <c r="AF40" s="42"/>
      <c r="AI40" s="42" t="s">
        <v>75</v>
      </c>
      <c r="AJ40" s="42"/>
      <c r="AK40" s="42"/>
      <c r="AL40" s="42"/>
      <c r="AM40" s="42"/>
      <c r="AN40" s="42"/>
      <c r="AO40" s="42"/>
      <c r="AP40" s="42"/>
      <c r="AQ40" s="42"/>
      <c r="AR40" s="42"/>
      <c r="AS40" s="42"/>
      <c r="AT40" s="42"/>
      <c r="AW40" s="42" t="s">
        <v>75</v>
      </c>
      <c r="AX40" s="42"/>
      <c r="AY40" s="42"/>
      <c r="AZ40" s="42"/>
      <c r="BA40" s="42"/>
      <c r="BB40" s="42"/>
      <c r="BC40" s="42"/>
      <c r="BD40" s="42"/>
      <c r="BE40" s="42"/>
      <c r="BF40" s="42"/>
      <c r="BG40" s="42"/>
      <c r="BH40" s="42"/>
      <c r="BK40" s="42" t="s">
        <v>75</v>
      </c>
      <c r="BL40" s="42"/>
      <c r="BM40" s="42"/>
      <c r="BN40" s="42"/>
      <c r="BO40" s="42"/>
      <c r="BP40" s="42"/>
      <c r="BQ40" s="42"/>
      <c r="BR40" s="42"/>
      <c r="BS40" s="42"/>
      <c r="BT40" s="42"/>
      <c r="BU40" s="42"/>
      <c r="BV40" s="42"/>
      <c r="BY40" s="42" t="s">
        <v>75</v>
      </c>
      <c r="BZ40" s="42"/>
      <c r="CA40" s="42"/>
      <c r="CB40" s="42"/>
      <c r="CC40" s="42"/>
      <c r="CD40" s="42"/>
      <c r="CE40" s="42"/>
      <c r="CF40" s="42"/>
      <c r="CG40" s="42"/>
      <c r="CH40" s="42"/>
      <c r="CI40" s="42"/>
      <c r="CJ40" s="42"/>
      <c r="CM40" s="42" t="s">
        <v>75</v>
      </c>
      <c r="CN40" s="42"/>
      <c r="CO40" s="42"/>
      <c r="CP40" s="42"/>
      <c r="CQ40" s="42"/>
      <c r="CR40" s="42"/>
      <c r="CS40" s="42"/>
      <c r="CT40" s="42"/>
      <c r="CU40" s="42"/>
      <c r="CV40" s="42"/>
      <c r="CW40" s="42"/>
      <c r="CX40" s="42"/>
      <c r="DA40" s="42" t="s">
        <v>75</v>
      </c>
      <c r="DB40" s="42"/>
      <c r="DC40" s="42"/>
      <c r="DD40" s="42"/>
      <c r="DE40" s="42"/>
      <c r="DF40" s="42"/>
      <c r="DG40" s="42"/>
      <c r="DH40" s="42"/>
      <c r="DI40" s="42"/>
      <c r="DJ40" s="42"/>
      <c r="DK40" s="42"/>
      <c r="DL40" s="42"/>
      <c r="DO40" s="42" t="s">
        <v>75</v>
      </c>
      <c r="DP40" s="42"/>
      <c r="DQ40" s="42"/>
      <c r="DR40" s="42"/>
      <c r="DS40" s="42"/>
      <c r="DT40" s="42"/>
      <c r="DU40" s="42"/>
      <c r="DV40" s="42"/>
      <c r="DW40" s="42"/>
      <c r="DX40" s="42"/>
      <c r="DY40" s="42"/>
      <c r="DZ40" s="42"/>
    </row>
    <row r="41" spans="2:130" x14ac:dyDescent="0.35">
      <c r="B41" s="18" t="s">
        <v>73</v>
      </c>
      <c r="C41" s="18"/>
      <c r="D41" s="18"/>
      <c r="E41" s="19"/>
      <c r="G41" s="20" t="s">
        <v>56</v>
      </c>
      <c r="H41" s="21"/>
      <c r="I41" s="21"/>
      <c r="J41" s="22" t="s">
        <v>57</v>
      </c>
      <c r="K41" s="21"/>
      <c r="L41" s="21"/>
      <c r="M41" s="22" t="s">
        <v>58</v>
      </c>
      <c r="N41" s="21"/>
      <c r="O41" s="21"/>
      <c r="P41" s="22" t="s">
        <v>59</v>
      </c>
      <c r="Q41" s="21"/>
      <c r="R41" s="21"/>
      <c r="U41" s="20" t="s">
        <v>56</v>
      </c>
      <c r="V41" s="21"/>
      <c r="W41" s="21"/>
      <c r="X41" s="22" t="s">
        <v>57</v>
      </c>
      <c r="Y41" s="21"/>
      <c r="Z41" s="21"/>
      <c r="AA41" s="22" t="s">
        <v>58</v>
      </c>
      <c r="AB41" s="21"/>
      <c r="AC41" s="21"/>
      <c r="AD41" s="22" t="s">
        <v>59</v>
      </c>
      <c r="AE41" s="21"/>
      <c r="AF41" s="21"/>
      <c r="AI41" s="20" t="s">
        <v>56</v>
      </c>
      <c r="AJ41" s="21"/>
      <c r="AK41" s="21"/>
      <c r="AL41" s="22" t="s">
        <v>57</v>
      </c>
      <c r="AM41" s="21"/>
      <c r="AN41" s="21"/>
      <c r="AO41" s="22" t="s">
        <v>58</v>
      </c>
      <c r="AP41" s="21"/>
      <c r="AQ41" s="21"/>
      <c r="AR41" s="22" t="s">
        <v>59</v>
      </c>
      <c r="AS41" s="21"/>
      <c r="AT41" s="21"/>
      <c r="AW41" s="20" t="s">
        <v>56</v>
      </c>
      <c r="AX41" s="21"/>
      <c r="AY41" s="21"/>
      <c r="AZ41" s="22" t="s">
        <v>57</v>
      </c>
      <c r="BA41" s="21"/>
      <c r="BB41" s="21"/>
      <c r="BC41" s="22" t="s">
        <v>58</v>
      </c>
      <c r="BD41" s="21"/>
      <c r="BE41" s="21"/>
      <c r="BF41" s="22" t="s">
        <v>59</v>
      </c>
      <c r="BG41" s="21"/>
      <c r="BH41" s="21"/>
      <c r="BK41" s="20" t="s">
        <v>56</v>
      </c>
      <c r="BL41" s="21"/>
      <c r="BM41" s="21"/>
      <c r="BN41" s="22" t="s">
        <v>57</v>
      </c>
      <c r="BO41" s="21"/>
      <c r="BP41" s="21"/>
      <c r="BQ41" s="22" t="s">
        <v>58</v>
      </c>
      <c r="BR41" s="21"/>
      <c r="BS41" s="21"/>
      <c r="BT41" s="22" t="s">
        <v>59</v>
      </c>
      <c r="BU41" s="21"/>
      <c r="BV41" s="21"/>
      <c r="BY41" s="20" t="s">
        <v>56</v>
      </c>
      <c r="BZ41" s="21"/>
      <c r="CA41" s="21"/>
      <c r="CB41" s="22" t="s">
        <v>57</v>
      </c>
      <c r="CC41" s="21"/>
      <c r="CD41" s="21"/>
      <c r="CE41" s="22" t="s">
        <v>58</v>
      </c>
      <c r="CF41" s="21"/>
      <c r="CG41" s="21"/>
      <c r="CH41" s="22" t="s">
        <v>59</v>
      </c>
      <c r="CI41" s="21"/>
      <c r="CJ41" s="21"/>
      <c r="CM41" s="20" t="s">
        <v>56</v>
      </c>
      <c r="CN41" s="21"/>
      <c r="CO41" s="21"/>
      <c r="CP41" s="22" t="s">
        <v>57</v>
      </c>
      <c r="CQ41" s="21"/>
      <c r="CR41" s="21"/>
      <c r="CS41" s="22" t="s">
        <v>58</v>
      </c>
      <c r="CT41" s="21"/>
      <c r="CU41" s="21"/>
      <c r="CV41" s="22" t="s">
        <v>59</v>
      </c>
      <c r="CW41" s="21"/>
      <c r="CX41" s="21"/>
      <c r="DA41" s="20" t="s">
        <v>56</v>
      </c>
      <c r="DB41" s="21"/>
      <c r="DC41" s="21"/>
      <c r="DD41" s="22" t="s">
        <v>57</v>
      </c>
      <c r="DE41" s="21"/>
      <c r="DF41" s="21"/>
      <c r="DG41" s="22" t="s">
        <v>58</v>
      </c>
      <c r="DH41" s="21"/>
      <c r="DI41" s="21"/>
      <c r="DJ41" s="22" t="s">
        <v>59</v>
      </c>
      <c r="DK41" s="21"/>
      <c r="DL41" s="21"/>
      <c r="DO41" s="20" t="s">
        <v>56</v>
      </c>
      <c r="DP41" s="21"/>
      <c r="DQ41" s="21"/>
      <c r="DR41" s="22" t="s">
        <v>57</v>
      </c>
      <c r="DS41" s="21"/>
      <c r="DT41" s="21"/>
      <c r="DU41" s="22" t="s">
        <v>58</v>
      </c>
      <c r="DV41" s="21"/>
      <c r="DW41" s="21"/>
      <c r="DX41" s="22" t="s">
        <v>59</v>
      </c>
      <c r="DY41" s="21"/>
      <c r="DZ41" s="21"/>
    </row>
    <row r="42" spans="2:130" x14ac:dyDescent="0.35">
      <c r="B42" s="23" t="s">
        <v>41</v>
      </c>
      <c r="C42" s="24" t="s">
        <v>42</v>
      </c>
      <c r="D42" s="25" t="s">
        <v>74</v>
      </c>
      <c r="E42" s="25"/>
      <c r="F42" s="14" t="s">
        <v>61</v>
      </c>
      <c r="G42" s="23" t="s">
        <v>41</v>
      </c>
      <c r="H42" s="24" t="s">
        <v>42</v>
      </c>
      <c r="I42" s="25" t="s">
        <v>74</v>
      </c>
      <c r="J42" s="23" t="s">
        <v>41</v>
      </c>
      <c r="K42" s="24" t="s">
        <v>42</v>
      </c>
      <c r="L42" s="25" t="s">
        <v>74</v>
      </c>
      <c r="M42" s="23" t="s">
        <v>41</v>
      </c>
      <c r="N42" s="24" t="s">
        <v>42</v>
      </c>
      <c r="O42" s="25" t="s">
        <v>74</v>
      </c>
      <c r="P42" s="23" t="s">
        <v>41</v>
      </c>
      <c r="Q42" s="24" t="s">
        <v>42</v>
      </c>
      <c r="R42" s="25" t="s">
        <v>74</v>
      </c>
      <c r="T42" s="14" t="s">
        <v>61</v>
      </c>
      <c r="U42" s="23" t="s">
        <v>41</v>
      </c>
      <c r="V42" s="24" t="s">
        <v>42</v>
      </c>
      <c r="W42" s="25" t="s">
        <v>74</v>
      </c>
      <c r="X42" s="23" t="s">
        <v>41</v>
      </c>
      <c r="Y42" s="24" t="s">
        <v>42</v>
      </c>
      <c r="Z42" s="25" t="s">
        <v>74</v>
      </c>
      <c r="AA42" s="23" t="s">
        <v>41</v>
      </c>
      <c r="AB42" s="24" t="s">
        <v>42</v>
      </c>
      <c r="AC42" s="25" t="s">
        <v>74</v>
      </c>
      <c r="AD42" s="23" t="s">
        <v>41</v>
      </c>
      <c r="AE42" s="24" t="s">
        <v>42</v>
      </c>
      <c r="AF42" s="25" t="s">
        <v>74</v>
      </c>
      <c r="AH42" s="14" t="s">
        <v>61</v>
      </c>
      <c r="AI42" s="23" t="s">
        <v>41</v>
      </c>
      <c r="AJ42" s="24" t="s">
        <v>42</v>
      </c>
      <c r="AK42" s="25" t="s">
        <v>74</v>
      </c>
      <c r="AL42" s="23" t="s">
        <v>41</v>
      </c>
      <c r="AM42" s="24" t="s">
        <v>42</v>
      </c>
      <c r="AN42" s="25" t="s">
        <v>74</v>
      </c>
      <c r="AO42" s="23" t="s">
        <v>41</v>
      </c>
      <c r="AP42" s="24" t="s">
        <v>42</v>
      </c>
      <c r="AQ42" s="25" t="s">
        <v>74</v>
      </c>
      <c r="AR42" s="23" t="s">
        <v>41</v>
      </c>
      <c r="AS42" s="24" t="s">
        <v>42</v>
      </c>
      <c r="AT42" s="25" t="s">
        <v>74</v>
      </c>
      <c r="AV42" s="14" t="s">
        <v>61</v>
      </c>
      <c r="AW42" s="23" t="s">
        <v>41</v>
      </c>
      <c r="AX42" s="24" t="s">
        <v>42</v>
      </c>
      <c r="AY42" s="25" t="s">
        <v>74</v>
      </c>
      <c r="AZ42" s="23" t="s">
        <v>41</v>
      </c>
      <c r="BA42" s="24" t="s">
        <v>42</v>
      </c>
      <c r="BB42" s="25" t="s">
        <v>74</v>
      </c>
      <c r="BC42" s="23" t="s">
        <v>41</v>
      </c>
      <c r="BD42" s="24" t="s">
        <v>42</v>
      </c>
      <c r="BE42" s="25" t="s">
        <v>74</v>
      </c>
      <c r="BF42" s="23" t="s">
        <v>41</v>
      </c>
      <c r="BG42" s="24" t="s">
        <v>42</v>
      </c>
      <c r="BH42" s="25" t="s">
        <v>74</v>
      </c>
      <c r="BJ42" s="14" t="s">
        <v>61</v>
      </c>
      <c r="BK42" s="23" t="s">
        <v>41</v>
      </c>
      <c r="BL42" s="24" t="s">
        <v>42</v>
      </c>
      <c r="BM42" s="25" t="s">
        <v>74</v>
      </c>
      <c r="BN42" s="23" t="s">
        <v>41</v>
      </c>
      <c r="BO42" s="24" t="s">
        <v>42</v>
      </c>
      <c r="BP42" s="25" t="s">
        <v>74</v>
      </c>
      <c r="BQ42" s="23" t="s">
        <v>41</v>
      </c>
      <c r="BR42" s="24" t="s">
        <v>42</v>
      </c>
      <c r="BS42" s="25" t="s">
        <v>74</v>
      </c>
      <c r="BT42" s="23" t="s">
        <v>41</v>
      </c>
      <c r="BU42" s="24" t="s">
        <v>42</v>
      </c>
      <c r="BV42" s="25" t="s">
        <v>74</v>
      </c>
      <c r="BX42" s="14" t="s">
        <v>61</v>
      </c>
      <c r="BY42" s="23" t="s">
        <v>41</v>
      </c>
      <c r="BZ42" s="24" t="s">
        <v>42</v>
      </c>
      <c r="CA42" s="25" t="s">
        <v>74</v>
      </c>
      <c r="CB42" s="23" t="s">
        <v>41</v>
      </c>
      <c r="CC42" s="24" t="s">
        <v>42</v>
      </c>
      <c r="CD42" s="25" t="s">
        <v>74</v>
      </c>
      <c r="CE42" s="23" t="s">
        <v>41</v>
      </c>
      <c r="CF42" s="24" t="s">
        <v>42</v>
      </c>
      <c r="CG42" s="25" t="s">
        <v>74</v>
      </c>
      <c r="CH42" s="23" t="s">
        <v>41</v>
      </c>
      <c r="CI42" s="24" t="s">
        <v>42</v>
      </c>
      <c r="CJ42" s="25" t="s">
        <v>74</v>
      </c>
      <c r="CL42" s="14" t="s">
        <v>61</v>
      </c>
      <c r="CM42" s="23" t="s">
        <v>41</v>
      </c>
      <c r="CN42" s="24" t="s">
        <v>42</v>
      </c>
      <c r="CO42" s="25" t="s">
        <v>74</v>
      </c>
      <c r="CP42" s="23" t="s">
        <v>41</v>
      </c>
      <c r="CQ42" s="24" t="s">
        <v>42</v>
      </c>
      <c r="CR42" s="25" t="s">
        <v>74</v>
      </c>
      <c r="CS42" s="23" t="s">
        <v>41</v>
      </c>
      <c r="CT42" s="24" t="s">
        <v>42</v>
      </c>
      <c r="CU42" s="25" t="s">
        <v>74</v>
      </c>
      <c r="CV42" s="23" t="s">
        <v>41</v>
      </c>
      <c r="CW42" s="24" t="s">
        <v>42</v>
      </c>
      <c r="CX42" s="25" t="s">
        <v>74</v>
      </c>
      <c r="CZ42" s="14" t="s">
        <v>61</v>
      </c>
      <c r="DA42" s="23" t="s">
        <v>41</v>
      </c>
      <c r="DB42" s="24" t="s">
        <v>42</v>
      </c>
      <c r="DC42" s="25" t="s">
        <v>74</v>
      </c>
      <c r="DD42" s="23" t="s">
        <v>41</v>
      </c>
      <c r="DE42" s="24" t="s">
        <v>42</v>
      </c>
      <c r="DF42" s="25" t="s">
        <v>74</v>
      </c>
      <c r="DG42" s="23" t="s">
        <v>41</v>
      </c>
      <c r="DH42" s="24" t="s">
        <v>42</v>
      </c>
      <c r="DI42" s="25" t="s">
        <v>74</v>
      </c>
      <c r="DJ42" s="23" t="s">
        <v>41</v>
      </c>
      <c r="DK42" s="24" t="s">
        <v>42</v>
      </c>
      <c r="DL42" s="25" t="s">
        <v>74</v>
      </c>
      <c r="DN42" s="14" t="s">
        <v>61</v>
      </c>
      <c r="DO42" s="23" t="s">
        <v>41</v>
      </c>
      <c r="DP42" s="24" t="s">
        <v>42</v>
      </c>
      <c r="DQ42" s="25" t="s">
        <v>74</v>
      </c>
      <c r="DR42" s="23" t="s">
        <v>41</v>
      </c>
      <c r="DS42" s="24" t="s">
        <v>42</v>
      </c>
      <c r="DT42" s="25" t="s">
        <v>74</v>
      </c>
      <c r="DU42" s="23" t="s">
        <v>41</v>
      </c>
      <c r="DV42" s="24" t="s">
        <v>42</v>
      </c>
      <c r="DW42" s="25" t="s">
        <v>74</v>
      </c>
      <c r="DX42" s="23" t="s">
        <v>41</v>
      </c>
      <c r="DY42" s="24" t="s">
        <v>42</v>
      </c>
      <c r="DZ42" s="25" t="s">
        <v>74</v>
      </c>
    </row>
    <row r="43" spans="2:130" x14ac:dyDescent="0.35">
      <c r="B43" s="14">
        <f>B32/(B32+C32+D32)</f>
        <v>1</v>
      </c>
      <c r="C43" s="14">
        <f>C32/(B32+C32+D32)</f>
        <v>0</v>
      </c>
      <c r="D43" s="14">
        <f>D32/(B32+C32+D32)</f>
        <v>0</v>
      </c>
      <c r="F43" s="28">
        <v>1</v>
      </c>
      <c r="G43" s="14">
        <f>G32/(G32+H32+I32)</f>
        <v>0.75</v>
      </c>
      <c r="H43" s="14">
        <f>H32/(G32+H32+I32)</f>
        <v>0</v>
      </c>
      <c r="I43" s="14">
        <f>I32/(G32+H32+I32)</f>
        <v>0.25</v>
      </c>
      <c r="J43" s="14">
        <f>J32/(J32+K32+L32)</f>
        <v>0.41666666666666669</v>
      </c>
      <c r="K43" s="14">
        <f>K32/(J32+K32+L32)</f>
        <v>4.1666666666666664E-2</v>
      </c>
      <c r="L43" s="14">
        <f>L32/(J32+K32+L32)</f>
        <v>0.54166666666666663</v>
      </c>
      <c r="M43" s="14">
        <f>M32/(M32+N32+O32)</f>
        <v>1</v>
      </c>
      <c r="N43" s="14">
        <f>N32/(M32+N32+O32)</f>
        <v>0</v>
      </c>
      <c r="O43" s="14">
        <f>O32/(M32+N32+O32)</f>
        <v>0</v>
      </c>
      <c r="P43" s="14">
        <f>P32/(P32+Q32+R32)</f>
        <v>1</v>
      </c>
      <c r="Q43" s="14">
        <f>Q32/(P32+Q32+R32)</f>
        <v>0</v>
      </c>
      <c r="R43" s="14">
        <f>R32/(P32+Q32+R32)</f>
        <v>0</v>
      </c>
      <c r="T43" s="28">
        <v>1</v>
      </c>
      <c r="U43" s="14">
        <f>U32/(U32+V32+W32)</f>
        <v>0</v>
      </c>
      <c r="V43" s="14">
        <f>V32/(U32+V32+W32)</f>
        <v>0.79166666666666663</v>
      </c>
      <c r="W43" s="14">
        <f>W32/(U32+V32+W32)</f>
        <v>0.20833333333333334</v>
      </c>
      <c r="X43" s="14">
        <f>X32/(X32+Y32+Z32)</f>
        <v>4.1666666666666664E-2</v>
      </c>
      <c r="Y43" s="14">
        <f>Y32/(X32+Y32+Z32)</f>
        <v>0.25</v>
      </c>
      <c r="Z43" s="14">
        <f>Z32/(X32+Y32+Z32)</f>
        <v>0.70833333333333337</v>
      </c>
      <c r="AA43" s="14">
        <f>AA32/(AA32+AB32+AC32)</f>
        <v>0.95454545454545459</v>
      </c>
      <c r="AB43" s="14">
        <f>AB32/(AA32+AB32+AC32)</f>
        <v>0</v>
      </c>
      <c r="AC43" s="14">
        <f>AC32/(AA32+AB32+AC32)</f>
        <v>4.5454545454545456E-2</v>
      </c>
      <c r="AD43" s="14">
        <f>AD32/(AD32+AE32+AF32)</f>
        <v>0.83333333333333337</v>
      </c>
      <c r="AE43" s="14">
        <f>AE32/(AD32+AE32+AF32)</f>
        <v>0</v>
      </c>
      <c r="AF43" s="14">
        <f>AF32/(AD32+AE32+AF32)</f>
        <v>0.16666666666666666</v>
      </c>
      <c r="AH43" s="28">
        <v>1</v>
      </c>
      <c r="AI43" s="14">
        <f>AI32/(AI32+AJ32+AK32)</f>
        <v>0</v>
      </c>
      <c r="AJ43" s="14">
        <f>AJ32/(AI32+AJ32+AK32)</f>
        <v>0.66666666666666663</v>
      </c>
      <c r="AK43" s="14">
        <f>AK32/(AI32+AJ32+AK32)</f>
        <v>0.33333333333333331</v>
      </c>
      <c r="AL43" s="14">
        <f>AL32/(AL32+AM32+AN32)</f>
        <v>0</v>
      </c>
      <c r="AM43" s="14">
        <f>AM32/(AL32+AM32+AN32)</f>
        <v>0.75</v>
      </c>
      <c r="AN43" s="14">
        <f>AN32/(AL32+AM32+AN32)</f>
        <v>0.25</v>
      </c>
      <c r="AO43" s="14">
        <f t="shared" ref="AO43:AO48" si="75">AO32/(AO32+AP32+AQ32)</f>
        <v>4.1666666666666664E-2</v>
      </c>
      <c r="AP43" s="14">
        <f t="shared" ref="AP43:AP48" si="76">AP32/(AO32+AP32+AQ32)</f>
        <v>0</v>
      </c>
      <c r="AQ43" s="14">
        <f t="shared" ref="AQ43:AQ48" si="77">AQ32/(AO32+AP32+AQ32)</f>
        <v>0.95833333333333337</v>
      </c>
      <c r="AR43" s="14">
        <f>AR32/(AR32+AS32+AT32)</f>
        <v>0.5</v>
      </c>
      <c r="AS43" s="14">
        <f>AS32/(AR32+AS32+AT32)</f>
        <v>0</v>
      </c>
      <c r="AT43" s="14">
        <f>AT32/(AR32+AS32+AT32)</f>
        <v>0.5</v>
      </c>
      <c r="AV43" s="28">
        <v>1</v>
      </c>
      <c r="AW43" s="14">
        <f>AW32/(AW32+AX32+AY32)</f>
        <v>0</v>
      </c>
      <c r="AX43" s="14">
        <f>AX32/(AW32+AX32+AY32)</f>
        <v>0.83333333333333337</v>
      </c>
      <c r="AY43" s="14">
        <f>AY32/(AW32+AX32+AY32)</f>
        <v>0.16666666666666666</v>
      </c>
      <c r="AZ43" s="14">
        <f>AZ32/(AZ32+BA32+BB32)</f>
        <v>0</v>
      </c>
      <c r="BA43" s="14">
        <f>BA32/(AZ32+BA32+BB32)</f>
        <v>1</v>
      </c>
      <c r="BB43" s="14">
        <f>BB32/(AZ32+BA32+BB32)</f>
        <v>0</v>
      </c>
      <c r="BC43" s="14">
        <f>BC32/(BC32+BD32+BE32)</f>
        <v>0.45833333333333331</v>
      </c>
      <c r="BD43" s="14">
        <f>BD32/(BC32+BD32+BE32)</f>
        <v>0</v>
      </c>
      <c r="BE43" s="14">
        <f>BE32/(BC32+BD32+BE32)</f>
        <v>0.54166666666666663</v>
      </c>
      <c r="BF43" s="14">
        <f>BF32/(BF32+BG32+BH32)</f>
        <v>1</v>
      </c>
      <c r="BG43" s="14">
        <f>BG32/(BF32+BG32+BH32)</f>
        <v>0</v>
      </c>
      <c r="BH43" s="14">
        <f>BH32/(BF32+BG32+BH32)</f>
        <v>0</v>
      </c>
      <c r="BJ43" s="28">
        <v>1</v>
      </c>
      <c r="BK43" s="14">
        <f>BK32/(BK32+BL32+BM32)</f>
        <v>0.125</v>
      </c>
      <c r="BL43" s="14">
        <f>BL32/(BK32+BL32+BM32)</f>
        <v>0.75</v>
      </c>
      <c r="BM43" s="14">
        <f>BM32/(BK32+BL32+BM32)</f>
        <v>0.125</v>
      </c>
      <c r="BN43" s="14">
        <f>BN32/(BN32+BO32+BP32)</f>
        <v>0</v>
      </c>
      <c r="BO43" s="14">
        <f>BO32/(BN32+BO32+BP32)</f>
        <v>0.95833333333333337</v>
      </c>
      <c r="BP43" s="14">
        <f>BP32/(BN32+BO32+BP32)</f>
        <v>4.1666666666666664E-2</v>
      </c>
      <c r="BQ43" s="14">
        <f>BQ32/(BQ32+BR32+BS32)</f>
        <v>0</v>
      </c>
      <c r="BR43" s="14">
        <f>BR32/(BQ32+BR32+BS32)</f>
        <v>0.54166666666666663</v>
      </c>
      <c r="BS43" s="14">
        <f>BS32/(BQ32+BR32+BS32)</f>
        <v>0.45833333333333331</v>
      </c>
      <c r="BT43" s="14">
        <f>BT32/(BT32+BU32+BV32)</f>
        <v>0.70833333333333337</v>
      </c>
      <c r="BU43" s="14">
        <f>BU32/(BT32+BU32+BV32)</f>
        <v>0</v>
      </c>
      <c r="BV43" s="14">
        <f>BV32/(BT32+BU32+BV32)</f>
        <v>0.29166666666666669</v>
      </c>
      <c r="BX43" s="28">
        <v>1</v>
      </c>
      <c r="BY43" s="14">
        <f>BY32/(BY32+BZ32+CA32)</f>
        <v>0</v>
      </c>
      <c r="BZ43" s="14">
        <f>BZ32/(BY32+BZ32+CA32)</f>
        <v>0.70833333333333337</v>
      </c>
      <c r="CA43" s="14">
        <f>CA32/(BY32+BZ32+CA32)</f>
        <v>0.29166666666666669</v>
      </c>
      <c r="CB43" s="14">
        <f>CB32/(CB32+CC32+CD32)</f>
        <v>4.1666666666666664E-2</v>
      </c>
      <c r="CC43" s="14">
        <f>CC32/(CB32+CC32+CD32)</f>
        <v>0.75</v>
      </c>
      <c r="CD43" s="14">
        <f>CD32/(CB32+CC32+CD32)</f>
        <v>0.20833333333333334</v>
      </c>
      <c r="CE43" s="14">
        <f>CE32/(CE32+CF32+CG32)</f>
        <v>0</v>
      </c>
      <c r="CF43" s="14">
        <f>CF32/(CE32+CF32+CG32)</f>
        <v>0.66666666666666663</v>
      </c>
      <c r="CG43" s="14">
        <f>CG32/(CE32+CF32+CG32)</f>
        <v>0.33333333333333331</v>
      </c>
      <c r="CH43" s="14">
        <f>CH32/(CH32+CI32+CJ32)</f>
        <v>0.16666666666666666</v>
      </c>
      <c r="CI43" s="14">
        <f>CI32/(CH32+CI32+CJ32)</f>
        <v>0.16666666666666666</v>
      </c>
      <c r="CJ43" s="14">
        <f>CJ32/(CH32+CI32+CJ32)</f>
        <v>0.66666666666666663</v>
      </c>
      <c r="CL43" s="28">
        <v>1</v>
      </c>
      <c r="CM43" s="14">
        <f>CM32/(CM32+CN32+CO32)</f>
        <v>0</v>
      </c>
      <c r="CN43" s="14">
        <f>CN32/(CM32+CN32+CO32)</f>
        <v>0.91666666666666663</v>
      </c>
      <c r="CO43" s="14">
        <f>CO32/(CM32+CN32+CO32)</f>
        <v>8.3333333333333329E-2</v>
      </c>
      <c r="CP43" s="14">
        <f>CP32/(CP32+CQ32+CR32)</f>
        <v>0</v>
      </c>
      <c r="CQ43" s="14">
        <f>CQ32/(CP32+CQ32+CR32)</f>
        <v>1</v>
      </c>
      <c r="CR43" s="14">
        <f>CR32/(CP32+CQ32+CR32)</f>
        <v>0</v>
      </c>
      <c r="CS43" s="14">
        <f>CS32/(CS32+CT32+CU32)</f>
        <v>4.1666666666666664E-2</v>
      </c>
      <c r="CT43" s="14">
        <f>CT32/(CS32+CT32+CU32)</f>
        <v>0.79166666666666663</v>
      </c>
      <c r="CU43" s="14">
        <f>CU32/(CS32+CT32+CU32)</f>
        <v>0.16666666666666666</v>
      </c>
      <c r="CV43" s="14">
        <f>CV32/(CV32+CW32+CX32)</f>
        <v>1</v>
      </c>
      <c r="CW43" s="14">
        <f>CW32/(CV32+CW32+CX32)</f>
        <v>0</v>
      </c>
      <c r="CX43" s="14">
        <f>CX32/(CV32+CW32+CX32)</f>
        <v>0</v>
      </c>
      <c r="CZ43" s="28">
        <v>1</v>
      </c>
      <c r="DA43" s="14">
        <f>DA32/(DA32+DB32+DC32)</f>
        <v>4.1666666666666664E-2</v>
      </c>
      <c r="DB43" s="14">
        <f>DB32/(DA32+DB32+DC32)</f>
        <v>0.91666666666666663</v>
      </c>
      <c r="DC43" s="14">
        <f>DC32/(DA32+DB32+DC32)</f>
        <v>4.1666666666666664E-2</v>
      </c>
      <c r="DD43" s="14">
        <f>DD32/(DD32+DE32+DF32)</f>
        <v>4.1666666666666664E-2</v>
      </c>
      <c r="DE43" s="14">
        <f>DE32/(DD32+DE32+DF32)</f>
        <v>0.91666666666666663</v>
      </c>
      <c r="DF43" s="14">
        <f>DF32/(DD32+DE32+DF32)</f>
        <v>4.1666666666666664E-2</v>
      </c>
      <c r="DG43" s="14">
        <f>DG32/(DG32+DH32+DI32)</f>
        <v>4.1666666666666664E-2</v>
      </c>
      <c r="DH43" s="14">
        <f>DH32/(DG32+DH32+DI32)</f>
        <v>0.83333333333333337</v>
      </c>
      <c r="DI43" s="14">
        <f>DI32/(DG32+DH32+DI32)</f>
        <v>0.125</v>
      </c>
      <c r="DJ43" s="14">
        <f>DJ32/(DJ32+DK32+DL32)</f>
        <v>0</v>
      </c>
      <c r="DK43" s="14">
        <f>DK32/(DJ32+DK32+DL32)</f>
        <v>4.1666666666666664E-2</v>
      </c>
      <c r="DL43" s="14">
        <f>DL32/(DJ32+DK32+DL32)</f>
        <v>0.95833333333333337</v>
      </c>
      <c r="DN43" s="28">
        <v>1</v>
      </c>
      <c r="DO43" s="14">
        <f>DO32/(DO32+DP32+DQ32)</f>
        <v>0</v>
      </c>
      <c r="DP43" s="14">
        <f>DP32/(DO32+DP32+DQ32)</f>
        <v>0.79166666666666663</v>
      </c>
      <c r="DQ43" s="14">
        <f>DQ32/(DO32+DP32+DQ32)</f>
        <v>0.20833333333333334</v>
      </c>
      <c r="DR43" s="14">
        <f>DR32/(DR32+DS32+DT32)</f>
        <v>8.3333333333333329E-2</v>
      </c>
      <c r="DS43" s="14">
        <f>DS32/(DR32+DS32+DT32)</f>
        <v>0.625</v>
      </c>
      <c r="DT43" s="14">
        <f>DT32/(DR32+DS32+DT32)</f>
        <v>0.29166666666666669</v>
      </c>
      <c r="DU43" s="14">
        <f>DU32/(DU32+DV32+DW32)</f>
        <v>0</v>
      </c>
      <c r="DV43" s="14">
        <f>DV32/(DU32+DV32+DW32)</f>
        <v>0.625</v>
      </c>
      <c r="DW43" s="14">
        <f>DW32/(DU32+DV32+DW32)</f>
        <v>0.375</v>
      </c>
      <c r="DX43" s="14">
        <f>DX32/(DX32+DY32+DZ32)</f>
        <v>0</v>
      </c>
      <c r="DY43" s="14">
        <f>DY32/(DX32+DY32+DZ32)</f>
        <v>1</v>
      </c>
      <c r="DZ43" s="14">
        <f>DZ32/(DX32+DY32+DZ32)</f>
        <v>0</v>
      </c>
    </row>
    <row r="44" spans="2:130" x14ac:dyDescent="0.35">
      <c r="B44" s="14">
        <f t="shared" ref="B44:B48" si="78">B33/(B33+C33+D33)</f>
        <v>1</v>
      </c>
      <c r="C44" s="14">
        <f t="shared" ref="C44:C48" si="79">C33/(B33+C33+D33)</f>
        <v>0</v>
      </c>
      <c r="D44" s="14">
        <f t="shared" ref="D44:D48" si="80">D33/(B33+C33+D33)</f>
        <v>0</v>
      </c>
      <c r="F44" s="28">
        <v>2</v>
      </c>
      <c r="G44" s="14">
        <f>G33/(G33+H33+I33)</f>
        <v>0.79166666666666663</v>
      </c>
      <c r="H44" s="14">
        <f t="shared" ref="H44:H48" si="81">H33/(G33+H33+I33)</f>
        <v>4.1666666666666664E-2</v>
      </c>
      <c r="I44" s="14">
        <f t="shared" ref="I44:I48" si="82">I33/(G33+H33+I33)</f>
        <v>0.16666666666666666</v>
      </c>
      <c r="J44" s="14">
        <f t="shared" ref="J44:J47" si="83">J33/(J33+K33+L33)</f>
        <v>0.625</v>
      </c>
      <c r="K44" s="14">
        <f t="shared" ref="K44:K48" si="84">K33/(J33+K33+L33)</f>
        <v>0</v>
      </c>
      <c r="L44" s="14">
        <f t="shared" ref="L44:L48" si="85">L33/(J33+K33+L33)</f>
        <v>0.375</v>
      </c>
      <c r="M44" s="14">
        <f t="shared" ref="M44:M48" si="86">M33/(M33+N33+O33)</f>
        <v>1</v>
      </c>
      <c r="N44" s="14">
        <f t="shared" ref="N44:N48" si="87">N33/(M33+N33+O33)</f>
        <v>0</v>
      </c>
      <c r="O44" s="14">
        <f t="shared" ref="O44:O47" si="88">O33/(M33+N33+O33)</f>
        <v>0</v>
      </c>
      <c r="P44" s="14">
        <f t="shared" ref="P44:P48" si="89">P33/(P33+Q33+R33)</f>
        <v>1</v>
      </c>
      <c r="Q44" s="14">
        <f t="shared" ref="Q44:Q48" si="90">Q33/(P33+Q33+R33)</f>
        <v>0</v>
      </c>
      <c r="R44" s="14">
        <f t="shared" ref="R44:R47" si="91">R33/(P33+Q33+R33)</f>
        <v>0</v>
      </c>
      <c r="T44" s="28">
        <v>2</v>
      </c>
      <c r="U44" s="14">
        <f>U33/(U33+V33+W33)</f>
        <v>0</v>
      </c>
      <c r="V44" s="14">
        <f t="shared" ref="V44:V48" si="92">V33/(U33+V33+W33)</f>
        <v>0.66666666666666663</v>
      </c>
      <c r="W44" s="14">
        <f t="shared" ref="W44:W48" si="93">W33/(U33+V33+W33)</f>
        <v>0.33333333333333331</v>
      </c>
      <c r="X44" s="14">
        <f t="shared" ref="X44:X47" si="94">X33/(X33+Y33+Z33)</f>
        <v>0</v>
      </c>
      <c r="Y44" s="14">
        <f t="shared" ref="Y44:Y48" si="95">Y33/(X33+Y33+Z33)</f>
        <v>0.125</v>
      </c>
      <c r="Z44" s="14">
        <f t="shared" ref="Z44:Z48" si="96">Z33/(X33+Y33+Z33)</f>
        <v>0.875</v>
      </c>
      <c r="AA44" s="14">
        <f t="shared" ref="AA44:AA48" si="97">AA33/(AA33+AB33+AC33)</f>
        <v>0.91666666666666663</v>
      </c>
      <c r="AB44" s="14">
        <f t="shared" ref="AB44:AB48" si="98">AB33/(AA33+AB33+AC33)</f>
        <v>0</v>
      </c>
      <c r="AC44" s="14">
        <f t="shared" ref="AC44:AC47" si="99">AC33/(AA33+AB33+AC33)</f>
        <v>8.3333333333333329E-2</v>
      </c>
      <c r="AD44" s="14">
        <f t="shared" ref="AD44:AD48" si="100">AD33/(AD33+AE33+AF33)</f>
        <v>0.95833333333333337</v>
      </c>
      <c r="AE44" s="14">
        <f t="shared" ref="AE44:AE48" si="101">AE33/(AD33+AE33+AF33)</f>
        <v>0</v>
      </c>
      <c r="AF44" s="14">
        <f t="shared" ref="AF44:AF47" si="102">AF33/(AD33+AE33+AF33)</f>
        <v>4.1666666666666664E-2</v>
      </c>
      <c r="AH44" s="28">
        <v>2</v>
      </c>
      <c r="AI44" s="14">
        <f>AI33/(AI33+AJ33+AK33)</f>
        <v>0.17391304347826086</v>
      </c>
      <c r="AJ44" s="14">
        <f t="shared" ref="AJ44:AJ48" si="103">AJ33/(AI33+AJ33+AK33)</f>
        <v>0.69565217391304346</v>
      </c>
      <c r="AK44" s="14">
        <f t="shared" ref="AK44:AK48" si="104">AK33/(AI33+AJ33+AK33)</f>
        <v>0.13043478260869565</v>
      </c>
      <c r="AL44" s="14">
        <f t="shared" ref="AL44:AL47" si="105">AL33/(AL33+AM33+AN33)</f>
        <v>0</v>
      </c>
      <c r="AM44" s="14">
        <f t="shared" ref="AM44:AM48" si="106">AM33/(AL33+AM33+AN33)</f>
        <v>0.79166666666666663</v>
      </c>
      <c r="AN44" s="14">
        <f t="shared" ref="AN44:AN48" si="107">AN33/(AL33+AM33+AN33)</f>
        <v>0.20833333333333334</v>
      </c>
      <c r="AO44" s="14">
        <f t="shared" si="75"/>
        <v>8.3333333333333329E-2</v>
      </c>
      <c r="AP44" s="14">
        <f t="shared" si="76"/>
        <v>0</v>
      </c>
      <c r="AQ44" s="14">
        <f t="shared" si="77"/>
        <v>0.91666666666666663</v>
      </c>
      <c r="AR44" s="14">
        <f t="shared" ref="AR44:AR48" si="108">AR33/(AR33+AS33+AT33)</f>
        <v>4.1666666666666664E-2</v>
      </c>
      <c r="AS44" s="14">
        <f t="shared" ref="AS44:AS48" si="109">AS33/(AR33+AS33+AT33)</f>
        <v>0</v>
      </c>
      <c r="AT44" s="14">
        <f t="shared" ref="AT44:AT47" si="110">AT33/(AR33+AS33+AT33)</f>
        <v>0.95833333333333337</v>
      </c>
      <c r="AV44" s="28">
        <v>2</v>
      </c>
      <c r="AW44" s="14">
        <f>AW33/(AW33+AX33+AY33)</f>
        <v>4.1666666666666664E-2</v>
      </c>
      <c r="AX44" s="14">
        <f t="shared" ref="AX44:AX48" si="111">AX33/(AW33+AX33+AY33)</f>
        <v>0.91666666666666663</v>
      </c>
      <c r="AY44" s="14">
        <f t="shared" ref="AY44:AY48" si="112">AY33/(AW33+AX33+AY33)</f>
        <v>4.1666666666666664E-2</v>
      </c>
      <c r="AZ44" s="14">
        <f t="shared" ref="AZ44:AZ47" si="113">AZ33/(AZ33+BA33+BB33)</f>
        <v>8.3333333333333329E-2</v>
      </c>
      <c r="BA44" s="14">
        <f t="shared" ref="BA44:BA48" si="114">BA33/(AZ33+BA33+BB33)</f>
        <v>0.83333333333333337</v>
      </c>
      <c r="BB44" s="14">
        <f t="shared" ref="BB44:BB48" si="115">BB33/(AZ33+BA33+BB33)</f>
        <v>8.3333333333333329E-2</v>
      </c>
      <c r="BC44" s="14">
        <f t="shared" ref="BC44:BC48" si="116">BC33/(BC33+BD33+BE33)</f>
        <v>0.29166666666666669</v>
      </c>
      <c r="BD44" s="14">
        <f t="shared" ref="BD44:BD48" si="117">BD33/(BC33+BD33+BE33)</f>
        <v>0</v>
      </c>
      <c r="BE44" s="14">
        <f t="shared" ref="BE44:BE47" si="118">BE33/(BC33+BD33+BE33)</f>
        <v>0.70833333333333337</v>
      </c>
      <c r="BF44" s="14">
        <f t="shared" ref="BF44:BF48" si="119">BF33/(BF33+BG33+BH33)</f>
        <v>1</v>
      </c>
      <c r="BG44" s="14">
        <f t="shared" ref="BG44:BG48" si="120">BG33/(BF33+BG33+BH33)</f>
        <v>0</v>
      </c>
      <c r="BH44" s="14">
        <f t="shared" ref="BH44:BH47" si="121">BH33/(BF33+BG33+BH33)</f>
        <v>0</v>
      </c>
      <c r="BJ44" s="28">
        <v>2</v>
      </c>
      <c r="BK44" s="14">
        <f>BK33/(BK33+BL33+BM33)</f>
        <v>0</v>
      </c>
      <c r="BL44" s="14">
        <f t="shared" ref="BL44:BL48" si="122">BL33/(BK33+BL33+BM33)</f>
        <v>0.91666666666666663</v>
      </c>
      <c r="BM44" s="14">
        <f t="shared" ref="BM44:BM48" si="123">BM33/(BK33+BL33+BM33)</f>
        <v>8.3333333333333329E-2</v>
      </c>
      <c r="BN44" s="14">
        <f t="shared" ref="BN44:BN47" si="124">BN33/(BN33+BO33+BP33)</f>
        <v>4.1666666666666664E-2</v>
      </c>
      <c r="BO44" s="14">
        <f t="shared" ref="BO44:BO48" si="125">BO33/(BN33+BO33+BP33)</f>
        <v>0.95833333333333337</v>
      </c>
      <c r="BP44" s="14">
        <f t="shared" ref="BP44:BP48" si="126">BP33/(BN33+BO33+BP33)</f>
        <v>0</v>
      </c>
      <c r="BQ44" s="14">
        <f t="shared" ref="BQ44:BQ48" si="127">BQ33/(BQ33+BR33+BS33)</f>
        <v>0.125</v>
      </c>
      <c r="BR44" s="14">
        <f t="shared" ref="BR44:BR48" si="128">BR33/(BQ33+BR33+BS33)</f>
        <v>0.58333333333333337</v>
      </c>
      <c r="BS44" s="14">
        <f t="shared" ref="BS44:BS47" si="129">BS33/(BQ33+BR33+BS33)</f>
        <v>0.29166666666666669</v>
      </c>
      <c r="BT44" s="14">
        <f t="shared" ref="BT44:BT48" si="130">BT33/(BT33+BU33+BV33)</f>
        <v>0.66666666666666663</v>
      </c>
      <c r="BU44" s="14">
        <f t="shared" ref="BU44:BU48" si="131">BU33/(BT33+BU33+BV33)</f>
        <v>0</v>
      </c>
      <c r="BV44" s="14">
        <f t="shared" ref="BV44:BV47" si="132">BV33/(BT33+BU33+BV33)</f>
        <v>0.33333333333333331</v>
      </c>
      <c r="BX44" s="28">
        <v>2</v>
      </c>
      <c r="BY44" s="14">
        <f>BY33/(BY33+BZ33+CA33)</f>
        <v>4.3478260869565216E-2</v>
      </c>
      <c r="BZ44" s="14">
        <f t="shared" ref="BZ44:BZ48" si="133">BZ33/(BY33+BZ33+CA33)</f>
        <v>0.86956521739130432</v>
      </c>
      <c r="CA44" s="14">
        <f t="shared" ref="CA44:CA48" si="134">CA33/(BY33+BZ33+CA33)</f>
        <v>8.6956521739130432E-2</v>
      </c>
      <c r="CB44" s="14">
        <f t="shared" ref="CB44:CB47" si="135">CB33/(CB33+CC33+CD33)</f>
        <v>0</v>
      </c>
      <c r="CC44" s="14">
        <f t="shared" ref="CC44:CC48" si="136">CC33/(CB33+CC33+CD33)</f>
        <v>0.75</v>
      </c>
      <c r="CD44" s="14">
        <f t="shared" ref="CD44:CD48" si="137">CD33/(CB33+CC33+CD33)</f>
        <v>0.25</v>
      </c>
      <c r="CE44" s="14">
        <f t="shared" ref="CE44:CE48" si="138">CE33/(CE33+CF33+CG33)</f>
        <v>0.125</v>
      </c>
      <c r="CF44" s="14">
        <f t="shared" ref="CF44:CF48" si="139">CF33/(CE33+CF33+CG33)</f>
        <v>0.625</v>
      </c>
      <c r="CG44" s="14">
        <f t="shared" ref="CG44:CG47" si="140">CG33/(CE33+CF33+CG33)</f>
        <v>0.25</v>
      </c>
      <c r="CH44" s="14">
        <f t="shared" ref="CH44:CH48" si="141">CH33/(CH33+CI33+CJ33)</f>
        <v>0.54166666666666663</v>
      </c>
      <c r="CI44" s="14">
        <f t="shared" ref="CI44:CI48" si="142">CI33/(CH33+CI33+CJ33)</f>
        <v>8.3333333333333329E-2</v>
      </c>
      <c r="CJ44" s="14">
        <f t="shared" ref="CJ44:CJ47" si="143">CJ33/(CH33+CI33+CJ33)</f>
        <v>0.375</v>
      </c>
      <c r="CL44" s="28">
        <v>2</v>
      </c>
      <c r="CM44" s="14">
        <f>CM33/(CM33+CN33+CO33)</f>
        <v>0</v>
      </c>
      <c r="CN44" s="14">
        <f t="shared" ref="CN44:CN48" si="144">CN33/(CM33+CN33+CO33)</f>
        <v>0.875</v>
      </c>
      <c r="CO44" s="14">
        <f t="shared" ref="CO44:CO48" si="145">CO33/(CM33+CN33+CO33)</f>
        <v>0.125</v>
      </c>
      <c r="CP44" s="14">
        <f t="shared" ref="CP44:CP47" si="146">CP33/(CP33+CQ33+CR33)</f>
        <v>8.3333333333333329E-2</v>
      </c>
      <c r="CQ44" s="14">
        <f t="shared" ref="CQ44:CQ48" si="147">CQ33/(CP33+CQ33+CR33)</f>
        <v>0.875</v>
      </c>
      <c r="CR44" s="14">
        <f t="shared" ref="CR44:CR48" si="148">CR33/(CP33+CQ33+CR33)</f>
        <v>4.1666666666666664E-2</v>
      </c>
      <c r="CS44" s="14">
        <f t="shared" ref="CS44:CS48" si="149">CS33/(CS33+CT33+CU33)</f>
        <v>0.33333333333333331</v>
      </c>
      <c r="CT44" s="14">
        <f t="shared" ref="CT44:CT48" si="150">CT33/(CS33+CT33+CU33)</f>
        <v>0.625</v>
      </c>
      <c r="CU44" s="14">
        <f t="shared" ref="CU44:CU47" si="151">CU33/(CS33+CT33+CU33)</f>
        <v>4.1666666666666664E-2</v>
      </c>
      <c r="CV44" s="14">
        <f t="shared" ref="CV44:CV48" si="152">CV33/(CV33+CW33+CX33)</f>
        <v>1</v>
      </c>
      <c r="CW44" s="14">
        <f t="shared" ref="CW44:CW48" si="153">CW33/(CV33+CW33+CX33)</f>
        <v>0</v>
      </c>
      <c r="CX44" s="14">
        <f t="shared" ref="CX44:CX47" si="154">CX33/(CV33+CW33+CX33)</f>
        <v>0</v>
      </c>
      <c r="CZ44" s="28">
        <v>2</v>
      </c>
      <c r="DA44" s="14">
        <f>DA33/(DA33+DB33+DC33)</f>
        <v>0</v>
      </c>
      <c r="DB44" s="14">
        <f t="shared" ref="DB44:DB48" si="155">DB33/(DA33+DB33+DC33)</f>
        <v>0.91666666666666663</v>
      </c>
      <c r="DC44" s="14">
        <f t="shared" ref="DC44:DC48" si="156">DC33/(DA33+DB33+DC33)</f>
        <v>8.3333333333333329E-2</v>
      </c>
      <c r="DD44" s="14">
        <f t="shared" ref="DD44:DD47" si="157">DD33/(DD33+DE33+DF33)</f>
        <v>0</v>
      </c>
      <c r="DE44" s="14">
        <f t="shared" ref="DE44:DE48" si="158">DE33/(DD33+DE33+DF33)</f>
        <v>0.91666666666666663</v>
      </c>
      <c r="DF44" s="14">
        <f t="shared" ref="DF44:DF48" si="159">DF33/(DD33+DE33+DF33)</f>
        <v>8.3333333333333329E-2</v>
      </c>
      <c r="DG44" s="14">
        <f t="shared" ref="DG44:DG48" si="160">DG33/(DG33+DH33+DI33)</f>
        <v>4.1666666666666664E-2</v>
      </c>
      <c r="DH44" s="14">
        <f t="shared" ref="DH44:DH48" si="161">DH33/(DG33+DH33+DI33)</f>
        <v>0.875</v>
      </c>
      <c r="DI44" s="14">
        <f t="shared" ref="DI44:DI47" si="162">DI33/(DG33+DH33+DI33)</f>
        <v>8.3333333333333329E-2</v>
      </c>
      <c r="DJ44" s="14">
        <f t="shared" ref="DJ44:DJ48" si="163">DJ33/(DJ33+DK33+DL33)</f>
        <v>0.25</v>
      </c>
      <c r="DK44" s="14">
        <f t="shared" ref="DK44:DK48" si="164">DK33/(DJ33+DK33+DL33)</f>
        <v>0</v>
      </c>
      <c r="DL44" s="14">
        <f t="shared" ref="DL44:DL47" si="165">DL33/(DJ33+DK33+DL33)</f>
        <v>0.75</v>
      </c>
      <c r="DN44" s="28">
        <v>2</v>
      </c>
      <c r="DO44" s="14">
        <f>DO33/(DO33+DP33+DQ33)</f>
        <v>0</v>
      </c>
      <c r="DP44" s="14">
        <f t="shared" ref="DP44:DP48" si="166">DP33/(DO33+DP33+DQ33)</f>
        <v>0.83333333333333337</v>
      </c>
      <c r="DQ44" s="14">
        <f t="shared" ref="DQ44:DQ48" si="167">DQ33/(DO33+DP33+DQ33)</f>
        <v>0.16666666666666666</v>
      </c>
      <c r="DR44" s="14">
        <f t="shared" ref="DR44:DR47" si="168">DR33/(DR33+DS33+DT33)</f>
        <v>0</v>
      </c>
      <c r="DS44" s="14">
        <f t="shared" ref="DS44:DS48" si="169">DS33/(DR33+DS33+DT33)</f>
        <v>0.625</v>
      </c>
      <c r="DT44" s="14">
        <f t="shared" ref="DT44:DT48" si="170">DT33/(DR33+DS33+DT33)</f>
        <v>0.375</v>
      </c>
      <c r="DU44" s="14">
        <f t="shared" ref="DU44:DU48" si="171">DU33/(DU33+DV33+DW33)</f>
        <v>0.16666666666666666</v>
      </c>
      <c r="DV44" s="14">
        <f t="shared" ref="DV44:DV48" si="172">DV33/(DU33+DV33+DW33)</f>
        <v>0.625</v>
      </c>
      <c r="DW44" s="14">
        <f t="shared" ref="DW44:DW47" si="173">DW33/(DU33+DV33+DW33)</f>
        <v>0.20833333333333334</v>
      </c>
      <c r="DX44" s="14">
        <f t="shared" ref="DX44:DX48" si="174">DX33/(DX33+DY33+DZ33)</f>
        <v>4.1666666666666664E-2</v>
      </c>
      <c r="DY44" s="14">
        <f t="shared" ref="DY44:DY48" si="175">DY33/(DX33+DY33+DZ33)</f>
        <v>0.91666666666666663</v>
      </c>
      <c r="DZ44" s="14">
        <f t="shared" ref="DZ44:DZ47" si="176">DZ33/(DX33+DY33+DZ33)</f>
        <v>4.1666666666666664E-2</v>
      </c>
    </row>
    <row r="45" spans="2:130" x14ac:dyDescent="0.35">
      <c r="B45" s="14">
        <f t="shared" si="78"/>
        <v>1</v>
      </c>
      <c r="C45" s="14">
        <f t="shared" si="79"/>
        <v>0</v>
      </c>
      <c r="D45" s="14">
        <f t="shared" si="80"/>
        <v>0</v>
      </c>
      <c r="F45" s="28">
        <v>3</v>
      </c>
      <c r="G45" s="14">
        <f>G34/(G34+H34+I34)</f>
        <v>0.125</v>
      </c>
      <c r="H45" s="14">
        <f t="shared" si="81"/>
        <v>0.125</v>
      </c>
      <c r="I45" s="14">
        <f t="shared" si="82"/>
        <v>0.75</v>
      </c>
      <c r="J45" s="14">
        <f t="shared" si="83"/>
        <v>0.625</v>
      </c>
      <c r="K45" s="14">
        <f t="shared" si="84"/>
        <v>0</v>
      </c>
      <c r="L45" s="14">
        <f t="shared" si="85"/>
        <v>0.375</v>
      </c>
      <c r="M45" s="14">
        <f t="shared" si="86"/>
        <v>1</v>
      </c>
      <c r="N45" s="14">
        <f t="shared" si="87"/>
        <v>0</v>
      </c>
      <c r="O45" s="14">
        <f t="shared" si="88"/>
        <v>0</v>
      </c>
      <c r="P45" s="14">
        <f t="shared" si="89"/>
        <v>1</v>
      </c>
      <c r="Q45" s="14">
        <f t="shared" si="90"/>
        <v>0</v>
      </c>
      <c r="R45" s="14">
        <f t="shared" si="91"/>
        <v>0</v>
      </c>
      <c r="T45" s="28">
        <v>3</v>
      </c>
      <c r="U45" s="14">
        <f>U34/(U34+V34+W34)</f>
        <v>0</v>
      </c>
      <c r="V45" s="14">
        <f t="shared" si="92"/>
        <v>0.66666666666666663</v>
      </c>
      <c r="W45" s="14">
        <f t="shared" si="93"/>
        <v>0.33333333333333331</v>
      </c>
      <c r="X45" s="14">
        <f t="shared" si="94"/>
        <v>0</v>
      </c>
      <c r="Y45" s="14">
        <f t="shared" si="95"/>
        <v>0.75</v>
      </c>
      <c r="Z45" s="14">
        <f t="shared" si="96"/>
        <v>0.25</v>
      </c>
      <c r="AA45" s="14">
        <f t="shared" si="97"/>
        <v>0.875</v>
      </c>
      <c r="AB45" s="14">
        <f t="shared" si="98"/>
        <v>0</v>
      </c>
      <c r="AC45" s="14">
        <f t="shared" si="99"/>
        <v>0.125</v>
      </c>
      <c r="AD45" s="14">
        <f t="shared" si="100"/>
        <v>0.875</v>
      </c>
      <c r="AE45" s="14">
        <f t="shared" si="101"/>
        <v>0</v>
      </c>
      <c r="AF45" s="14">
        <f t="shared" si="102"/>
        <v>0.125</v>
      </c>
      <c r="AH45" s="28">
        <v>3</v>
      </c>
      <c r="AI45" s="14">
        <f>AI34/(AI34+AJ34+AK34)</f>
        <v>0</v>
      </c>
      <c r="AJ45" s="14">
        <f t="shared" si="103"/>
        <v>0.83333333333333337</v>
      </c>
      <c r="AK45" s="14">
        <f t="shared" si="104"/>
        <v>0.16666666666666666</v>
      </c>
      <c r="AL45" s="14">
        <f t="shared" si="105"/>
        <v>0</v>
      </c>
      <c r="AM45" s="14">
        <f t="shared" si="106"/>
        <v>0.625</v>
      </c>
      <c r="AN45" s="14">
        <f t="shared" si="107"/>
        <v>0.375</v>
      </c>
      <c r="AO45" s="14">
        <f t="shared" si="75"/>
        <v>0.41666666666666669</v>
      </c>
      <c r="AP45" s="14">
        <f t="shared" si="76"/>
        <v>0</v>
      </c>
      <c r="AQ45" s="14">
        <f t="shared" si="77"/>
        <v>0.58333333333333337</v>
      </c>
      <c r="AR45" s="14">
        <f t="shared" si="108"/>
        <v>0</v>
      </c>
      <c r="AS45" s="14">
        <f t="shared" si="109"/>
        <v>0</v>
      </c>
      <c r="AT45" s="14">
        <f t="shared" si="110"/>
        <v>1</v>
      </c>
      <c r="AV45" s="28">
        <v>3</v>
      </c>
      <c r="AW45" s="14">
        <f>AW34/(AW34+AX34+AY34)</f>
        <v>0</v>
      </c>
      <c r="AX45" s="14">
        <f t="shared" si="111"/>
        <v>0.875</v>
      </c>
      <c r="AY45" s="14">
        <f t="shared" si="112"/>
        <v>0.125</v>
      </c>
      <c r="AZ45" s="14">
        <f t="shared" si="113"/>
        <v>0</v>
      </c>
      <c r="BA45" s="14">
        <f t="shared" si="114"/>
        <v>1</v>
      </c>
      <c r="BB45" s="14">
        <f t="shared" si="115"/>
        <v>0</v>
      </c>
      <c r="BC45" s="14">
        <f t="shared" si="116"/>
        <v>0</v>
      </c>
      <c r="BD45" s="14">
        <f t="shared" si="117"/>
        <v>0</v>
      </c>
      <c r="BE45" s="14">
        <f t="shared" si="118"/>
        <v>1</v>
      </c>
      <c r="BF45" s="14">
        <f t="shared" si="119"/>
        <v>1</v>
      </c>
      <c r="BG45" s="14">
        <f t="shared" si="120"/>
        <v>0</v>
      </c>
      <c r="BH45" s="14">
        <f t="shared" si="121"/>
        <v>0</v>
      </c>
      <c r="BJ45" s="28">
        <v>3</v>
      </c>
      <c r="BK45" s="14">
        <f>BK34/(BK34+BL34+BM34)</f>
        <v>0</v>
      </c>
      <c r="BL45" s="14">
        <f t="shared" si="122"/>
        <v>1</v>
      </c>
      <c r="BM45" s="14">
        <f t="shared" si="123"/>
        <v>0</v>
      </c>
      <c r="BN45" s="14">
        <f t="shared" si="124"/>
        <v>0</v>
      </c>
      <c r="BO45" s="14">
        <f t="shared" si="125"/>
        <v>1</v>
      </c>
      <c r="BP45" s="14">
        <f t="shared" si="126"/>
        <v>0</v>
      </c>
      <c r="BQ45" s="14">
        <f t="shared" si="127"/>
        <v>0.16666666666666666</v>
      </c>
      <c r="BR45" s="14">
        <f t="shared" si="128"/>
        <v>0.25</v>
      </c>
      <c r="BS45" s="14">
        <f t="shared" si="129"/>
        <v>0.58333333333333337</v>
      </c>
      <c r="BT45" s="14">
        <f t="shared" si="130"/>
        <v>0.91666666666666663</v>
      </c>
      <c r="BU45" s="14">
        <f t="shared" si="131"/>
        <v>0</v>
      </c>
      <c r="BV45" s="14">
        <f t="shared" si="132"/>
        <v>8.3333333333333329E-2</v>
      </c>
      <c r="BX45" s="28">
        <v>3</v>
      </c>
      <c r="BY45" s="14">
        <f>BY34/(BY34+BZ34+CA34)</f>
        <v>0</v>
      </c>
      <c r="BZ45" s="14">
        <f t="shared" si="133"/>
        <v>0.5</v>
      </c>
      <c r="CA45" s="14">
        <f t="shared" si="134"/>
        <v>0.5</v>
      </c>
      <c r="CB45" s="14">
        <f t="shared" si="135"/>
        <v>8.3333333333333329E-2</v>
      </c>
      <c r="CC45" s="14">
        <f t="shared" si="136"/>
        <v>0.58333333333333337</v>
      </c>
      <c r="CD45" s="14">
        <f t="shared" si="137"/>
        <v>0.33333333333333331</v>
      </c>
      <c r="CE45" s="14">
        <f t="shared" si="138"/>
        <v>0</v>
      </c>
      <c r="CF45" s="14">
        <f t="shared" si="139"/>
        <v>0.875</v>
      </c>
      <c r="CG45" s="14">
        <f t="shared" si="140"/>
        <v>0.125</v>
      </c>
      <c r="CH45" s="14">
        <f t="shared" si="141"/>
        <v>0.25</v>
      </c>
      <c r="CI45" s="14">
        <f t="shared" si="142"/>
        <v>0.29166666666666669</v>
      </c>
      <c r="CJ45" s="14">
        <f t="shared" si="143"/>
        <v>0.45833333333333331</v>
      </c>
      <c r="CL45" s="28">
        <v>3</v>
      </c>
      <c r="CM45" s="14">
        <f>CM34/(CM34+CN34+CO34)</f>
        <v>0</v>
      </c>
      <c r="CN45" s="14">
        <f t="shared" si="144"/>
        <v>1</v>
      </c>
      <c r="CO45" s="14">
        <f t="shared" si="145"/>
        <v>0</v>
      </c>
      <c r="CP45" s="14">
        <f t="shared" si="146"/>
        <v>4.1666666666666664E-2</v>
      </c>
      <c r="CQ45" s="14">
        <f t="shared" si="147"/>
        <v>0.91666666666666663</v>
      </c>
      <c r="CR45" s="14">
        <f t="shared" si="148"/>
        <v>4.1666666666666664E-2</v>
      </c>
      <c r="CS45" s="14">
        <f t="shared" si="149"/>
        <v>8.3333333333333329E-2</v>
      </c>
      <c r="CT45" s="14">
        <f t="shared" si="150"/>
        <v>0.75</v>
      </c>
      <c r="CU45" s="14">
        <f t="shared" si="151"/>
        <v>0.16666666666666666</v>
      </c>
      <c r="CV45" s="14">
        <f t="shared" si="152"/>
        <v>1</v>
      </c>
      <c r="CW45" s="14">
        <f t="shared" si="153"/>
        <v>0</v>
      </c>
      <c r="CX45" s="14">
        <f t="shared" si="154"/>
        <v>0</v>
      </c>
      <c r="CZ45" s="28">
        <v>3</v>
      </c>
      <c r="DA45" s="14">
        <f>DA34/(DA34+DB34+DC34)</f>
        <v>0</v>
      </c>
      <c r="DB45" s="14">
        <f t="shared" si="155"/>
        <v>1</v>
      </c>
      <c r="DC45" s="14">
        <f t="shared" si="156"/>
        <v>0</v>
      </c>
      <c r="DD45" s="14">
        <f t="shared" si="157"/>
        <v>0</v>
      </c>
      <c r="DE45" s="14">
        <f t="shared" si="158"/>
        <v>0.91666666666666663</v>
      </c>
      <c r="DF45" s="14">
        <f t="shared" si="159"/>
        <v>8.3333333333333329E-2</v>
      </c>
      <c r="DG45" s="14">
        <f t="shared" si="160"/>
        <v>4.1666666666666664E-2</v>
      </c>
      <c r="DH45" s="14">
        <f t="shared" si="161"/>
        <v>0.91666666666666663</v>
      </c>
      <c r="DI45" s="14">
        <f t="shared" si="162"/>
        <v>4.1666666666666664E-2</v>
      </c>
      <c r="DJ45" s="14">
        <f t="shared" si="163"/>
        <v>0.58333333333333337</v>
      </c>
      <c r="DK45" s="14">
        <f t="shared" si="164"/>
        <v>0</v>
      </c>
      <c r="DL45" s="14">
        <f t="shared" si="165"/>
        <v>0.41666666666666669</v>
      </c>
      <c r="DN45" s="28">
        <v>3</v>
      </c>
      <c r="DO45" s="14">
        <f>DO34/(DO34+DP34+DQ34)</f>
        <v>4.1666666666666664E-2</v>
      </c>
      <c r="DP45" s="14">
        <f t="shared" si="166"/>
        <v>0.54166666666666663</v>
      </c>
      <c r="DQ45" s="14">
        <f t="shared" si="167"/>
        <v>0.41666666666666669</v>
      </c>
      <c r="DR45" s="14">
        <f t="shared" si="168"/>
        <v>8.3333333333333329E-2</v>
      </c>
      <c r="DS45" s="14">
        <f t="shared" si="169"/>
        <v>0.70833333333333337</v>
      </c>
      <c r="DT45" s="14">
        <f t="shared" si="170"/>
        <v>0.20833333333333334</v>
      </c>
      <c r="DU45" s="14">
        <f t="shared" si="171"/>
        <v>0</v>
      </c>
      <c r="DV45" s="14">
        <f t="shared" si="172"/>
        <v>0.875</v>
      </c>
      <c r="DW45" s="14">
        <f t="shared" si="173"/>
        <v>0.125</v>
      </c>
      <c r="DX45" s="14">
        <f t="shared" si="174"/>
        <v>8.3333333333333329E-2</v>
      </c>
      <c r="DY45" s="14">
        <f t="shared" si="175"/>
        <v>0.58333333333333337</v>
      </c>
      <c r="DZ45" s="14">
        <f t="shared" si="176"/>
        <v>0.33333333333333331</v>
      </c>
    </row>
    <row r="46" spans="2:130" x14ac:dyDescent="0.35">
      <c r="B46" s="14">
        <f t="shared" si="78"/>
        <v>1</v>
      </c>
      <c r="C46" s="14">
        <f t="shared" si="79"/>
        <v>0</v>
      </c>
      <c r="D46" s="14">
        <f t="shared" si="80"/>
        <v>0</v>
      </c>
      <c r="F46" s="28">
        <v>4</v>
      </c>
      <c r="G46" s="14">
        <f t="shared" ref="G46" si="177">G35/(G35+H35+I35)</f>
        <v>0.16666666666666666</v>
      </c>
      <c r="H46" s="14">
        <f t="shared" si="81"/>
        <v>0.25</v>
      </c>
      <c r="I46" s="14">
        <f t="shared" si="82"/>
        <v>0.58333333333333337</v>
      </c>
      <c r="J46" s="14">
        <f t="shared" si="83"/>
        <v>0.70833333333333337</v>
      </c>
      <c r="K46" s="14">
        <f t="shared" si="84"/>
        <v>4.1666666666666664E-2</v>
      </c>
      <c r="L46" s="14">
        <f t="shared" si="85"/>
        <v>0.25</v>
      </c>
      <c r="M46" s="14">
        <f t="shared" si="86"/>
        <v>1</v>
      </c>
      <c r="N46" s="14">
        <f t="shared" si="87"/>
        <v>0</v>
      </c>
      <c r="O46" s="14">
        <f t="shared" si="88"/>
        <v>0</v>
      </c>
      <c r="P46" s="14">
        <f t="shared" si="89"/>
        <v>1</v>
      </c>
      <c r="Q46" s="14">
        <f t="shared" si="90"/>
        <v>0</v>
      </c>
      <c r="R46" s="14">
        <f t="shared" si="91"/>
        <v>0</v>
      </c>
      <c r="T46" s="28">
        <v>4</v>
      </c>
      <c r="U46" s="14">
        <f t="shared" ref="U46" si="178">U35/(U35+V35+W35)</f>
        <v>0</v>
      </c>
      <c r="V46" s="14">
        <f t="shared" si="92"/>
        <v>0.5</v>
      </c>
      <c r="W46" s="14">
        <f t="shared" si="93"/>
        <v>0.5</v>
      </c>
      <c r="X46" s="14">
        <f t="shared" si="94"/>
        <v>0</v>
      </c>
      <c r="Y46" s="14">
        <f t="shared" si="95"/>
        <v>0.54166666666666663</v>
      </c>
      <c r="Z46" s="14">
        <f t="shared" si="96"/>
        <v>0.45833333333333331</v>
      </c>
      <c r="AA46" s="14">
        <f t="shared" si="97"/>
        <v>0.95833333333333337</v>
      </c>
      <c r="AB46" s="14">
        <f t="shared" si="98"/>
        <v>0</v>
      </c>
      <c r="AC46" s="14">
        <f t="shared" si="99"/>
        <v>4.1666666666666664E-2</v>
      </c>
      <c r="AD46" s="14">
        <f t="shared" si="100"/>
        <v>0.83333333333333337</v>
      </c>
      <c r="AE46" s="14">
        <f t="shared" si="101"/>
        <v>0</v>
      </c>
      <c r="AF46" s="14">
        <f t="shared" si="102"/>
        <v>0.16666666666666666</v>
      </c>
      <c r="AH46" s="28">
        <v>4</v>
      </c>
      <c r="AI46" s="14">
        <f t="shared" ref="AI46" si="179">AI35/(AI35+AJ35+AK35)</f>
        <v>8.3333333333333329E-2</v>
      </c>
      <c r="AJ46" s="14">
        <f t="shared" si="103"/>
        <v>0.70833333333333337</v>
      </c>
      <c r="AK46" s="14">
        <f t="shared" si="104"/>
        <v>0.20833333333333334</v>
      </c>
      <c r="AL46" s="14">
        <f t="shared" si="105"/>
        <v>0</v>
      </c>
      <c r="AM46" s="14">
        <f t="shared" si="106"/>
        <v>0.83333333333333337</v>
      </c>
      <c r="AN46" s="14">
        <f t="shared" si="107"/>
        <v>0.16666666666666666</v>
      </c>
      <c r="AO46" s="14">
        <f t="shared" si="75"/>
        <v>0.25</v>
      </c>
      <c r="AP46" s="14">
        <f t="shared" si="76"/>
        <v>0</v>
      </c>
      <c r="AQ46" s="14">
        <f t="shared" si="77"/>
        <v>0.75</v>
      </c>
      <c r="AR46" s="14">
        <f t="shared" si="108"/>
        <v>0</v>
      </c>
      <c r="AS46" s="14">
        <f t="shared" si="109"/>
        <v>0</v>
      </c>
      <c r="AT46" s="14">
        <f t="shared" si="110"/>
        <v>1</v>
      </c>
      <c r="AV46" s="28">
        <v>4</v>
      </c>
      <c r="AW46" s="14">
        <f t="shared" ref="AW46" si="180">AW35/(AW35+AX35+AY35)</f>
        <v>0</v>
      </c>
      <c r="AX46" s="14">
        <f t="shared" si="111"/>
        <v>1</v>
      </c>
      <c r="AY46" s="14">
        <f t="shared" si="112"/>
        <v>0</v>
      </c>
      <c r="AZ46" s="14">
        <f t="shared" si="113"/>
        <v>4.1666666666666664E-2</v>
      </c>
      <c r="BA46" s="14">
        <f t="shared" si="114"/>
        <v>0.91666666666666663</v>
      </c>
      <c r="BB46" s="14">
        <f t="shared" si="115"/>
        <v>4.1666666666666664E-2</v>
      </c>
      <c r="BC46" s="14">
        <f t="shared" si="116"/>
        <v>8.3333333333333329E-2</v>
      </c>
      <c r="BD46" s="14">
        <f t="shared" si="117"/>
        <v>0</v>
      </c>
      <c r="BE46" s="14">
        <f t="shared" si="118"/>
        <v>0.91666666666666663</v>
      </c>
      <c r="BF46" s="14">
        <f t="shared" si="119"/>
        <v>1</v>
      </c>
      <c r="BG46" s="14">
        <f t="shared" si="120"/>
        <v>0</v>
      </c>
      <c r="BH46" s="14">
        <f t="shared" si="121"/>
        <v>0</v>
      </c>
      <c r="BJ46" s="28">
        <v>4</v>
      </c>
      <c r="BK46" s="14">
        <f t="shared" ref="BK46" si="181">BK35/(BK35+BL35+BM35)</f>
        <v>4.1666666666666664E-2</v>
      </c>
      <c r="BL46" s="14">
        <f t="shared" si="122"/>
        <v>0.91666666666666663</v>
      </c>
      <c r="BM46" s="14">
        <f t="shared" si="123"/>
        <v>4.1666666666666664E-2</v>
      </c>
      <c r="BN46" s="14">
        <f t="shared" si="124"/>
        <v>0</v>
      </c>
      <c r="BO46" s="14">
        <f t="shared" si="125"/>
        <v>0.91666666666666663</v>
      </c>
      <c r="BP46" s="14">
        <f t="shared" si="126"/>
        <v>8.3333333333333329E-2</v>
      </c>
      <c r="BQ46" s="14">
        <f t="shared" si="127"/>
        <v>0.54166666666666663</v>
      </c>
      <c r="BR46" s="14">
        <f t="shared" si="128"/>
        <v>0.25</v>
      </c>
      <c r="BS46" s="14">
        <f t="shared" si="129"/>
        <v>0.20833333333333334</v>
      </c>
      <c r="BT46" s="14">
        <f t="shared" si="130"/>
        <v>0.875</v>
      </c>
      <c r="BU46" s="14">
        <f t="shared" si="131"/>
        <v>0</v>
      </c>
      <c r="BV46" s="14">
        <f t="shared" si="132"/>
        <v>0.125</v>
      </c>
      <c r="BX46" s="28">
        <v>4</v>
      </c>
      <c r="BY46" s="14">
        <f t="shared" ref="BY46" si="182">BY35/(BY35+BZ35+CA35)</f>
        <v>4.1666666666666664E-2</v>
      </c>
      <c r="BZ46" s="14">
        <f t="shared" si="133"/>
        <v>0.79166666666666663</v>
      </c>
      <c r="CA46" s="14">
        <f t="shared" si="134"/>
        <v>0.16666666666666666</v>
      </c>
      <c r="CB46" s="14">
        <f t="shared" si="135"/>
        <v>0.125</v>
      </c>
      <c r="CC46" s="14">
        <f t="shared" si="136"/>
        <v>0.625</v>
      </c>
      <c r="CD46" s="14">
        <f t="shared" si="137"/>
        <v>0.25</v>
      </c>
      <c r="CE46" s="14">
        <f t="shared" si="138"/>
        <v>4.1666666666666664E-2</v>
      </c>
      <c r="CF46" s="14">
        <f t="shared" si="139"/>
        <v>0.91666666666666663</v>
      </c>
      <c r="CG46" s="14">
        <f t="shared" si="140"/>
        <v>4.1666666666666664E-2</v>
      </c>
      <c r="CH46" s="14">
        <f t="shared" si="141"/>
        <v>0.20833333333333334</v>
      </c>
      <c r="CI46" s="14">
        <f t="shared" si="142"/>
        <v>0.33333333333333331</v>
      </c>
      <c r="CJ46" s="14">
        <f t="shared" si="143"/>
        <v>0.45833333333333331</v>
      </c>
      <c r="CL46" s="28">
        <v>4</v>
      </c>
      <c r="CM46" s="14">
        <f t="shared" ref="CM46" si="183">CM35/(CM35+CN35+CO35)</f>
        <v>0</v>
      </c>
      <c r="CN46" s="14">
        <f t="shared" si="144"/>
        <v>1</v>
      </c>
      <c r="CO46" s="14">
        <f t="shared" si="145"/>
        <v>0</v>
      </c>
      <c r="CP46" s="14">
        <f t="shared" si="146"/>
        <v>8.3333333333333329E-2</v>
      </c>
      <c r="CQ46" s="14">
        <f t="shared" si="147"/>
        <v>0.91666666666666663</v>
      </c>
      <c r="CR46" s="14">
        <f t="shared" si="148"/>
        <v>0</v>
      </c>
      <c r="CS46" s="14">
        <f t="shared" si="149"/>
        <v>0.125</v>
      </c>
      <c r="CT46" s="14">
        <f t="shared" si="150"/>
        <v>0.625</v>
      </c>
      <c r="CU46" s="14">
        <f t="shared" si="151"/>
        <v>0.25</v>
      </c>
      <c r="CV46" s="14">
        <f t="shared" si="152"/>
        <v>1</v>
      </c>
      <c r="CW46" s="14">
        <f t="shared" si="153"/>
        <v>0</v>
      </c>
      <c r="CX46" s="14">
        <f t="shared" si="154"/>
        <v>0</v>
      </c>
      <c r="CZ46" s="28">
        <v>4</v>
      </c>
      <c r="DA46" s="14">
        <f t="shared" ref="DA46" si="184">DA35/(DA35+DB35+DC35)</f>
        <v>0</v>
      </c>
      <c r="DB46" s="14">
        <f t="shared" si="155"/>
        <v>1</v>
      </c>
      <c r="DC46" s="14">
        <f t="shared" si="156"/>
        <v>0</v>
      </c>
      <c r="DD46" s="14">
        <f t="shared" si="157"/>
        <v>0</v>
      </c>
      <c r="DE46" s="14">
        <f t="shared" si="158"/>
        <v>0.95833333333333337</v>
      </c>
      <c r="DF46" s="14">
        <f t="shared" si="159"/>
        <v>4.1666666666666664E-2</v>
      </c>
      <c r="DG46" s="14">
        <f t="shared" si="160"/>
        <v>0</v>
      </c>
      <c r="DH46" s="14">
        <f t="shared" si="161"/>
        <v>0.95833333333333337</v>
      </c>
      <c r="DI46" s="14">
        <f t="shared" si="162"/>
        <v>4.1666666666666664E-2</v>
      </c>
      <c r="DJ46" s="14">
        <f t="shared" si="163"/>
        <v>0.33333333333333331</v>
      </c>
      <c r="DK46" s="14">
        <f t="shared" si="164"/>
        <v>0</v>
      </c>
      <c r="DL46" s="14">
        <f t="shared" si="165"/>
        <v>0.66666666666666663</v>
      </c>
      <c r="DN46" s="28">
        <v>4</v>
      </c>
      <c r="DO46" s="14">
        <f t="shared" ref="DO46" si="185">DO35/(DO35+DP35+DQ35)</f>
        <v>0</v>
      </c>
      <c r="DP46" s="14">
        <f t="shared" si="166"/>
        <v>0.70833333333333337</v>
      </c>
      <c r="DQ46" s="14">
        <f t="shared" si="167"/>
        <v>0.29166666666666669</v>
      </c>
      <c r="DR46" s="14">
        <f t="shared" si="168"/>
        <v>4.1666666666666664E-2</v>
      </c>
      <c r="DS46" s="14">
        <f t="shared" si="169"/>
        <v>0.66666666666666663</v>
      </c>
      <c r="DT46" s="14">
        <f t="shared" si="170"/>
        <v>0.29166666666666669</v>
      </c>
      <c r="DU46" s="14">
        <f t="shared" si="171"/>
        <v>0</v>
      </c>
      <c r="DV46" s="14">
        <f t="shared" si="172"/>
        <v>0.875</v>
      </c>
      <c r="DW46" s="14">
        <f t="shared" si="173"/>
        <v>0.125</v>
      </c>
      <c r="DX46" s="14">
        <f t="shared" si="174"/>
        <v>0.16666666666666666</v>
      </c>
      <c r="DY46" s="14">
        <f t="shared" si="175"/>
        <v>0.625</v>
      </c>
      <c r="DZ46" s="14">
        <f t="shared" si="176"/>
        <v>0.20833333333333334</v>
      </c>
    </row>
    <row r="47" spans="2:130" x14ac:dyDescent="0.35">
      <c r="B47" s="14">
        <f t="shared" si="78"/>
        <v>1</v>
      </c>
      <c r="C47" s="14">
        <f t="shared" si="79"/>
        <v>0</v>
      </c>
      <c r="D47" s="14">
        <f t="shared" si="80"/>
        <v>0</v>
      </c>
      <c r="F47" s="28">
        <v>5</v>
      </c>
      <c r="G47" s="14">
        <f>G36/(G36+H36+I36)</f>
        <v>0.75</v>
      </c>
      <c r="H47" s="14">
        <f t="shared" si="81"/>
        <v>0</v>
      </c>
      <c r="I47" s="14">
        <f t="shared" si="82"/>
        <v>0.25</v>
      </c>
      <c r="J47" s="14">
        <f t="shared" si="83"/>
        <v>0.79166666666666663</v>
      </c>
      <c r="K47" s="14">
        <f t="shared" si="84"/>
        <v>0</v>
      </c>
      <c r="L47" s="14">
        <f t="shared" si="85"/>
        <v>0.20833333333333334</v>
      </c>
      <c r="M47" s="14">
        <f t="shared" si="86"/>
        <v>1</v>
      </c>
      <c r="N47" s="14">
        <f t="shared" si="87"/>
        <v>0</v>
      </c>
      <c r="O47" s="14">
        <f t="shared" si="88"/>
        <v>0</v>
      </c>
      <c r="P47" s="14">
        <f t="shared" si="89"/>
        <v>1</v>
      </c>
      <c r="Q47" s="14">
        <f t="shared" si="90"/>
        <v>0</v>
      </c>
      <c r="R47" s="14">
        <f t="shared" si="91"/>
        <v>0</v>
      </c>
      <c r="T47" s="28">
        <v>5</v>
      </c>
      <c r="U47" s="14">
        <f>U36/(U36+V36+W36)</f>
        <v>0</v>
      </c>
      <c r="V47" s="14">
        <f t="shared" si="92"/>
        <v>0.5</v>
      </c>
      <c r="W47" s="14">
        <f t="shared" si="93"/>
        <v>0.5</v>
      </c>
      <c r="X47" s="14">
        <f t="shared" si="94"/>
        <v>0</v>
      </c>
      <c r="Y47" s="14">
        <f t="shared" si="95"/>
        <v>0.70833333333333337</v>
      </c>
      <c r="Z47" s="14">
        <f t="shared" si="96"/>
        <v>0.29166666666666669</v>
      </c>
      <c r="AA47" s="14">
        <f t="shared" si="97"/>
        <v>0.625</v>
      </c>
      <c r="AB47" s="14">
        <f t="shared" si="98"/>
        <v>0</v>
      </c>
      <c r="AC47" s="14">
        <f t="shared" si="99"/>
        <v>0.375</v>
      </c>
      <c r="AD47" s="14">
        <f t="shared" si="100"/>
        <v>1</v>
      </c>
      <c r="AE47" s="14">
        <f t="shared" si="101"/>
        <v>0</v>
      </c>
      <c r="AF47" s="14">
        <f t="shared" si="102"/>
        <v>0</v>
      </c>
      <c r="AH47" s="28">
        <v>5</v>
      </c>
      <c r="AI47" s="14">
        <f>AI36/(AI36+AJ36+AK36)</f>
        <v>0</v>
      </c>
      <c r="AJ47" s="14">
        <f t="shared" si="103"/>
        <v>0.75</v>
      </c>
      <c r="AK47" s="14">
        <f t="shared" si="104"/>
        <v>0.25</v>
      </c>
      <c r="AL47" s="14">
        <f t="shared" si="105"/>
        <v>0</v>
      </c>
      <c r="AM47" s="14">
        <f t="shared" si="106"/>
        <v>0.66666666666666663</v>
      </c>
      <c r="AN47" s="14">
        <f t="shared" si="107"/>
        <v>0.33333333333333331</v>
      </c>
      <c r="AO47" s="14">
        <f t="shared" si="75"/>
        <v>8.3333333333333329E-2</v>
      </c>
      <c r="AP47" s="14">
        <f t="shared" si="76"/>
        <v>0</v>
      </c>
      <c r="AQ47" s="14">
        <f t="shared" si="77"/>
        <v>0.91666666666666663</v>
      </c>
      <c r="AR47" s="14">
        <f t="shared" si="108"/>
        <v>8.3333333333333329E-2</v>
      </c>
      <c r="AS47" s="14">
        <f t="shared" si="109"/>
        <v>0</v>
      </c>
      <c r="AT47" s="14">
        <f t="shared" si="110"/>
        <v>0.91666666666666663</v>
      </c>
      <c r="AV47" s="28">
        <v>5</v>
      </c>
      <c r="AW47" s="14">
        <f>AW36/(AW36+AX36+AY36)</f>
        <v>4.1666666666666664E-2</v>
      </c>
      <c r="AX47" s="14">
        <f t="shared" si="111"/>
        <v>0.875</v>
      </c>
      <c r="AY47" s="14">
        <f t="shared" si="112"/>
        <v>8.3333333333333329E-2</v>
      </c>
      <c r="AZ47" s="14">
        <f t="shared" si="113"/>
        <v>8.3333333333333329E-2</v>
      </c>
      <c r="BA47" s="14">
        <f t="shared" si="114"/>
        <v>0.75</v>
      </c>
      <c r="BB47" s="14">
        <f t="shared" si="115"/>
        <v>0.16666666666666666</v>
      </c>
      <c r="BC47" s="14">
        <f t="shared" si="116"/>
        <v>0.125</v>
      </c>
      <c r="BD47" s="14">
        <f t="shared" si="117"/>
        <v>0</v>
      </c>
      <c r="BE47" s="14">
        <f t="shared" si="118"/>
        <v>0.875</v>
      </c>
      <c r="BF47" s="14">
        <f t="shared" si="119"/>
        <v>1</v>
      </c>
      <c r="BG47" s="14">
        <f t="shared" si="120"/>
        <v>0</v>
      </c>
      <c r="BH47" s="14">
        <f t="shared" si="121"/>
        <v>0</v>
      </c>
      <c r="BJ47" s="28">
        <v>5</v>
      </c>
      <c r="BK47" s="14">
        <f>BK36/(BK36+BL36+BM36)</f>
        <v>0</v>
      </c>
      <c r="BL47" s="14">
        <f t="shared" si="122"/>
        <v>0.91666666666666663</v>
      </c>
      <c r="BM47" s="14">
        <f t="shared" si="123"/>
        <v>8.3333333333333329E-2</v>
      </c>
      <c r="BN47" s="14">
        <f t="shared" si="124"/>
        <v>0</v>
      </c>
      <c r="BO47" s="14">
        <f t="shared" si="125"/>
        <v>0.875</v>
      </c>
      <c r="BP47" s="14">
        <f t="shared" si="126"/>
        <v>0.125</v>
      </c>
      <c r="BQ47" s="14">
        <f t="shared" si="127"/>
        <v>0.16666666666666666</v>
      </c>
      <c r="BR47" s="14">
        <f t="shared" si="128"/>
        <v>0.41666666666666669</v>
      </c>
      <c r="BS47" s="14">
        <f t="shared" si="129"/>
        <v>0.41666666666666669</v>
      </c>
      <c r="BT47" s="14">
        <f t="shared" si="130"/>
        <v>1</v>
      </c>
      <c r="BU47" s="14">
        <f t="shared" si="131"/>
        <v>0</v>
      </c>
      <c r="BV47" s="14">
        <f t="shared" si="132"/>
        <v>0</v>
      </c>
      <c r="BX47" s="28">
        <v>5</v>
      </c>
      <c r="BY47" s="14">
        <f>BY36/(BY36+BZ36+CA36)</f>
        <v>4.1666666666666664E-2</v>
      </c>
      <c r="BZ47" s="14">
        <f t="shared" si="133"/>
        <v>0.66666666666666663</v>
      </c>
      <c r="CA47" s="14">
        <f t="shared" si="134"/>
        <v>0.29166666666666669</v>
      </c>
      <c r="CB47" s="14">
        <f t="shared" si="135"/>
        <v>0</v>
      </c>
      <c r="CC47" s="14">
        <f t="shared" si="136"/>
        <v>0.79166666666666663</v>
      </c>
      <c r="CD47" s="14">
        <f t="shared" si="137"/>
        <v>0.20833333333333334</v>
      </c>
      <c r="CE47" s="14">
        <f t="shared" si="138"/>
        <v>0</v>
      </c>
      <c r="CF47" s="14">
        <f t="shared" si="139"/>
        <v>0.625</v>
      </c>
      <c r="CG47" s="14">
        <f t="shared" si="140"/>
        <v>0.375</v>
      </c>
      <c r="CH47" s="14">
        <f t="shared" si="141"/>
        <v>0.25</v>
      </c>
      <c r="CI47" s="14">
        <f t="shared" si="142"/>
        <v>0.29166666666666669</v>
      </c>
      <c r="CJ47" s="14">
        <f t="shared" si="143"/>
        <v>0.45833333333333331</v>
      </c>
      <c r="CL47" s="28">
        <v>5</v>
      </c>
      <c r="CM47" s="14">
        <f>CM36/(CM36+CN36+CO36)</f>
        <v>0</v>
      </c>
      <c r="CN47" s="14">
        <f t="shared" si="144"/>
        <v>1</v>
      </c>
      <c r="CO47" s="14">
        <f t="shared" si="145"/>
        <v>0</v>
      </c>
      <c r="CP47" s="14">
        <f t="shared" si="146"/>
        <v>0</v>
      </c>
      <c r="CQ47" s="14">
        <f t="shared" si="147"/>
        <v>0.95833333333333337</v>
      </c>
      <c r="CR47" s="14">
        <f t="shared" si="148"/>
        <v>4.1666666666666664E-2</v>
      </c>
      <c r="CS47" s="14">
        <f t="shared" si="149"/>
        <v>0.20833333333333334</v>
      </c>
      <c r="CT47" s="14">
        <f t="shared" si="150"/>
        <v>0.75</v>
      </c>
      <c r="CU47" s="14">
        <f t="shared" si="151"/>
        <v>4.1666666666666664E-2</v>
      </c>
      <c r="CV47" s="14">
        <f t="shared" si="152"/>
        <v>0.83333333333333337</v>
      </c>
      <c r="CW47" s="14">
        <f t="shared" si="153"/>
        <v>0</v>
      </c>
      <c r="CX47" s="14">
        <f t="shared" si="154"/>
        <v>0.16666666666666666</v>
      </c>
      <c r="CZ47" s="28">
        <v>5</v>
      </c>
      <c r="DA47" s="14">
        <f>DA36/(DA36+DB36+DC36)</f>
        <v>0</v>
      </c>
      <c r="DB47" s="14">
        <f t="shared" si="155"/>
        <v>1</v>
      </c>
      <c r="DC47" s="14">
        <f t="shared" si="156"/>
        <v>0</v>
      </c>
      <c r="DD47" s="14">
        <f t="shared" si="157"/>
        <v>4.1666666666666664E-2</v>
      </c>
      <c r="DE47" s="14">
        <f t="shared" si="158"/>
        <v>0.875</v>
      </c>
      <c r="DF47" s="14">
        <f t="shared" si="159"/>
        <v>8.3333333333333329E-2</v>
      </c>
      <c r="DG47" s="14">
        <f t="shared" si="160"/>
        <v>0</v>
      </c>
      <c r="DH47" s="14">
        <f t="shared" si="161"/>
        <v>0.83333333333333337</v>
      </c>
      <c r="DI47" s="14">
        <f t="shared" si="162"/>
        <v>0.16666666666666666</v>
      </c>
      <c r="DJ47" s="14">
        <f t="shared" si="163"/>
        <v>0.5</v>
      </c>
      <c r="DK47" s="14">
        <f t="shared" si="164"/>
        <v>0</v>
      </c>
      <c r="DL47" s="14">
        <f t="shared" si="165"/>
        <v>0.5</v>
      </c>
      <c r="DN47" s="28">
        <v>5</v>
      </c>
      <c r="DO47" s="14">
        <f>DO36/(DO36+DP36+DQ36)</f>
        <v>4.1666666666666664E-2</v>
      </c>
      <c r="DP47" s="14">
        <f t="shared" si="166"/>
        <v>0.70833333333333337</v>
      </c>
      <c r="DQ47" s="14">
        <f t="shared" si="167"/>
        <v>0.25</v>
      </c>
      <c r="DR47" s="14">
        <f t="shared" si="168"/>
        <v>8.3333333333333329E-2</v>
      </c>
      <c r="DS47" s="14">
        <f t="shared" si="169"/>
        <v>0.54166666666666663</v>
      </c>
      <c r="DT47" s="14">
        <f t="shared" si="170"/>
        <v>0.375</v>
      </c>
      <c r="DU47" s="14">
        <f t="shared" si="171"/>
        <v>0</v>
      </c>
      <c r="DV47" s="14">
        <f t="shared" si="172"/>
        <v>0.79166666666666663</v>
      </c>
      <c r="DW47" s="14">
        <f t="shared" si="173"/>
        <v>0.20833333333333334</v>
      </c>
      <c r="DX47" s="14">
        <f t="shared" si="174"/>
        <v>8.3333333333333329E-2</v>
      </c>
      <c r="DY47" s="14">
        <f t="shared" si="175"/>
        <v>0.83333333333333337</v>
      </c>
      <c r="DZ47" s="14">
        <f t="shared" si="176"/>
        <v>8.3333333333333329E-2</v>
      </c>
    </row>
    <row r="48" spans="2:130" x14ac:dyDescent="0.35">
      <c r="B48" s="14">
        <f t="shared" si="78"/>
        <v>1</v>
      </c>
      <c r="C48" s="14">
        <f t="shared" si="79"/>
        <v>0</v>
      </c>
      <c r="D48" s="14">
        <f t="shared" si="80"/>
        <v>0</v>
      </c>
      <c r="F48" s="28">
        <v>6</v>
      </c>
      <c r="G48" s="14">
        <f>G37/(G37+H37+I37)</f>
        <v>0.375</v>
      </c>
      <c r="H48" s="14">
        <f t="shared" si="81"/>
        <v>0.125</v>
      </c>
      <c r="I48" s="14">
        <f t="shared" si="82"/>
        <v>0.5</v>
      </c>
      <c r="J48" s="14">
        <f>J37/(J37+K37+L37)</f>
        <v>0.91666666666666663</v>
      </c>
      <c r="K48" s="14">
        <f t="shared" si="84"/>
        <v>0</v>
      </c>
      <c r="L48" s="14">
        <f t="shared" si="85"/>
        <v>8.3333333333333329E-2</v>
      </c>
      <c r="M48" s="14">
        <f t="shared" si="86"/>
        <v>1</v>
      </c>
      <c r="N48" s="14">
        <f t="shared" si="87"/>
        <v>0</v>
      </c>
      <c r="O48" s="14">
        <f>O37/(M37+N37+O37)</f>
        <v>0</v>
      </c>
      <c r="P48" s="14">
        <f t="shared" si="89"/>
        <v>1</v>
      </c>
      <c r="Q48" s="14">
        <f t="shared" si="90"/>
        <v>0</v>
      </c>
      <c r="R48" s="14">
        <f>R37/(P37+Q37+R37)</f>
        <v>0</v>
      </c>
      <c r="T48" s="28">
        <v>6</v>
      </c>
      <c r="U48" s="14">
        <f>U37/(U37+V37+W37)</f>
        <v>4.1666666666666664E-2</v>
      </c>
      <c r="V48" s="14">
        <f t="shared" si="92"/>
        <v>0.41666666666666669</v>
      </c>
      <c r="W48" s="14">
        <f t="shared" si="93"/>
        <v>0.54166666666666663</v>
      </c>
      <c r="X48" s="14">
        <f>X37/(X37+Y37+Z37)</f>
        <v>0</v>
      </c>
      <c r="Y48" s="14">
        <f t="shared" si="95"/>
        <v>0.54166666666666663</v>
      </c>
      <c r="Z48" s="14">
        <f t="shared" si="96"/>
        <v>0.45833333333333331</v>
      </c>
      <c r="AA48" s="14">
        <f t="shared" si="97"/>
        <v>0.875</v>
      </c>
      <c r="AB48" s="14">
        <f t="shared" si="98"/>
        <v>0</v>
      </c>
      <c r="AC48" s="14">
        <f>AC37/(AA37+AB37+AC37)</f>
        <v>0.125</v>
      </c>
      <c r="AD48" s="14">
        <f t="shared" si="100"/>
        <v>0.95833333333333337</v>
      </c>
      <c r="AE48" s="14">
        <f t="shared" si="101"/>
        <v>0</v>
      </c>
      <c r="AF48" s="14">
        <f>AF37/(AD37+AE37+AF37)</f>
        <v>4.1666666666666664E-2</v>
      </c>
      <c r="AH48" s="28">
        <v>6</v>
      </c>
      <c r="AI48" s="14">
        <f>AI37/(AI37+AJ37+AK37)</f>
        <v>0</v>
      </c>
      <c r="AJ48" s="14">
        <f t="shared" si="103"/>
        <v>0.54166666666666663</v>
      </c>
      <c r="AK48" s="14">
        <f t="shared" si="104"/>
        <v>0.45833333333333331</v>
      </c>
      <c r="AL48" s="14">
        <f>AL37/(AL37+AM37+AN37)</f>
        <v>0</v>
      </c>
      <c r="AM48" s="14">
        <f t="shared" si="106"/>
        <v>0.79166666666666663</v>
      </c>
      <c r="AN48" s="14">
        <f t="shared" si="107"/>
        <v>0.20833333333333334</v>
      </c>
      <c r="AO48" s="14">
        <f t="shared" si="75"/>
        <v>0.33333333333333331</v>
      </c>
      <c r="AP48" s="14">
        <f t="shared" si="76"/>
        <v>0</v>
      </c>
      <c r="AQ48" s="14">
        <f t="shared" si="77"/>
        <v>0.66666666666666663</v>
      </c>
      <c r="AR48" s="14">
        <f t="shared" si="108"/>
        <v>0</v>
      </c>
      <c r="AS48" s="14">
        <f t="shared" si="109"/>
        <v>0</v>
      </c>
      <c r="AT48" s="14">
        <f>AT37/(AR37+AS37+AT37)</f>
        <v>1</v>
      </c>
      <c r="AV48" s="28">
        <v>6</v>
      </c>
      <c r="AW48" s="14">
        <f>AW37/(AW37+AX37+AY37)</f>
        <v>0</v>
      </c>
      <c r="AX48" s="14">
        <f t="shared" si="111"/>
        <v>0.91666666666666663</v>
      </c>
      <c r="AY48" s="14">
        <f t="shared" si="112"/>
        <v>8.3333333333333329E-2</v>
      </c>
      <c r="AZ48" s="14">
        <f>AZ37/(AZ37+BA37+BB37)</f>
        <v>4.1666666666666664E-2</v>
      </c>
      <c r="BA48" s="14">
        <f t="shared" si="114"/>
        <v>0.95833333333333337</v>
      </c>
      <c r="BB48" s="14">
        <f t="shared" si="115"/>
        <v>0</v>
      </c>
      <c r="BC48" s="14">
        <f t="shared" si="116"/>
        <v>0.54166666666666663</v>
      </c>
      <c r="BD48" s="14">
        <f t="shared" si="117"/>
        <v>8.3333333333333329E-2</v>
      </c>
      <c r="BE48" s="14">
        <f>BE37/(BC37+BD37+BE37)</f>
        <v>0.375</v>
      </c>
      <c r="BF48" s="14">
        <f t="shared" si="119"/>
        <v>1</v>
      </c>
      <c r="BG48" s="14">
        <f t="shared" si="120"/>
        <v>0</v>
      </c>
      <c r="BH48" s="14">
        <f>BH37/(BF37+BG37+BH37)</f>
        <v>0</v>
      </c>
      <c r="BJ48" s="28">
        <v>6</v>
      </c>
      <c r="BK48" s="14">
        <f>BK37/(BK37+BL37+BM37)</f>
        <v>0</v>
      </c>
      <c r="BL48" s="14">
        <f t="shared" si="122"/>
        <v>0.875</v>
      </c>
      <c r="BM48" s="14">
        <f t="shared" si="123"/>
        <v>0.125</v>
      </c>
      <c r="BN48" s="14">
        <f>BN37/(BN37+BO37+BP37)</f>
        <v>0</v>
      </c>
      <c r="BO48" s="14">
        <f t="shared" si="125"/>
        <v>0.91666666666666663</v>
      </c>
      <c r="BP48" s="14">
        <f t="shared" si="126"/>
        <v>8.3333333333333329E-2</v>
      </c>
      <c r="BQ48" s="14">
        <f t="shared" si="127"/>
        <v>8.3333333333333329E-2</v>
      </c>
      <c r="BR48" s="14">
        <f t="shared" si="128"/>
        <v>0.66666666666666663</v>
      </c>
      <c r="BS48" s="14">
        <f>BS37/(BQ37+BR37+BS37)</f>
        <v>0.25</v>
      </c>
      <c r="BT48" s="14">
        <f t="shared" si="130"/>
        <v>0.54166666666666663</v>
      </c>
      <c r="BU48" s="14">
        <f t="shared" si="131"/>
        <v>0</v>
      </c>
      <c r="BV48" s="14">
        <f>BV37/(BT37+BU37+BV37)</f>
        <v>0.45833333333333331</v>
      </c>
      <c r="BX48" s="28">
        <v>6</v>
      </c>
      <c r="BY48" s="14">
        <f>BY37/(BY37+BZ37+CA37)</f>
        <v>8.3333333333333329E-2</v>
      </c>
      <c r="BZ48" s="14">
        <f t="shared" si="133"/>
        <v>0.625</v>
      </c>
      <c r="CA48" s="14">
        <f t="shared" si="134"/>
        <v>0.29166666666666669</v>
      </c>
      <c r="CB48" s="14">
        <f>CB37/(CB37+CC37+CD37)</f>
        <v>4.1666666666666664E-2</v>
      </c>
      <c r="CC48" s="14">
        <f t="shared" si="136"/>
        <v>0.58333333333333337</v>
      </c>
      <c r="CD48" s="14">
        <f t="shared" si="137"/>
        <v>0.375</v>
      </c>
      <c r="CE48" s="14">
        <f t="shared" si="138"/>
        <v>8.3333333333333329E-2</v>
      </c>
      <c r="CF48" s="14">
        <f t="shared" si="139"/>
        <v>0.83333333333333337</v>
      </c>
      <c r="CG48" s="14">
        <f>CG37/(CE37+CF37+CG37)</f>
        <v>8.3333333333333329E-2</v>
      </c>
      <c r="CH48" s="14">
        <f t="shared" si="141"/>
        <v>0.20833333333333334</v>
      </c>
      <c r="CI48" s="14">
        <f t="shared" si="142"/>
        <v>0.125</v>
      </c>
      <c r="CJ48" s="14">
        <f>CJ37/(CH37+CI37+CJ37)</f>
        <v>0.66666666666666663</v>
      </c>
      <c r="CL48" s="28">
        <v>6</v>
      </c>
      <c r="CM48" s="14">
        <f>CM37/(CM37+CN37+CO37)</f>
        <v>4.1666666666666664E-2</v>
      </c>
      <c r="CN48" s="14">
        <f t="shared" si="144"/>
        <v>0.95833333333333337</v>
      </c>
      <c r="CO48" s="14">
        <f t="shared" si="145"/>
        <v>0</v>
      </c>
      <c r="CP48" s="14">
        <f>CP37/(CP37+CQ37+CR37)</f>
        <v>0</v>
      </c>
      <c r="CQ48" s="14">
        <f t="shared" si="147"/>
        <v>1</v>
      </c>
      <c r="CR48" s="14">
        <f t="shared" si="148"/>
        <v>0</v>
      </c>
      <c r="CS48" s="14">
        <f t="shared" si="149"/>
        <v>4.1666666666666664E-2</v>
      </c>
      <c r="CT48" s="14">
        <f t="shared" si="150"/>
        <v>0.83333333333333337</v>
      </c>
      <c r="CU48" s="14">
        <f>CU37/(CS37+CT37+CU37)</f>
        <v>0.125</v>
      </c>
      <c r="CV48" s="14">
        <f t="shared" si="152"/>
        <v>0.66666666666666663</v>
      </c>
      <c r="CW48" s="14">
        <f t="shared" si="153"/>
        <v>0</v>
      </c>
      <c r="CX48" s="14">
        <f>CX37/(CV37+CW37+CX37)</f>
        <v>0.33333333333333331</v>
      </c>
      <c r="CZ48" s="28">
        <v>6</v>
      </c>
      <c r="DA48" s="14">
        <f>DA37/(DA37+DB37+DC37)</f>
        <v>0</v>
      </c>
      <c r="DB48" s="14">
        <f t="shared" si="155"/>
        <v>0.95833333333333337</v>
      </c>
      <c r="DC48" s="14">
        <f t="shared" si="156"/>
        <v>4.1666666666666664E-2</v>
      </c>
      <c r="DD48" s="14">
        <f>DD37/(DD37+DE37+DF37)</f>
        <v>0</v>
      </c>
      <c r="DE48" s="14">
        <f t="shared" si="158"/>
        <v>0.95833333333333337</v>
      </c>
      <c r="DF48" s="14">
        <f t="shared" si="159"/>
        <v>4.1666666666666664E-2</v>
      </c>
      <c r="DG48" s="14">
        <f t="shared" si="160"/>
        <v>4.1666666666666664E-2</v>
      </c>
      <c r="DH48" s="14">
        <f t="shared" si="161"/>
        <v>0.75</v>
      </c>
      <c r="DI48" s="14">
        <f>DI37/(DG37+DH37+DI37)</f>
        <v>0.20833333333333334</v>
      </c>
      <c r="DJ48" s="14">
        <f t="shared" si="163"/>
        <v>0.16666666666666666</v>
      </c>
      <c r="DK48" s="14">
        <f t="shared" si="164"/>
        <v>8.3333333333333329E-2</v>
      </c>
      <c r="DL48" s="14">
        <f>DL37/(DJ37+DK37+DL37)</f>
        <v>0.75</v>
      </c>
      <c r="DN48" s="28">
        <v>6</v>
      </c>
      <c r="DO48" s="14">
        <f>DO37/(DO37+DP37+DQ37)</f>
        <v>0</v>
      </c>
      <c r="DP48" s="14">
        <f t="shared" si="166"/>
        <v>0.66666666666666663</v>
      </c>
      <c r="DQ48" s="14">
        <f t="shared" si="167"/>
        <v>0.33333333333333331</v>
      </c>
      <c r="DR48" s="14">
        <f>DR37/(DR37+DS37+DT37)</f>
        <v>0</v>
      </c>
      <c r="DS48" s="14">
        <f t="shared" si="169"/>
        <v>0.66666666666666663</v>
      </c>
      <c r="DT48" s="14">
        <f t="shared" si="170"/>
        <v>0.33333333333333331</v>
      </c>
      <c r="DU48" s="14">
        <f t="shared" si="171"/>
        <v>8.3333333333333329E-2</v>
      </c>
      <c r="DV48" s="14">
        <f t="shared" si="172"/>
        <v>0.875</v>
      </c>
      <c r="DW48" s="14">
        <f>DW37/(DU37+DV37+DW37)</f>
        <v>4.1666666666666664E-2</v>
      </c>
      <c r="DX48" s="14">
        <f t="shared" si="174"/>
        <v>4.1666666666666664E-2</v>
      </c>
      <c r="DY48" s="14">
        <f t="shared" si="175"/>
        <v>0.75</v>
      </c>
      <c r="DZ48" s="14">
        <f>DZ37/(DX37+DY37+DZ37)</f>
        <v>0.20833333333333334</v>
      </c>
    </row>
    <row r="49" spans="2:130" x14ac:dyDescent="0.35">
      <c r="B49" s="43">
        <f>AVERAGE(B43:B48)</f>
        <v>1</v>
      </c>
      <c r="C49" s="43">
        <f t="shared" ref="C49:D49" si="186">AVERAGE(C43:C48)</f>
        <v>0</v>
      </c>
      <c r="D49" s="43">
        <f t="shared" si="186"/>
        <v>0</v>
      </c>
      <c r="F49" s="43" t="s">
        <v>76</v>
      </c>
      <c r="G49" s="43">
        <f t="shared" ref="G49:R49" si="187">AVERAGE(G43:G48)</f>
        <v>0.49305555555555552</v>
      </c>
      <c r="H49" s="43">
        <f t="shared" si="187"/>
        <v>9.0277777777777776E-2</v>
      </c>
      <c r="I49" s="43">
        <f t="shared" si="187"/>
        <v>0.41666666666666669</v>
      </c>
      <c r="J49" s="43">
        <f t="shared" si="187"/>
        <v>0.68055555555555547</v>
      </c>
      <c r="K49" s="43">
        <f t="shared" si="187"/>
        <v>1.3888888888888888E-2</v>
      </c>
      <c r="L49" s="43">
        <f t="shared" si="187"/>
        <v>0.30555555555555552</v>
      </c>
      <c r="M49" s="43">
        <f t="shared" si="187"/>
        <v>1</v>
      </c>
      <c r="N49" s="43">
        <f t="shared" si="187"/>
        <v>0</v>
      </c>
      <c r="O49" s="43">
        <f t="shared" si="187"/>
        <v>0</v>
      </c>
      <c r="P49" s="43">
        <f t="shared" si="187"/>
        <v>1</v>
      </c>
      <c r="Q49" s="43">
        <f t="shared" si="187"/>
        <v>0</v>
      </c>
      <c r="R49" s="43">
        <f t="shared" si="187"/>
        <v>0</v>
      </c>
      <c r="T49" s="43" t="s">
        <v>76</v>
      </c>
      <c r="U49" s="43">
        <f t="shared" ref="U49:AF49" si="188">AVERAGE(U43:U48)</f>
        <v>6.9444444444444441E-3</v>
      </c>
      <c r="V49" s="43">
        <f t="shared" si="188"/>
        <v>0.59027777777777779</v>
      </c>
      <c r="W49" s="43">
        <f t="shared" si="188"/>
        <v>0.40277777777777773</v>
      </c>
      <c r="X49" s="43">
        <f t="shared" si="188"/>
        <v>6.9444444444444441E-3</v>
      </c>
      <c r="Y49" s="43">
        <f t="shared" si="188"/>
        <v>0.4861111111111111</v>
      </c>
      <c r="Z49" s="43">
        <f t="shared" si="188"/>
        <v>0.50694444444444453</v>
      </c>
      <c r="AA49" s="43">
        <f t="shared" si="188"/>
        <v>0.86742424242424254</v>
      </c>
      <c r="AB49" s="43">
        <f t="shared" si="188"/>
        <v>0</v>
      </c>
      <c r="AC49" s="43">
        <f t="shared" si="188"/>
        <v>0.13257575757575757</v>
      </c>
      <c r="AD49" s="43">
        <f t="shared" si="188"/>
        <v>0.90972222222222221</v>
      </c>
      <c r="AE49" s="43">
        <f t="shared" si="188"/>
        <v>0</v>
      </c>
      <c r="AF49" s="43">
        <f t="shared" si="188"/>
        <v>9.0277777777777776E-2</v>
      </c>
      <c r="AH49" s="43" t="s">
        <v>76</v>
      </c>
      <c r="AI49" s="43">
        <f t="shared" ref="AI49:AT49" si="189">AVERAGE(AI43:AI48)</f>
        <v>4.2874396135265697E-2</v>
      </c>
      <c r="AJ49" s="43">
        <f t="shared" si="189"/>
        <v>0.69927536231884069</v>
      </c>
      <c r="AK49" s="43">
        <f t="shared" si="189"/>
        <v>0.2578502415458937</v>
      </c>
      <c r="AL49" s="43">
        <f t="shared" si="189"/>
        <v>0</v>
      </c>
      <c r="AM49" s="43">
        <f t="shared" si="189"/>
        <v>0.74305555555555547</v>
      </c>
      <c r="AN49" s="43">
        <f t="shared" si="189"/>
        <v>0.25694444444444442</v>
      </c>
      <c r="AO49" s="43">
        <f t="shared" si="189"/>
        <v>0.20138888888888892</v>
      </c>
      <c r="AP49" s="43">
        <f t="shared" si="189"/>
        <v>0</v>
      </c>
      <c r="AQ49" s="43">
        <f t="shared" si="189"/>
        <v>0.79861111111111116</v>
      </c>
      <c r="AR49" s="43">
        <f t="shared" si="189"/>
        <v>0.10416666666666667</v>
      </c>
      <c r="AS49" s="43">
        <f t="shared" si="189"/>
        <v>0</v>
      </c>
      <c r="AT49" s="43">
        <f t="shared" si="189"/>
        <v>0.89583333333333337</v>
      </c>
      <c r="AV49" s="43" t="s">
        <v>76</v>
      </c>
      <c r="AW49" s="43">
        <f t="shared" ref="AW49:BH49" si="190">AVERAGE(AW43:AW48)</f>
        <v>1.3888888888888888E-2</v>
      </c>
      <c r="AX49" s="43">
        <f t="shared" si="190"/>
        <v>0.90277777777777779</v>
      </c>
      <c r="AY49" s="43">
        <f t="shared" si="190"/>
        <v>8.3333333333333329E-2</v>
      </c>
      <c r="AZ49" s="43">
        <f t="shared" si="190"/>
        <v>4.1666666666666664E-2</v>
      </c>
      <c r="BA49" s="43">
        <f t="shared" si="190"/>
        <v>0.90972222222222221</v>
      </c>
      <c r="BB49" s="43">
        <f t="shared" si="190"/>
        <v>4.8611111111111105E-2</v>
      </c>
      <c r="BC49" s="43">
        <f t="shared" si="190"/>
        <v>0.25</v>
      </c>
      <c r="BD49" s="43">
        <f t="shared" si="190"/>
        <v>1.3888888888888888E-2</v>
      </c>
      <c r="BE49" s="43">
        <f t="shared" si="190"/>
        <v>0.73611111111111105</v>
      </c>
      <c r="BF49" s="43">
        <f t="shared" si="190"/>
        <v>1</v>
      </c>
      <c r="BG49" s="43">
        <f t="shared" si="190"/>
        <v>0</v>
      </c>
      <c r="BH49" s="43">
        <f t="shared" si="190"/>
        <v>0</v>
      </c>
      <c r="BJ49" s="43" t="s">
        <v>76</v>
      </c>
      <c r="BK49" s="43">
        <f t="shared" ref="BK49:BV49" si="191">AVERAGE(BK43:BK48)</f>
        <v>2.7777777777777776E-2</v>
      </c>
      <c r="BL49" s="43">
        <f t="shared" si="191"/>
        <v>0.89583333333333337</v>
      </c>
      <c r="BM49" s="43">
        <f t="shared" si="191"/>
        <v>7.6388888888888881E-2</v>
      </c>
      <c r="BN49" s="43">
        <f t="shared" si="191"/>
        <v>6.9444444444444441E-3</v>
      </c>
      <c r="BO49" s="43">
        <f t="shared" si="191"/>
        <v>0.93750000000000011</v>
      </c>
      <c r="BP49" s="43">
        <f t="shared" si="191"/>
        <v>5.5555555555555552E-2</v>
      </c>
      <c r="BQ49" s="43">
        <f t="shared" si="191"/>
        <v>0.18055555555555555</v>
      </c>
      <c r="BR49" s="43">
        <f t="shared" si="191"/>
        <v>0.45138888888888884</v>
      </c>
      <c r="BS49" s="43">
        <f t="shared" si="191"/>
        <v>0.36805555555555558</v>
      </c>
      <c r="BT49" s="43">
        <f t="shared" si="191"/>
        <v>0.78472222222222221</v>
      </c>
      <c r="BU49" s="43">
        <f t="shared" si="191"/>
        <v>0</v>
      </c>
      <c r="BV49" s="43">
        <f t="shared" si="191"/>
        <v>0.21527777777777779</v>
      </c>
      <c r="BX49" s="43" t="s">
        <v>76</v>
      </c>
      <c r="BY49" s="43">
        <f t="shared" ref="BY49:CJ49" si="192">AVERAGE(BY43:BY48)</f>
        <v>3.5024154589371977E-2</v>
      </c>
      <c r="BZ49" s="43">
        <f t="shared" si="192"/>
        <v>0.69353864734299508</v>
      </c>
      <c r="CA49" s="43">
        <f t="shared" si="192"/>
        <v>0.27143719806763289</v>
      </c>
      <c r="CB49" s="43">
        <f t="shared" si="192"/>
        <v>4.8611111111111112E-2</v>
      </c>
      <c r="CC49" s="43">
        <f t="shared" si="192"/>
        <v>0.68055555555555547</v>
      </c>
      <c r="CD49" s="43">
        <f t="shared" si="192"/>
        <v>0.27083333333333331</v>
      </c>
      <c r="CE49" s="43">
        <f t="shared" si="192"/>
        <v>4.1666666666666664E-2</v>
      </c>
      <c r="CF49" s="43">
        <f t="shared" si="192"/>
        <v>0.75694444444444431</v>
      </c>
      <c r="CG49" s="43">
        <f t="shared" si="192"/>
        <v>0.20138888888888887</v>
      </c>
      <c r="CH49" s="43">
        <f t="shared" si="192"/>
        <v>0.27083333333333331</v>
      </c>
      <c r="CI49" s="43">
        <f t="shared" si="192"/>
        <v>0.21527777777777779</v>
      </c>
      <c r="CJ49" s="43">
        <f t="shared" si="192"/>
        <v>0.51388888888888884</v>
      </c>
      <c r="CL49" s="43" t="s">
        <v>76</v>
      </c>
      <c r="CM49" s="43">
        <f t="shared" ref="CM49:CX49" si="193">AVERAGE(CM43:CM48)</f>
        <v>6.9444444444444441E-3</v>
      </c>
      <c r="CN49" s="43">
        <f t="shared" si="193"/>
        <v>0.95833333333333315</v>
      </c>
      <c r="CO49" s="43">
        <f t="shared" si="193"/>
        <v>3.4722222222222217E-2</v>
      </c>
      <c r="CP49" s="43">
        <f t="shared" si="193"/>
        <v>3.4722222222222217E-2</v>
      </c>
      <c r="CQ49" s="43">
        <f t="shared" si="193"/>
        <v>0.94444444444444431</v>
      </c>
      <c r="CR49" s="43">
        <f t="shared" si="193"/>
        <v>2.0833333333333332E-2</v>
      </c>
      <c r="CS49" s="43">
        <f t="shared" si="193"/>
        <v>0.13888888888888887</v>
      </c>
      <c r="CT49" s="43">
        <f t="shared" si="193"/>
        <v>0.72916666666666663</v>
      </c>
      <c r="CU49" s="43">
        <f t="shared" si="193"/>
        <v>0.13194444444444445</v>
      </c>
      <c r="CV49" s="43">
        <f t="shared" si="193"/>
        <v>0.91666666666666663</v>
      </c>
      <c r="CW49" s="43">
        <f t="shared" si="193"/>
        <v>0</v>
      </c>
      <c r="CX49" s="43">
        <f t="shared" si="193"/>
        <v>8.3333333333333329E-2</v>
      </c>
      <c r="CZ49" s="43" t="s">
        <v>76</v>
      </c>
      <c r="DA49" s="43">
        <f t="shared" ref="DA49:DL49" si="194">AVERAGE(DA43:DA48)</f>
        <v>6.9444444444444441E-3</v>
      </c>
      <c r="DB49" s="43">
        <f t="shared" si="194"/>
        <v>0.96527777777777768</v>
      </c>
      <c r="DC49" s="43">
        <f t="shared" si="194"/>
        <v>2.7777777777777776E-2</v>
      </c>
      <c r="DD49" s="43">
        <f t="shared" si="194"/>
        <v>1.3888888888888888E-2</v>
      </c>
      <c r="DE49" s="43">
        <f t="shared" si="194"/>
        <v>0.92361111111111116</v>
      </c>
      <c r="DF49" s="43">
        <f t="shared" si="194"/>
        <v>6.25E-2</v>
      </c>
      <c r="DG49" s="43">
        <f t="shared" si="194"/>
        <v>2.7777777777777776E-2</v>
      </c>
      <c r="DH49" s="43">
        <f t="shared" si="194"/>
        <v>0.86111111111111116</v>
      </c>
      <c r="DI49" s="43">
        <f t="shared" si="194"/>
        <v>0.1111111111111111</v>
      </c>
      <c r="DJ49" s="43">
        <f t="shared" si="194"/>
        <v>0.30555555555555558</v>
      </c>
      <c r="DK49" s="43">
        <f t="shared" si="194"/>
        <v>2.0833333333333332E-2</v>
      </c>
      <c r="DL49" s="43">
        <f t="shared" si="194"/>
        <v>0.67361111111111105</v>
      </c>
      <c r="DN49" s="43" t="s">
        <v>76</v>
      </c>
      <c r="DO49" s="43">
        <f t="shared" ref="DO49:DZ49" si="195">AVERAGE(DO43:DO48)</f>
        <v>1.3888888888888888E-2</v>
      </c>
      <c r="DP49" s="43">
        <f t="shared" si="195"/>
        <v>0.70833333333333337</v>
      </c>
      <c r="DQ49" s="43">
        <f t="shared" si="195"/>
        <v>0.27777777777777779</v>
      </c>
      <c r="DR49" s="43">
        <f t="shared" si="195"/>
        <v>4.8611111111111105E-2</v>
      </c>
      <c r="DS49" s="43">
        <f t="shared" si="195"/>
        <v>0.63888888888888884</v>
      </c>
      <c r="DT49" s="43">
        <f t="shared" si="195"/>
        <v>0.3125</v>
      </c>
      <c r="DU49" s="43">
        <f t="shared" si="195"/>
        <v>4.1666666666666664E-2</v>
      </c>
      <c r="DV49" s="43">
        <f t="shared" si="195"/>
        <v>0.77777777777777768</v>
      </c>
      <c r="DW49" s="43">
        <f t="shared" si="195"/>
        <v>0.18055555555555558</v>
      </c>
      <c r="DX49" s="43">
        <f t="shared" si="195"/>
        <v>6.9444444444444434E-2</v>
      </c>
      <c r="DY49" s="43">
        <f t="shared" si="195"/>
        <v>0.78472222222222232</v>
      </c>
      <c r="DZ49" s="43">
        <f t="shared" si="195"/>
        <v>0.14583333333333334</v>
      </c>
    </row>
    <row r="50" spans="2:130" x14ac:dyDescent="0.35">
      <c r="B50" s="14">
        <f>STDEV(B43:B48)</f>
        <v>0</v>
      </c>
      <c r="C50" s="14">
        <f t="shared" ref="C50:D50" si="196">STDEV(C43:C48)</f>
        <v>0</v>
      </c>
      <c r="D50" s="14">
        <f t="shared" si="196"/>
        <v>0</v>
      </c>
      <c r="F50" s="14" t="s">
        <v>77</v>
      </c>
      <c r="G50" s="14">
        <f t="shared" ref="G50:R50" si="197">STDEV(G43:G48)</f>
        <v>0.30891461723385766</v>
      </c>
      <c r="H50" s="14">
        <f t="shared" si="197"/>
        <v>9.6525279743855857E-2</v>
      </c>
      <c r="I50" s="14">
        <f t="shared" si="197"/>
        <v>0.22973414586817034</v>
      </c>
      <c r="J50" s="14">
        <f t="shared" si="197"/>
        <v>0.17010345435994326</v>
      </c>
      <c r="K50" s="14">
        <f t="shared" si="197"/>
        <v>2.151657414559676E-2</v>
      </c>
      <c r="L50" s="14">
        <f t="shared" si="197"/>
        <v>0.15957118462605638</v>
      </c>
      <c r="M50" s="14">
        <f t="shared" si="197"/>
        <v>0</v>
      </c>
      <c r="N50" s="14">
        <f t="shared" si="197"/>
        <v>0</v>
      </c>
      <c r="O50" s="14">
        <f t="shared" si="197"/>
        <v>0</v>
      </c>
      <c r="P50" s="14">
        <f t="shared" si="197"/>
        <v>0</v>
      </c>
      <c r="Q50" s="14">
        <f t="shared" si="197"/>
        <v>0</v>
      </c>
      <c r="R50" s="14">
        <f t="shared" si="197"/>
        <v>0</v>
      </c>
      <c r="T50" s="14" t="s">
        <v>77</v>
      </c>
      <c r="U50" s="14">
        <f t="shared" ref="U50:AF50" si="198">STDEV(U43:U48)</f>
        <v>1.7010345435994292E-2</v>
      </c>
      <c r="V50" s="14">
        <f t="shared" si="198"/>
        <v>0.14047703120544786</v>
      </c>
      <c r="W50" s="14">
        <f t="shared" si="198"/>
        <v>0.13088021099321948</v>
      </c>
      <c r="X50" s="14">
        <f t="shared" si="198"/>
        <v>1.7010345435994292E-2</v>
      </c>
      <c r="Y50" s="14">
        <f t="shared" si="198"/>
        <v>0.24953660757195237</v>
      </c>
      <c r="Z50" s="14">
        <f t="shared" si="198"/>
        <v>0.24212122002250261</v>
      </c>
      <c r="AA50" s="14">
        <f t="shared" si="198"/>
        <v>0.12422856537633994</v>
      </c>
      <c r="AB50" s="14">
        <f t="shared" si="198"/>
        <v>0</v>
      </c>
      <c r="AC50" s="14">
        <f t="shared" si="198"/>
        <v>0.1242285653763406</v>
      </c>
      <c r="AD50" s="14">
        <f t="shared" si="198"/>
        <v>7.1766726015354512E-2</v>
      </c>
      <c r="AE50" s="14">
        <f t="shared" si="198"/>
        <v>0</v>
      </c>
      <c r="AF50" s="14">
        <f t="shared" si="198"/>
        <v>7.1766726015354498E-2</v>
      </c>
      <c r="AH50" s="14" t="s">
        <v>77</v>
      </c>
      <c r="AI50" s="14">
        <f t="shared" ref="AI50:AT50" si="199">STDEV(AI43:AI48)</f>
        <v>7.2333820682352709E-2</v>
      </c>
      <c r="AJ50" s="14">
        <f t="shared" si="199"/>
        <v>9.6481636357231962E-2</v>
      </c>
      <c r="AK50" s="14">
        <f t="shared" si="199"/>
        <v>0.12079226898575464</v>
      </c>
      <c r="AL50" s="14">
        <f t="shared" si="199"/>
        <v>0</v>
      </c>
      <c r="AM50" s="14">
        <f t="shared" si="199"/>
        <v>8.0866259044497998E-2</v>
      </c>
      <c r="AN50" s="14">
        <f t="shared" si="199"/>
        <v>8.0866259044498096E-2</v>
      </c>
      <c r="AO50" s="14">
        <f t="shared" si="199"/>
        <v>0.15459774565938195</v>
      </c>
      <c r="AP50" s="14">
        <f t="shared" si="199"/>
        <v>0</v>
      </c>
      <c r="AQ50" s="14">
        <f t="shared" si="199"/>
        <v>0.15459774565938175</v>
      </c>
      <c r="AR50" s="14">
        <f t="shared" si="199"/>
        <v>0.19676198255195987</v>
      </c>
      <c r="AS50" s="14">
        <f t="shared" si="199"/>
        <v>0</v>
      </c>
      <c r="AT50" s="14">
        <f t="shared" si="199"/>
        <v>0.19676198255195967</v>
      </c>
      <c r="AV50" s="14" t="s">
        <v>77</v>
      </c>
      <c r="AW50" s="14">
        <f t="shared" ref="AW50:BH50" si="200">STDEV(AW43:AW48)</f>
        <v>2.151657414559676E-2</v>
      </c>
      <c r="AX50" s="14">
        <f t="shared" si="200"/>
        <v>5.6927504255331079E-2</v>
      </c>
      <c r="AY50" s="14">
        <f t="shared" si="200"/>
        <v>5.8925565098878974E-2</v>
      </c>
      <c r="AZ50" s="14">
        <f t="shared" si="200"/>
        <v>3.7267799624996503E-2</v>
      </c>
      <c r="BA50" s="14">
        <f t="shared" si="200"/>
        <v>0.10005785363515486</v>
      </c>
      <c r="BB50" s="14">
        <f t="shared" si="200"/>
        <v>6.6753415781655084E-2</v>
      </c>
      <c r="BC50" s="14">
        <f t="shared" si="200"/>
        <v>0.21730674684008824</v>
      </c>
      <c r="BD50" s="14">
        <f t="shared" si="200"/>
        <v>3.4020690871988585E-2</v>
      </c>
      <c r="BE50" s="14">
        <f t="shared" si="200"/>
        <v>0.24104325722129627</v>
      </c>
      <c r="BF50" s="14">
        <f t="shared" si="200"/>
        <v>0</v>
      </c>
      <c r="BG50" s="14">
        <f t="shared" si="200"/>
        <v>0</v>
      </c>
      <c r="BH50" s="14">
        <f t="shared" si="200"/>
        <v>0</v>
      </c>
      <c r="BJ50" s="14" t="s">
        <v>77</v>
      </c>
      <c r="BK50" s="14">
        <f t="shared" ref="BK50:BV50" si="201">STDEV(BK43:BK48)</f>
        <v>5.0460839234958199E-2</v>
      </c>
      <c r="BL50" s="14">
        <f t="shared" si="201"/>
        <v>8.2285073575547915E-2</v>
      </c>
      <c r="BM50" s="14">
        <f t="shared" si="201"/>
        <v>4.8710216435417182E-2</v>
      </c>
      <c r="BN50" s="14">
        <f t="shared" si="201"/>
        <v>1.7010345435994292E-2</v>
      </c>
      <c r="BO50" s="14">
        <f t="shared" si="201"/>
        <v>4.3700368673756325E-2</v>
      </c>
      <c r="BP50" s="14">
        <f t="shared" si="201"/>
        <v>5.0460839234958199E-2</v>
      </c>
      <c r="BQ50" s="14">
        <f t="shared" si="201"/>
        <v>0.18757714462371256</v>
      </c>
      <c r="BR50" s="14">
        <f t="shared" si="201"/>
        <v>0.17562718299684557</v>
      </c>
      <c r="BS50" s="14">
        <f t="shared" si="201"/>
        <v>0.14292739674653263</v>
      </c>
      <c r="BT50" s="14">
        <f t="shared" si="201"/>
        <v>0.17363888666702218</v>
      </c>
      <c r="BU50" s="14">
        <f t="shared" si="201"/>
        <v>0</v>
      </c>
      <c r="BV50" s="14">
        <f t="shared" si="201"/>
        <v>0.17363888666702212</v>
      </c>
      <c r="BX50" s="14" t="s">
        <v>77</v>
      </c>
      <c r="BY50" s="14">
        <f t="shared" ref="BY50:CJ50" si="202">STDEV(BY43:BY48)</f>
        <v>3.145433962653571E-2</v>
      </c>
      <c r="BZ50" s="14">
        <f t="shared" si="202"/>
        <v>0.12939103663959536</v>
      </c>
      <c r="CA50" s="14">
        <f t="shared" si="202"/>
        <v>0.14034146416169022</v>
      </c>
      <c r="CB50" s="14">
        <f t="shared" si="202"/>
        <v>4.8710216435417168E-2</v>
      </c>
      <c r="CC50" s="14">
        <f t="shared" si="202"/>
        <v>9.3788572311856666E-2</v>
      </c>
      <c r="CD50" s="14">
        <f t="shared" si="202"/>
        <v>6.8465319688145759E-2</v>
      </c>
      <c r="CE50" s="14">
        <f t="shared" si="202"/>
        <v>5.2704627669472988E-2</v>
      </c>
      <c r="CF50" s="14">
        <f t="shared" si="202"/>
        <v>0.13285504492853537</v>
      </c>
      <c r="CG50" s="14">
        <f t="shared" si="202"/>
        <v>0.13798315785577547</v>
      </c>
      <c r="CH50" s="14">
        <f t="shared" si="202"/>
        <v>0.13629522694830112</v>
      </c>
      <c r="CI50" s="14">
        <f t="shared" si="202"/>
        <v>0.10346989184549543</v>
      </c>
      <c r="CJ50" s="14">
        <f t="shared" si="202"/>
        <v>0.12266334536566466</v>
      </c>
      <c r="CL50" s="14" t="s">
        <v>77</v>
      </c>
      <c r="CM50" s="14">
        <f t="shared" ref="CM50:CX50" si="203">STDEV(CM43:CM48)</f>
        <v>1.7010345435994292E-2</v>
      </c>
      <c r="CN50" s="14">
        <f t="shared" si="203"/>
        <v>5.2704627669472995E-2</v>
      </c>
      <c r="CO50" s="14">
        <f t="shared" si="203"/>
        <v>5.5381672326046912E-2</v>
      </c>
      <c r="CP50" s="14">
        <f t="shared" si="203"/>
        <v>4.0966336677090633E-2</v>
      </c>
      <c r="CQ50" s="14">
        <f t="shared" si="203"/>
        <v>5.0460839234958206E-2</v>
      </c>
      <c r="CR50" s="14">
        <f t="shared" si="203"/>
        <v>2.282177322938192E-2</v>
      </c>
      <c r="CS50" s="14">
        <f t="shared" si="203"/>
        <v>0.11385500851066223</v>
      </c>
      <c r="CT50" s="14">
        <f t="shared" si="203"/>
        <v>8.6401838972199302E-2</v>
      </c>
      <c r="CU50" s="14">
        <f t="shared" si="203"/>
        <v>8.0866259044497985E-2</v>
      </c>
      <c r="CV50" s="14">
        <f t="shared" si="203"/>
        <v>0.13944333775567933</v>
      </c>
      <c r="CW50" s="14">
        <f t="shared" si="203"/>
        <v>0</v>
      </c>
      <c r="CX50" s="14">
        <f t="shared" si="203"/>
        <v>0.13944333775567927</v>
      </c>
      <c r="CZ50" s="14" t="s">
        <v>77</v>
      </c>
      <c r="DA50" s="14">
        <f t="shared" ref="DA50:DL50" si="204">STDEV(DA43:DA48)</f>
        <v>1.7010345435994292E-2</v>
      </c>
      <c r="DB50" s="14">
        <f t="shared" si="204"/>
        <v>4.0966336677090646E-2</v>
      </c>
      <c r="DC50" s="14">
        <f t="shared" si="204"/>
        <v>3.4020690871988592E-2</v>
      </c>
      <c r="DD50" s="14">
        <f t="shared" si="204"/>
        <v>2.151657414559676E-2</v>
      </c>
      <c r="DE50" s="14">
        <f t="shared" si="204"/>
        <v>3.1365527196211732E-2</v>
      </c>
      <c r="DF50" s="14">
        <f t="shared" si="204"/>
        <v>2.2821773229381927E-2</v>
      </c>
      <c r="DG50" s="14">
        <f t="shared" si="204"/>
        <v>2.151657414559676E-2</v>
      </c>
      <c r="DH50" s="14">
        <f t="shared" si="204"/>
        <v>7.2966252980909432E-2</v>
      </c>
      <c r="DI50" s="14">
        <f t="shared" si="204"/>
        <v>6.8041381743977197E-2</v>
      </c>
      <c r="DJ50" s="14">
        <f t="shared" si="204"/>
        <v>0.21516574145596762</v>
      </c>
      <c r="DK50" s="14">
        <f t="shared" si="204"/>
        <v>3.4860834438919817E-2</v>
      </c>
      <c r="DL50" s="14">
        <f t="shared" si="204"/>
        <v>0.19439483494129178</v>
      </c>
      <c r="DN50" s="14" t="s">
        <v>77</v>
      </c>
      <c r="DO50" s="14">
        <f t="shared" ref="DO50:DZ50" si="205">STDEV(DO43:DO48)</f>
        <v>2.151657414559676E-2</v>
      </c>
      <c r="DP50" s="14">
        <f t="shared" si="205"/>
        <v>0.10206207261596589</v>
      </c>
      <c r="DQ50" s="14">
        <f t="shared" si="205"/>
        <v>9.0010287477886988E-2</v>
      </c>
      <c r="DR50" s="14">
        <f t="shared" si="205"/>
        <v>4.096633667709064E-2</v>
      </c>
      <c r="DS50" s="14">
        <f t="shared" si="205"/>
        <v>5.6927504255331114E-2</v>
      </c>
      <c r="DT50" s="14">
        <f t="shared" si="205"/>
        <v>6.3190628700429782E-2</v>
      </c>
      <c r="DU50" s="14">
        <f t="shared" si="205"/>
        <v>6.9721668877839635E-2</v>
      </c>
      <c r="DV50" s="14">
        <f t="shared" si="205"/>
        <v>0.12266334536566556</v>
      </c>
      <c r="DW50" s="14">
        <f t="shared" si="205"/>
        <v>0.11385500851066219</v>
      </c>
      <c r="DX50" s="14">
        <f t="shared" si="205"/>
        <v>5.6927504255331114E-2</v>
      </c>
      <c r="DY50" s="14">
        <f t="shared" si="205"/>
        <v>0.16333475056074431</v>
      </c>
      <c r="DZ50" s="14">
        <f t="shared" si="205"/>
        <v>0.12569252607498627</v>
      </c>
    </row>
    <row r="52" spans="2:130" x14ac:dyDescent="0.35">
      <c r="G52" s="16" t="s">
        <v>51</v>
      </c>
      <c r="H52" s="16"/>
      <c r="I52" s="16"/>
      <c r="J52" s="16"/>
      <c r="K52" s="16"/>
      <c r="L52" s="16"/>
      <c r="M52" s="16"/>
      <c r="N52" s="16"/>
      <c r="O52" s="16"/>
      <c r="P52" s="16"/>
      <c r="Q52" s="16"/>
      <c r="R52" s="16"/>
      <c r="U52" s="16" t="s">
        <v>52</v>
      </c>
      <c r="V52" s="16"/>
      <c r="W52" s="16"/>
      <c r="X52" s="16"/>
      <c r="Y52" s="16"/>
      <c r="Z52" s="16"/>
      <c r="AA52" s="16"/>
      <c r="AB52" s="16"/>
      <c r="AC52" s="16"/>
      <c r="AD52" s="16"/>
      <c r="AE52" s="16"/>
      <c r="AF52" s="16"/>
      <c r="AI52" s="16" t="s">
        <v>53</v>
      </c>
      <c r="AJ52" s="16"/>
      <c r="AK52" s="16"/>
      <c r="AL52" s="16"/>
      <c r="AM52" s="16"/>
      <c r="AN52" s="16"/>
      <c r="AO52" s="16"/>
      <c r="AP52" s="16"/>
      <c r="AQ52" s="16"/>
      <c r="AR52" s="16"/>
      <c r="AS52" s="16"/>
      <c r="AT52" s="16"/>
      <c r="AW52" s="16" t="s">
        <v>51</v>
      </c>
      <c r="AX52" s="16"/>
      <c r="AY52" s="16"/>
      <c r="AZ52" s="16"/>
      <c r="BA52" s="16"/>
      <c r="BB52" s="16"/>
      <c r="BC52" s="16"/>
      <c r="BD52" s="16"/>
      <c r="BE52" s="16"/>
      <c r="BF52" s="16"/>
      <c r="BG52" s="16"/>
      <c r="BH52" s="16"/>
      <c r="BK52" s="16" t="s">
        <v>52</v>
      </c>
      <c r="BL52" s="16"/>
      <c r="BM52" s="16"/>
      <c r="BN52" s="16"/>
      <c r="BO52" s="16"/>
      <c r="BP52" s="16"/>
      <c r="BQ52" s="16"/>
      <c r="BR52" s="16"/>
      <c r="BS52" s="16"/>
      <c r="BT52" s="16"/>
      <c r="BU52" s="16"/>
      <c r="BV52" s="16"/>
      <c r="BY52" s="16" t="s">
        <v>53</v>
      </c>
      <c r="BZ52" s="16"/>
      <c r="CA52" s="16"/>
      <c r="CB52" s="16"/>
      <c r="CC52" s="16"/>
      <c r="CD52" s="16"/>
      <c r="CE52" s="16"/>
      <c r="CF52" s="16"/>
      <c r="CG52" s="16"/>
      <c r="CH52" s="16"/>
      <c r="CI52" s="16"/>
      <c r="CJ52" s="16"/>
      <c r="CM52" s="16" t="s">
        <v>51</v>
      </c>
      <c r="CN52" s="16"/>
      <c r="CO52" s="16"/>
      <c r="CP52" s="16"/>
      <c r="CQ52" s="16"/>
      <c r="CR52" s="16"/>
      <c r="CS52" s="16"/>
      <c r="CT52" s="16"/>
      <c r="CU52" s="16"/>
      <c r="CV52" s="16"/>
      <c r="CW52" s="16"/>
      <c r="CX52" s="16"/>
      <c r="DA52" s="16" t="s">
        <v>52</v>
      </c>
      <c r="DB52" s="16"/>
      <c r="DC52" s="16"/>
      <c r="DD52" s="16"/>
      <c r="DE52" s="16"/>
      <c r="DF52" s="16"/>
      <c r="DG52" s="16"/>
      <c r="DH52" s="16"/>
      <c r="DI52" s="16"/>
      <c r="DJ52" s="16"/>
      <c r="DK52" s="16"/>
      <c r="DL52" s="16"/>
      <c r="DO52" s="16" t="s">
        <v>53</v>
      </c>
      <c r="DP52" s="16"/>
      <c r="DQ52" s="16"/>
      <c r="DR52" s="16"/>
      <c r="DS52" s="16"/>
      <c r="DT52" s="16"/>
      <c r="DU52" s="16"/>
      <c r="DV52" s="16"/>
      <c r="DW52" s="16"/>
      <c r="DX52" s="16"/>
      <c r="DY52" s="16"/>
      <c r="DZ52" s="16"/>
    </row>
    <row r="53" spans="2:130" x14ac:dyDescent="0.35">
      <c r="G53" s="44" t="s">
        <v>78</v>
      </c>
      <c r="H53" s="44"/>
      <c r="I53" s="44"/>
      <c r="J53" s="44"/>
      <c r="K53" s="44"/>
      <c r="L53" s="44"/>
      <c r="M53" s="44"/>
      <c r="N53" s="44"/>
      <c r="O53" s="44"/>
      <c r="P53" s="44"/>
      <c r="Q53" s="44"/>
      <c r="R53" s="44"/>
      <c r="U53" s="44" t="s">
        <v>78</v>
      </c>
      <c r="V53" s="44"/>
      <c r="W53" s="44"/>
      <c r="X53" s="44"/>
      <c r="Y53" s="44"/>
      <c r="Z53" s="44"/>
      <c r="AA53" s="44"/>
      <c r="AB53" s="44"/>
      <c r="AC53" s="44"/>
      <c r="AD53" s="44"/>
      <c r="AE53" s="44"/>
      <c r="AF53" s="44"/>
      <c r="AI53" s="44" t="s">
        <v>78</v>
      </c>
      <c r="AJ53" s="44"/>
      <c r="AK53" s="44"/>
      <c r="AL53" s="44"/>
      <c r="AM53" s="44"/>
      <c r="AN53" s="44"/>
      <c r="AO53" s="44"/>
      <c r="AP53" s="44"/>
      <c r="AQ53" s="44"/>
      <c r="AR53" s="44"/>
      <c r="AS53" s="44"/>
      <c r="AT53" s="44"/>
      <c r="AW53" s="44" t="s">
        <v>78</v>
      </c>
      <c r="AX53" s="44"/>
      <c r="AY53" s="44"/>
      <c r="AZ53" s="44"/>
      <c r="BA53" s="44"/>
      <c r="BB53" s="44"/>
      <c r="BC53" s="44"/>
      <c r="BD53" s="44"/>
      <c r="BE53" s="44"/>
      <c r="BF53" s="44"/>
      <c r="BG53" s="44"/>
      <c r="BH53" s="44"/>
      <c r="BK53" s="44" t="s">
        <v>78</v>
      </c>
      <c r="BL53" s="44"/>
      <c r="BM53" s="44"/>
      <c r="BN53" s="44"/>
      <c r="BO53" s="44"/>
      <c r="BP53" s="44"/>
      <c r="BQ53" s="44"/>
      <c r="BR53" s="44"/>
      <c r="BS53" s="44"/>
      <c r="BT53" s="44"/>
      <c r="BU53" s="44"/>
      <c r="BV53" s="44"/>
      <c r="BY53" s="44" t="s">
        <v>78</v>
      </c>
      <c r="BZ53" s="44"/>
      <c r="CA53" s="44"/>
      <c r="CB53" s="44"/>
      <c r="CC53" s="44"/>
      <c r="CD53" s="44"/>
      <c r="CE53" s="44"/>
      <c r="CF53" s="44"/>
      <c r="CG53" s="44"/>
      <c r="CH53" s="44"/>
      <c r="CI53" s="44"/>
      <c r="CJ53" s="44"/>
      <c r="CM53" s="44" t="s">
        <v>78</v>
      </c>
      <c r="CN53" s="44"/>
      <c r="CO53" s="44"/>
      <c r="CP53" s="44"/>
      <c r="CQ53" s="44"/>
      <c r="CR53" s="44"/>
      <c r="CS53" s="44"/>
      <c r="CT53" s="44"/>
      <c r="CU53" s="44"/>
      <c r="CV53" s="44"/>
      <c r="CW53" s="44"/>
      <c r="CX53" s="44"/>
      <c r="DA53" s="44" t="s">
        <v>78</v>
      </c>
      <c r="DB53" s="44"/>
      <c r="DC53" s="44"/>
      <c r="DD53" s="44"/>
      <c r="DE53" s="44"/>
      <c r="DF53" s="44"/>
      <c r="DG53" s="44"/>
      <c r="DH53" s="44"/>
      <c r="DI53" s="44"/>
      <c r="DJ53" s="44"/>
      <c r="DK53" s="44"/>
      <c r="DL53" s="44"/>
      <c r="DO53" s="44" t="s">
        <v>78</v>
      </c>
      <c r="DP53" s="44"/>
      <c r="DQ53" s="44"/>
      <c r="DR53" s="44"/>
      <c r="DS53" s="44"/>
      <c r="DT53" s="44"/>
      <c r="DU53" s="44"/>
      <c r="DV53" s="44"/>
      <c r="DW53" s="44"/>
      <c r="DX53" s="44"/>
      <c r="DY53" s="44"/>
      <c r="DZ53" s="44"/>
    </row>
    <row r="54" spans="2:130" x14ac:dyDescent="0.35">
      <c r="B54" s="18" t="s">
        <v>73</v>
      </c>
      <c r="C54" s="18"/>
      <c r="D54" s="18"/>
      <c r="G54" s="20" t="s">
        <v>56</v>
      </c>
      <c r="H54" s="21"/>
      <c r="I54" s="21"/>
      <c r="J54" s="22" t="s">
        <v>57</v>
      </c>
      <c r="K54" s="21"/>
      <c r="L54" s="21"/>
      <c r="M54" s="22" t="s">
        <v>58</v>
      </c>
      <c r="N54" s="21"/>
      <c r="O54" s="21"/>
      <c r="P54" s="22" t="s">
        <v>59</v>
      </c>
      <c r="Q54" s="21"/>
      <c r="R54" s="21"/>
      <c r="U54" s="20" t="s">
        <v>56</v>
      </c>
      <c r="V54" s="21"/>
      <c r="W54" s="21"/>
      <c r="X54" s="22" t="s">
        <v>57</v>
      </c>
      <c r="Y54" s="21"/>
      <c r="Z54" s="21"/>
      <c r="AA54" s="22" t="s">
        <v>58</v>
      </c>
      <c r="AB54" s="21"/>
      <c r="AC54" s="21"/>
      <c r="AD54" s="22" t="s">
        <v>59</v>
      </c>
      <c r="AE54" s="21"/>
      <c r="AF54" s="21"/>
      <c r="AI54" s="20" t="s">
        <v>56</v>
      </c>
      <c r="AJ54" s="21"/>
      <c r="AK54" s="21"/>
      <c r="AL54" s="22" t="s">
        <v>57</v>
      </c>
      <c r="AM54" s="21"/>
      <c r="AN54" s="21"/>
      <c r="AO54" s="22" t="s">
        <v>58</v>
      </c>
      <c r="AP54" s="21"/>
      <c r="AQ54" s="21"/>
      <c r="AR54" s="22" t="s">
        <v>59</v>
      </c>
      <c r="AS54" s="21"/>
      <c r="AT54" s="21"/>
      <c r="AW54" s="20" t="s">
        <v>56</v>
      </c>
      <c r="AX54" s="21"/>
      <c r="AY54" s="21"/>
      <c r="AZ54" s="22" t="s">
        <v>57</v>
      </c>
      <c r="BA54" s="21"/>
      <c r="BB54" s="21"/>
      <c r="BC54" s="22" t="s">
        <v>58</v>
      </c>
      <c r="BD54" s="21"/>
      <c r="BE54" s="21"/>
      <c r="BF54" s="22" t="s">
        <v>59</v>
      </c>
      <c r="BG54" s="21"/>
      <c r="BH54" s="21"/>
      <c r="BK54" s="20" t="s">
        <v>56</v>
      </c>
      <c r="BL54" s="21"/>
      <c r="BM54" s="21"/>
      <c r="BN54" s="22" t="s">
        <v>57</v>
      </c>
      <c r="BO54" s="21"/>
      <c r="BP54" s="21"/>
      <c r="BQ54" s="22" t="s">
        <v>58</v>
      </c>
      <c r="BR54" s="21"/>
      <c r="BS54" s="21"/>
      <c r="BT54" s="22" t="s">
        <v>59</v>
      </c>
      <c r="BU54" s="21"/>
      <c r="BV54" s="21"/>
      <c r="BY54" s="20" t="s">
        <v>56</v>
      </c>
      <c r="BZ54" s="21"/>
      <c r="CA54" s="21"/>
      <c r="CB54" s="22" t="s">
        <v>57</v>
      </c>
      <c r="CC54" s="21"/>
      <c r="CD54" s="21"/>
      <c r="CE54" s="22" t="s">
        <v>58</v>
      </c>
      <c r="CF54" s="21"/>
      <c r="CG54" s="21"/>
      <c r="CH54" s="22" t="s">
        <v>59</v>
      </c>
      <c r="CI54" s="21"/>
      <c r="CJ54" s="21"/>
      <c r="CM54" s="20" t="s">
        <v>56</v>
      </c>
      <c r="CN54" s="21"/>
      <c r="CO54" s="21"/>
      <c r="CP54" s="22" t="s">
        <v>57</v>
      </c>
      <c r="CQ54" s="21"/>
      <c r="CR54" s="21"/>
      <c r="CS54" s="22" t="s">
        <v>58</v>
      </c>
      <c r="CT54" s="21"/>
      <c r="CU54" s="21"/>
      <c r="CV54" s="22" t="s">
        <v>59</v>
      </c>
      <c r="CW54" s="21"/>
      <c r="CX54" s="21"/>
      <c r="DA54" s="20" t="s">
        <v>56</v>
      </c>
      <c r="DB54" s="21"/>
      <c r="DC54" s="21"/>
      <c r="DD54" s="22" t="s">
        <v>57</v>
      </c>
      <c r="DE54" s="21"/>
      <c r="DF54" s="21"/>
      <c r="DG54" s="22" t="s">
        <v>58</v>
      </c>
      <c r="DH54" s="21"/>
      <c r="DI54" s="21"/>
      <c r="DJ54" s="22" t="s">
        <v>59</v>
      </c>
      <c r="DK54" s="21"/>
      <c r="DL54" s="21"/>
      <c r="DO54" s="20" t="s">
        <v>56</v>
      </c>
      <c r="DP54" s="21"/>
      <c r="DQ54" s="21"/>
      <c r="DR54" s="22" t="s">
        <v>57</v>
      </c>
      <c r="DS54" s="21"/>
      <c r="DT54" s="21"/>
      <c r="DU54" s="22" t="s">
        <v>58</v>
      </c>
      <c r="DV54" s="21"/>
      <c r="DW54" s="21"/>
      <c r="DX54" s="22" t="s">
        <v>59</v>
      </c>
      <c r="DY54" s="21"/>
      <c r="DZ54" s="21"/>
    </row>
    <row r="55" spans="2:130" x14ac:dyDescent="0.35">
      <c r="B55" s="14" t="s">
        <v>70</v>
      </c>
      <c r="C55" s="14" t="s">
        <v>69</v>
      </c>
      <c r="D55" s="14" t="s">
        <v>68</v>
      </c>
      <c r="E55" s="27"/>
      <c r="I55" s="27">
        <f>I21/I11</f>
        <v>143.54066985645932</v>
      </c>
      <c r="L55" s="27">
        <f>L21/L11</f>
        <v>4.0322580645161281</v>
      </c>
      <c r="O55" s="27">
        <f>O21/O11</f>
        <v>0.22222222222222221</v>
      </c>
      <c r="R55" s="27">
        <f>R21/R11</f>
        <v>4.1666666666666666E-3</v>
      </c>
      <c r="W55" s="27">
        <f>W21/W11</f>
        <v>2030.4568527918782</v>
      </c>
      <c r="Z55" s="27">
        <f>Z21/Z11</f>
        <v>1988.6363636363637</v>
      </c>
      <c r="AC55" s="27">
        <f>AC21/AC11</f>
        <v>1</v>
      </c>
      <c r="AF55" s="27">
        <f>AF21/AF11</f>
        <v>10</v>
      </c>
      <c r="AK55" s="27">
        <f>AK21/AK11</f>
        <v>3398.0582524271845</v>
      </c>
      <c r="AN55" s="27">
        <f>AN21/AN11</f>
        <v>600</v>
      </c>
      <c r="AQ55" s="27">
        <f>AQ21/AQ11</f>
        <v>1801.8018018018015</v>
      </c>
      <c r="AT55" s="27">
        <f>AT21/AT11</f>
        <v>87.5</v>
      </c>
      <c r="AY55" s="27">
        <f>AY21/AY11</f>
        <v>86.633663366336634</v>
      </c>
      <c r="BB55" s="27">
        <f>BB21/BB11</f>
        <v>22.727272727272727</v>
      </c>
      <c r="BE55" s="27">
        <f>BE21/BE11</f>
        <v>153.06122448979588</v>
      </c>
      <c r="BH55" s="27">
        <f>BH21/BH11</f>
        <v>1.0344827586206896E-2</v>
      </c>
      <c r="BM55" s="27">
        <f>BM21/BM11</f>
        <v>0.6</v>
      </c>
      <c r="BP55" s="27">
        <f>BP21/BP11</f>
        <v>1.8115942028985508</v>
      </c>
      <c r="BS55" s="27">
        <f>BS21/BS11</f>
        <v>625</v>
      </c>
      <c r="BV55" s="27">
        <f>BV21/BV11</f>
        <v>28.688524590163933</v>
      </c>
      <c r="CA55" s="27">
        <f>CA21/CA11</f>
        <v>0.76530612244897955</v>
      </c>
      <c r="CD55" s="27">
        <f>CD21/CD11</f>
        <v>0.51724137931034486</v>
      </c>
      <c r="CG55" s="27">
        <f>CG21/CG11</f>
        <v>12.5</v>
      </c>
      <c r="CJ55" s="27">
        <f>CJ21/CJ11</f>
        <v>2999.9999999999995</v>
      </c>
      <c r="CO55" s="27">
        <f>CO21/CO11</f>
        <v>9.9206349206349218E-3</v>
      </c>
      <c r="CR55" s="27">
        <f>CR21/CR11</f>
        <v>1.0714285714285716E-2</v>
      </c>
      <c r="CU55" s="27">
        <f>CU21/CU11</f>
        <v>46.296296296296291</v>
      </c>
      <c r="CX55" s="27">
        <f>CX21/CX11</f>
        <v>0.83892617449664431</v>
      </c>
      <c r="DC55" s="27">
        <f>DC21/DC11</f>
        <v>9.8039215686274506E-5</v>
      </c>
      <c r="DF55" s="27">
        <f>DF21/DF11</f>
        <v>1.2345679012345681E-3</v>
      </c>
      <c r="DI55" s="27">
        <f>DI21/DI11</f>
        <v>2.5773195876288658E-2</v>
      </c>
      <c r="DL55" s="27">
        <f>DL21/DL11</f>
        <v>9615.3846153846134</v>
      </c>
      <c r="DQ55" s="27">
        <f>DQ21/DQ11</f>
        <v>1.2500000000000002E-2</v>
      </c>
      <c r="DT55" s="27">
        <f>DT21/DT11</f>
        <v>2.3809523809523812E-3</v>
      </c>
      <c r="DW55" s="27">
        <f>DW21/DW11</f>
        <v>0.86206896551724133</v>
      </c>
      <c r="DZ55" s="27">
        <f>DZ21/DZ11</f>
        <v>106.06060606060605</v>
      </c>
    </row>
    <row r="56" spans="2:130" x14ac:dyDescent="0.35">
      <c r="B56" s="27">
        <f>D$24/E11</f>
        <v>4.225352112676057E-5</v>
      </c>
      <c r="C56" s="27">
        <f>D$23/E11</f>
        <v>4.2253521126760568E-3</v>
      </c>
      <c r="D56" s="27">
        <f>D$22/E11</f>
        <v>0.42253521126760568</v>
      </c>
      <c r="E56" s="27"/>
      <c r="I56" s="27">
        <f t="shared" ref="I56:I60" si="206">I22/I12</f>
        <v>72.463768115942031</v>
      </c>
      <c r="L56" s="27">
        <f t="shared" ref="L56:L60" si="207">L22/L12</f>
        <v>7.281553398058251</v>
      </c>
      <c r="O56" s="27">
        <f t="shared" ref="O56:O60" si="208">O22/O12</f>
        <v>0.15</v>
      </c>
      <c r="R56" s="27">
        <f t="shared" ref="R56:R60" si="209">R22/R12</f>
        <v>0.05</v>
      </c>
      <c r="W56" s="27">
        <f t="shared" ref="W56:W60" si="210">W22/W12</f>
        <v>2173.913043478261</v>
      </c>
      <c r="Z56" s="27">
        <f t="shared" ref="Z56:Z60" si="211">Z22/Z12</f>
        <v>236.96682464454977</v>
      </c>
      <c r="AC56" s="27">
        <f t="shared" ref="AC56:AC60" si="212">AC22/AC12</f>
        <v>4.5454545454545459</v>
      </c>
      <c r="AF56" s="27">
        <f t="shared" ref="AF56:AF60" si="213">AF22/AF12</f>
        <v>4.5454545454545459</v>
      </c>
      <c r="AK56" s="27">
        <f t="shared" ref="AK56:AK60" si="214">AK22/AK12</f>
        <v>175.43859649122805</v>
      </c>
      <c r="AN56" s="27">
        <f t="shared" ref="AN56:AN60" si="215">AN22/AN12</f>
        <v>2000</v>
      </c>
      <c r="AQ56" s="27">
        <f t="shared" ref="AQ56:AQ60" si="216">AQ22/AQ12</f>
        <v>15000</v>
      </c>
      <c r="AT56" s="27">
        <f t="shared" ref="AT56:AT60" si="217">AT22/AT12</f>
        <v>249.99999999999997</v>
      </c>
      <c r="AY56" s="27">
        <f t="shared" ref="AY56:AY60" si="218">AY22/AY12</f>
        <v>41.666666666666664</v>
      </c>
      <c r="BB56" s="27">
        <f t="shared" ref="BB56:BB60" si="219">BB22/BB12</f>
        <v>197.36842105263159</v>
      </c>
      <c r="BE56" s="27">
        <f t="shared" ref="BE56:BE60" si="220">BE22/BE12</f>
        <v>55.55555555555555</v>
      </c>
      <c r="BH56" s="27">
        <f t="shared" ref="BH56:BH60" si="221">BH22/BH12</f>
        <v>2.7027027027027029E-2</v>
      </c>
      <c r="BM56" s="27">
        <f t="shared" ref="BM56:BM60" si="222">BM22/BM12</f>
        <v>0.25</v>
      </c>
      <c r="BP56" s="27">
        <f t="shared" ref="BP56:BP60" si="223">BP22/BP12</f>
        <v>14.999999999999996</v>
      </c>
      <c r="BS56" s="27">
        <f t="shared" ref="BS56:BS60" si="224">BS22/BS12</f>
        <v>271.73913043478257</v>
      </c>
      <c r="BV56" s="27">
        <f t="shared" ref="BV56:BV60" si="225">BV22/BV12</f>
        <v>12.048192771084338</v>
      </c>
      <c r="CA56" s="27">
        <f t="shared" ref="CA56:CA60" si="226">CA22/CA12</f>
        <v>0.66666666666666674</v>
      </c>
      <c r="CD56" s="27">
        <f t="shared" ref="CD56:CD60" si="227">CD22/CD12</f>
        <v>0.10000000000000002</v>
      </c>
      <c r="CG56" s="27">
        <f t="shared" ref="CG56:CG60" si="228">CG22/CG12</f>
        <v>10</v>
      </c>
      <c r="CJ56" s="27">
        <f t="shared" ref="CJ56:CJ60" si="229">CJ22/CJ12</f>
        <v>499.99999999999994</v>
      </c>
      <c r="CO56" s="27">
        <f t="shared" ref="CO56:CO60" si="230">CO22/CO12</f>
        <v>6.6666666666666671E-3</v>
      </c>
      <c r="CR56" s="27">
        <f t="shared" ref="CR56:CR60" si="231">CR22/CR12</f>
        <v>8.5227272727272738E-3</v>
      </c>
      <c r="CU56" s="27">
        <f t="shared" ref="CU56:CU60" si="232">CU22/CU12</f>
        <v>139.34426229508196</v>
      </c>
      <c r="CX56" s="27">
        <f t="shared" ref="CX56:CX60" si="233">CX22/CX12</f>
        <v>0.51470588235294112</v>
      </c>
      <c r="DC56" s="27">
        <f t="shared" ref="DC56:DC60" si="234">DC22/DC12</f>
        <v>4.0816326530612246E-4</v>
      </c>
      <c r="DF56" s="27">
        <f t="shared" ref="DF56:DF60" si="235">DF22/DF12</f>
        <v>2.7586206896551731E-4</v>
      </c>
      <c r="DI56" s="27">
        <f t="shared" ref="DI56:DI60" si="236">DI22/DI12</f>
        <v>6.7567567567567571E-2</v>
      </c>
      <c r="DL56" s="27">
        <f t="shared" ref="DL56:DL60" si="237">DL22/DL12</f>
        <v>2999.9999999999995</v>
      </c>
      <c r="DQ56" s="27">
        <f t="shared" ref="DQ56:DQ60" si="238">DQ22/DQ12</f>
        <v>2.9761904761904769E-5</v>
      </c>
      <c r="DT56" s="27">
        <f t="shared" ref="DT56:DT60" si="239">DT22/DT12</f>
        <v>2.755905511811024E-3</v>
      </c>
      <c r="DW56" s="27">
        <f t="shared" ref="DW56:DW60" si="240">DW22/DW12</f>
        <v>0.29702970297029702</v>
      </c>
      <c r="DZ56" s="27">
        <f t="shared" ref="DZ56:DZ60" si="241">DZ22/DZ12</f>
        <v>39.999999999999993</v>
      </c>
    </row>
    <row r="57" spans="2:130" x14ac:dyDescent="0.35">
      <c r="B57" s="27">
        <f t="shared" ref="B57:B60" si="242">D$24/E12</f>
        <v>5.7692307692307698E-5</v>
      </c>
      <c r="C57" s="27">
        <f t="shared" ref="C57:C61" si="243">D$23/E12</f>
        <v>5.7692307692307696E-3</v>
      </c>
      <c r="D57" s="27">
        <f t="shared" ref="D57:D61" si="244">D$22/E12</f>
        <v>0.57692307692307698</v>
      </c>
      <c r="E57" s="27"/>
      <c r="I57" s="27">
        <f t="shared" si="206"/>
        <v>472.97297297297297</v>
      </c>
      <c r="L57" s="27">
        <f t="shared" si="207"/>
        <v>7.668711656441717</v>
      </c>
      <c r="O57" s="27">
        <f t="shared" si="208"/>
        <v>7.2222222222222215E-2</v>
      </c>
      <c r="R57" s="27">
        <f t="shared" si="209"/>
        <v>5.0000000000000001E-3</v>
      </c>
      <c r="W57" s="27">
        <f t="shared" si="210"/>
        <v>1083.3333333333333</v>
      </c>
      <c r="Z57" s="27">
        <f t="shared" si="211"/>
        <v>921.65898617511516</v>
      </c>
      <c r="AC57" s="27">
        <f t="shared" si="212"/>
        <v>5.5555555555555554</v>
      </c>
      <c r="AF57" s="27">
        <f t="shared" si="213"/>
        <v>8.3333333333333339</v>
      </c>
      <c r="AK57" s="27">
        <f t="shared" si="214"/>
        <v>418.99441340782124</v>
      </c>
      <c r="AN57" s="27">
        <f t="shared" si="215"/>
        <v>854.70085470085473</v>
      </c>
      <c r="AQ57" s="27">
        <f t="shared" si="216"/>
        <v>5000</v>
      </c>
      <c r="AT57" s="27">
        <f t="shared" si="217"/>
        <v>666.66666666666652</v>
      </c>
      <c r="AY57" s="27">
        <f t="shared" si="218"/>
        <v>25</v>
      </c>
      <c r="BB57" s="27">
        <f t="shared" si="219"/>
        <v>8.928571428571427</v>
      </c>
      <c r="BE57" s="27">
        <f t="shared" si="220"/>
        <v>432.69230769230762</v>
      </c>
      <c r="BH57" s="27">
        <f t="shared" si="221"/>
        <v>4.1666666666666664E-2</v>
      </c>
      <c r="BM57" s="27">
        <f t="shared" si="222"/>
        <v>0.30000000000000004</v>
      </c>
      <c r="BP57" s="27">
        <f t="shared" si="223"/>
        <v>1.9999999999999998</v>
      </c>
      <c r="BS57" s="27">
        <f t="shared" si="224"/>
        <v>746.26865671641781</v>
      </c>
      <c r="BV57" s="27">
        <f t="shared" si="225"/>
        <v>15.306122448979592</v>
      </c>
      <c r="CA57" s="27">
        <f t="shared" si="226"/>
        <v>0.5</v>
      </c>
      <c r="CD57" s="27">
        <f t="shared" si="227"/>
        <v>0.50000000000000011</v>
      </c>
      <c r="CG57" s="27">
        <f t="shared" si="228"/>
        <v>16.666666666666664</v>
      </c>
      <c r="CJ57" s="27">
        <f t="shared" si="229"/>
        <v>344.82758620689651</v>
      </c>
      <c r="CO57" s="27">
        <f t="shared" si="230"/>
        <v>3.5377358490566041E-4</v>
      </c>
      <c r="CR57" s="27">
        <f t="shared" si="231"/>
        <v>2.1186440677966106E-3</v>
      </c>
      <c r="CU57" s="27">
        <f t="shared" si="232"/>
        <v>29.85074626865671</v>
      </c>
      <c r="CX57" s="27">
        <f t="shared" si="233"/>
        <v>1.875</v>
      </c>
      <c r="DC57" s="27">
        <f t="shared" si="234"/>
        <v>9.6153846153846154E-5</v>
      </c>
      <c r="DF57" s="27">
        <f t="shared" si="235"/>
        <v>1.7857142857142861E-3</v>
      </c>
      <c r="DI57" s="27">
        <f t="shared" si="236"/>
        <v>0.10714285714285714</v>
      </c>
      <c r="DL57" s="27">
        <f t="shared" si="237"/>
        <v>1204.8192771084337</v>
      </c>
      <c r="DQ57" s="27">
        <f t="shared" si="238"/>
        <v>5.2631578947368431E-5</v>
      </c>
      <c r="DT57" s="27">
        <f t="shared" si="239"/>
        <v>1.8072289156626509E-4</v>
      </c>
      <c r="DW57" s="27">
        <f t="shared" si="240"/>
        <v>0.2</v>
      </c>
      <c r="DZ57" s="27">
        <f t="shared" si="241"/>
        <v>10</v>
      </c>
    </row>
    <row r="58" spans="2:130" x14ac:dyDescent="0.35">
      <c r="B58" s="27">
        <f t="shared" si="242"/>
        <v>4.1666666666666672E-5</v>
      </c>
      <c r="C58" s="27">
        <f t="shared" si="243"/>
        <v>4.1666666666666675E-3</v>
      </c>
      <c r="D58" s="27">
        <f t="shared" si="244"/>
        <v>0.41666666666666674</v>
      </c>
      <c r="E58" s="27"/>
      <c r="I58" s="27">
        <f t="shared" si="206"/>
        <v>659.34065934065939</v>
      </c>
      <c r="L58" s="27">
        <f t="shared" si="207"/>
        <v>18.867924528301884</v>
      </c>
      <c r="O58" s="27">
        <f t="shared" si="208"/>
        <v>4.3749999999999997E-2</v>
      </c>
      <c r="R58" s="27">
        <f t="shared" si="209"/>
        <v>1.1111111111111112E-2</v>
      </c>
      <c r="W58" s="27">
        <f t="shared" si="210"/>
        <v>735.29411764705878</v>
      </c>
      <c r="Z58" s="27">
        <f t="shared" si="211"/>
        <v>1562.5</v>
      </c>
      <c r="AC58" s="27">
        <f t="shared" si="212"/>
        <v>5</v>
      </c>
      <c r="AF58" s="27">
        <f t="shared" si="213"/>
        <v>5</v>
      </c>
      <c r="AK58" s="27">
        <f t="shared" si="214"/>
        <v>641.02564102564099</v>
      </c>
      <c r="AN58" s="27">
        <f t="shared" si="215"/>
        <v>2000</v>
      </c>
      <c r="AQ58" s="27">
        <f t="shared" si="216"/>
        <v>4000</v>
      </c>
      <c r="AT58" s="27">
        <f t="shared" si="217"/>
        <v>1749.9999999999998</v>
      </c>
      <c r="AY58" s="27">
        <f t="shared" si="218"/>
        <v>1.4999999999999998</v>
      </c>
      <c r="BB58" s="27">
        <f t="shared" si="219"/>
        <v>6.2499999999999991</v>
      </c>
      <c r="BE58" s="27">
        <f t="shared" si="220"/>
        <v>53.571428571428562</v>
      </c>
      <c r="BH58" s="27">
        <f t="shared" si="221"/>
        <v>4.9019607843137254E-3</v>
      </c>
      <c r="BM58" s="27">
        <f t="shared" si="222"/>
        <v>0.5494505494505495</v>
      </c>
      <c r="BP58" s="27">
        <f t="shared" si="223"/>
        <v>1.4285714285714286</v>
      </c>
      <c r="BS58" s="27">
        <f t="shared" si="224"/>
        <v>1960.7843137254902</v>
      </c>
      <c r="BV58" s="27">
        <f t="shared" si="225"/>
        <v>14.285714285714286</v>
      </c>
      <c r="CA58" s="27">
        <f t="shared" si="226"/>
        <v>6.666666666666668E-2</v>
      </c>
      <c r="CD58" s="27">
        <f t="shared" si="227"/>
        <v>0.25000000000000006</v>
      </c>
      <c r="CG58" s="27">
        <f t="shared" si="228"/>
        <v>49.999999999999993</v>
      </c>
      <c r="CJ58" s="27">
        <f t="shared" si="229"/>
        <v>365.85365853658527</v>
      </c>
      <c r="CO58" s="27">
        <f t="shared" si="230"/>
        <v>2.5252525252525258E-4</v>
      </c>
      <c r="CR58" s="27">
        <f t="shared" si="231"/>
        <v>4.5833333333333342E-3</v>
      </c>
      <c r="CU58" s="27">
        <f t="shared" si="232"/>
        <v>161.29032258064515</v>
      </c>
      <c r="CX58" s="27">
        <f t="shared" si="233"/>
        <v>0.8771929824561403</v>
      </c>
      <c r="DC58" s="27">
        <f t="shared" si="234"/>
        <v>7.4626865671641792E-5</v>
      </c>
      <c r="DF58" s="27">
        <f t="shared" si="235"/>
        <v>5.5147058823529424E-3</v>
      </c>
      <c r="DI58" s="27">
        <f t="shared" si="236"/>
        <v>2.7472527472527472E-2</v>
      </c>
      <c r="DL58" s="27">
        <f t="shared" si="237"/>
        <v>7142.8571428571413</v>
      </c>
      <c r="DQ58" s="27">
        <f t="shared" si="238"/>
        <v>4.3333333333333342E-4</v>
      </c>
      <c r="DT58" s="27">
        <f t="shared" si="239"/>
        <v>2.4793388429752067E-4</v>
      </c>
      <c r="DW58" s="27">
        <f t="shared" si="240"/>
        <v>0.125</v>
      </c>
      <c r="DZ58" s="27">
        <f t="shared" si="241"/>
        <v>32.786885245901637</v>
      </c>
    </row>
    <row r="59" spans="2:130" x14ac:dyDescent="0.35">
      <c r="B59" s="27">
        <f t="shared" si="242"/>
        <v>4.9586776859504144E-5</v>
      </c>
      <c r="C59" s="27">
        <f t="shared" si="243"/>
        <v>4.9586776859504144E-3</v>
      </c>
      <c r="D59" s="27">
        <f t="shared" si="244"/>
        <v>0.49586776859504139</v>
      </c>
      <c r="E59" s="27"/>
      <c r="I59" s="27">
        <f t="shared" si="206"/>
        <v>9.9999999999999982</v>
      </c>
      <c r="L59" s="27">
        <f t="shared" si="207"/>
        <v>7.4074074074074066</v>
      </c>
      <c r="O59" s="27">
        <f t="shared" si="208"/>
        <v>2.2222222222222223E-2</v>
      </c>
      <c r="R59" s="27">
        <f t="shared" si="209"/>
        <v>0.02</v>
      </c>
      <c r="W59" s="27">
        <f t="shared" si="210"/>
        <v>2127.6595744680849</v>
      </c>
      <c r="Z59" s="27">
        <f t="shared" si="211"/>
        <v>2989.1304347826085</v>
      </c>
      <c r="AC59" s="27">
        <f t="shared" si="212"/>
        <v>6.25</v>
      </c>
      <c r="AF59" s="27">
        <f t="shared" si="213"/>
        <v>5.5555555555555554</v>
      </c>
      <c r="AK59" s="27">
        <f t="shared" si="214"/>
        <v>1166.6666666666667</v>
      </c>
      <c r="AN59" s="27">
        <f t="shared" si="215"/>
        <v>500</v>
      </c>
      <c r="AQ59" s="27">
        <f t="shared" si="216"/>
        <v>2000</v>
      </c>
      <c r="AT59" s="27">
        <f t="shared" si="217"/>
        <v>1249.9999999999998</v>
      </c>
      <c r="AY59" s="27">
        <f t="shared" si="218"/>
        <v>115.38461538461539</v>
      </c>
      <c r="BB59" s="27">
        <f t="shared" si="219"/>
        <v>14.285714285714283</v>
      </c>
      <c r="BE59" s="27">
        <f t="shared" si="220"/>
        <v>21.834061135371176</v>
      </c>
      <c r="BH59" s="27">
        <f t="shared" si="221"/>
        <v>3.0769230769230771E-2</v>
      </c>
      <c r="BM59" s="27">
        <f t="shared" si="222"/>
        <v>0.22522522522522523</v>
      </c>
      <c r="BP59" s="27">
        <f t="shared" si="223"/>
        <v>2.4999999999999996</v>
      </c>
      <c r="BS59" s="27">
        <f t="shared" si="224"/>
        <v>684.93150684931504</v>
      </c>
      <c r="BV59" s="27">
        <f t="shared" si="225"/>
        <v>3.3333333333333335</v>
      </c>
      <c r="CA59" s="27">
        <f t="shared" si="226"/>
        <v>0.83333333333333326</v>
      </c>
      <c r="CD59" s="27">
        <f t="shared" si="227"/>
        <v>0.31818181818181823</v>
      </c>
      <c r="CG59" s="27">
        <f t="shared" si="228"/>
        <v>24.999999999999996</v>
      </c>
      <c r="CJ59" s="27">
        <f t="shared" si="229"/>
        <v>392.15686274509795</v>
      </c>
      <c r="CO59" s="27">
        <f t="shared" si="230"/>
        <v>1.1627906976744188E-2</v>
      </c>
      <c r="CR59" s="27">
        <f t="shared" si="231"/>
        <v>7.9365079365079378E-3</v>
      </c>
      <c r="CU59" s="27">
        <f t="shared" si="232"/>
        <v>166.66666666666663</v>
      </c>
      <c r="CX59" s="27">
        <f t="shared" si="233"/>
        <v>3.4883720930232558</v>
      </c>
      <c r="DC59" s="27">
        <f t="shared" si="234"/>
        <v>2.5000000000000006E-4</v>
      </c>
      <c r="DF59" s="27">
        <f t="shared" si="235"/>
        <v>1.3888888888888892E-3</v>
      </c>
      <c r="DI59" s="27">
        <f t="shared" si="236"/>
        <v>0.15957446808510639</v>
      </c>
      <c r="DL59" s="27">
        <f t="shared" si="237"/>
        <v>1351.3513513513512</v>
      </c>
      <c r="DQ59" s="27">
        <f t="shared" si="238"/>
        <v>3.7878787878787886E-5</v>
      </c>
      <c r="DT59" s="27">
        <f t="shared" si="239"/>
        <v>1.0989010989010991E-3</v>
      </c>
      <c r="DW59" s="27">
        <f t="shared" si="240"/>
        <v>0.16666666666666666</v>
      </c>
      <c r="DZ59" s="27">
        <f t="shared" si="241"/>
        <v>101.35135135135133</v>
      </c>
    </row>
    <row r="60" spans="2:130" x14ac:dyDescent="0.35">
      <c r="B60" s="27">
        <f t="shared" si="242"/>
        <v>8.108108108108109E-5</v>
      </c>
      <c r="C60" s="27">
        <f t="shared" si="243"/>
        <v>8.1081081081081086E-3</v>
      </c>
      <c r="D60" s="27">
        <f t="shared" si="244"/>
        <v>0.81081081081081097</v>
      </c>
      <c r="E60" s="27"/>
      <c r="I60" s="27">
        <f t="shared" si="206"/>
        <v>261.43790849673201</v>
      </c>
      <c r="L60" s="27">
        <f t="shared" si="207"/>
        <v>4.4000000000000004</v>
      </c>
      <c r="O60" s="27">
        <f t="shared" si="208"/>
        <v>0.35</v>
      </c>
      <c r="R60" s="27">
        <f t="shared" si="209"/>
        <v>5.5555555555555552E-2</v>
      </c>
      <c r="W60" s="27">
        <f t="shared" si="210"/>
        <v>2516.7785234899329</v>
      </c>
      <c r="Z60" s="27">
        <f t="shared" si="211"/>
        <v>1666.6666666666667</v>
      </c>
      <c r="AC60" s="27">
        <f t="shared" si="212"/>
        <v>3.125</v>
      </c>
      <c r="AF60" s="27">
        <f t="shared" si="213"/>
        <v>0.5</v>
      </c>
      <c r="AK60" s="27">
        <f t="shared" si="214"/>
        <v>1000</v>
      </c>
      <c r="AN60" s="27">
        <f t="shared" si="215"/>
        <v>2400</v>
      </c>
      <c r="AQ60" s="27">
        <f t="shared" si="216"/>
        <v>2000</v>
      </c>
      <c r="AT60" s="27">
        <f t="shared" si="217"/>
        <v>166.66666666666663</v>
      </c>
      <c r="AY60" s="27">
        <f t="shared" si="218"/>
        <v>133.33333333333334</v>
      </c>
      <c r="BB60" s="27">
        <f t="shared" si="219"/>
        <v>14.018691588785044</v>
      </c>
      <c r="BE60" s="27">
        <f t="shared" si="220"/>
        <v>520.83333333333326</v>
      </c>
      <c r="BH60" s="27">
        <f t="shared" si="221"/>
        <v>5.1546391752577317E-2</v>
      </c>
      <c r="BM60" s="27">
        <f t="shared" si="222"/>
        <v>1.5625</v>
      </c>
      <c r="BP60" s="27">
        <f t="shared" si="223"/>
        <v>0.8</v>
      </c>
      <c r="BS60" s="27">
        <f t="shared" si="224"/>
        <v>194.17475728155338</v>
      </c>
      <c r="BV60" s="27">
        <f t="shared" si="225"/>
        <v>10</v>
      </c>
      <c r="CA60" s="27">
        <f t="shared" si="226"/>
        <v>0.5</v>
      </c>
      <c r="CD60" s="27">
        <f t="shared" si="227"/>
        <v>0.32110091743119268</v>
      </c>
      <c r="CG60" s="27">
        <f t="shared" si="228"/>
        <v>39.999999999999993</v>
      </c>
      <c r="CJ60" s="27">
        <f t="shared" si="229"/>
        <v>181.81818181818178</v>
      </c>
      <c r="CO60" s="27">
        <f t="shared" si="230"/>
        <v>3.5353535353535359E-2</v>
      </c>
      <c r="CR60" s="27">
        <f t="shared" si="231"/>
        <v>3.7974683544303805E-3</v>
      </c>
      <c r="CU60" s="27">
        <f t="shared" si="232"/>
        <v>15.306122448979588</v>
      </c>
      <c r="CX60" s="27">
        <f t="shared" si="233"/>
        <v>29.411764705882351</v>
      </c>
      <c r="DC60" s="27">
        <f t="shared" si="234"/>
        <v>3.4482758620689653E-4</v>
      </c>
      <c r="DF60" s="27">
        <f t="shared" si="235"/>
        <v>9.3750000000000018E-4</v>
      </c>
      <c r="DI60" s="27">
        <f t="shared" si="236"/>
        <v>2.5510204081632654E-2</v>
      </c>
      <c r="DL60" s="27">
        <f t="shared" si="237"/>
        <v>9259.2592592592573</v>
      </c>
      <c r="DQ60" s="27">
        <f t="shared" si="238"/>
        <v>1.1363636363636364E-4</v>
      </c>
      <c r="DT60" s="27">
        <f t="shared" si="239"/>
        <v>2.5862068965517244E-2</v>
      </c>
      <c r="DW60" s="27">
        <f t="shared" si="240"/>
        <v>0.11904761904761904</v>
      </c>
      <c r="DZ60" s="27">
        <f t="shared" si="241"/>
        <v>46.875</v>
      </c>
    </row>
    <row r="61" spans="2:130" x14ac:dyDescent="0.35">
      <c r="B61" s="27">
        <f>D$24/E16</f>
        <v>4.3795620437956209E-5</v>
      </c>
      <c r="C61" s="27">
        <f t="shared" si="243"/>
        <v>4.3795620437956208E-3</v>
      </c>
      <c r="D61" s="27">
        <f t="shared" si="244"/>
        <v>0.43795620437956212</v>
      </c>
      <c r="I61" s="43">
        <f t="shared" ref="I61" si="245">AVERAGE(I55:I60)</f>
        <v>269.95932979712762</v>
      </c>
      <c r="R61" s="43">
        <f t="shared" ref="R61" si="246">AVERAGE(R55:R60)</f>
        <v>2.4305555555555552E-2</v>
      </c>
      <c r="AY61" s="43">
        <f t="shared" ref="AY61" si="247">AVERAGE(AY55:AY60)</f>
        <v>67.253046458492008</v>
      </c>
      <c r="BH61" s="43">
        <f t="shared" ref="BH61" si="248">AVERAGE(BH55:BH60)</f>
        <v>2.770935076433707E-2</v>
      </c>
    </row>
    <row r="62" spans="2:130" x14ac:dyDescent="0.35">
      <c r="I62" s="14">
        <f t="shared" ref="I62" si="249">STDEV(I55:I60)</f>
        <v>251.18519118257348</v>
      </c>
      <c r="R62" s="14">
        <f t="shared" ref="R62" si="250">STDEV(R55:R60)</f>
        <v>2.2837151613700882E-2</v>
      </c>
      <c r="AY62" s="14">
        <f t="shared" ref="AY62" si="251">STDEV(AY55:AY60)</f>
        <v>52.578144579145707</v>
      </c>
      <c r="BH62" s="14">
        <f t="shared" ref="BH62" si="252">STDEV(BH55:BH60)</f>
        <v>1.785801402454372E-2</v>
      </c>
    </row>
  </sheetData>
  <mergeCells count="251">
    <mergeCell ref="DJ54:DL54"/>
    <mergeCell ref="DO54:DQ54"/>
    <mergeCell ref="DR54:DT54"/>
    <mergeCell ref="DU54:DW54"/>
    <mergeCell ref="DX54:DZ54"/>
    <mergeCell ref="CP54:CR54"/>
    <mergeCell ref="CS54:CU54"/>
    <mergeCell ref="CV54:CX54"/>
    <mergeCell ref="DA54:DC54"/>
    <mergeCell ref="DD54:DF54"/>
    <mergeCell ref="DG54:DI54"/>
    <mergeCell ref="BT54:BV54"/>
    <mergeCell ref="BY54:CA54"/>
    <mergeCell ref="CB54:CD54"/>
    <mergeCell ref="CE54:CG54"/>
    <mergeCell ref="CH54:CJ54"/>
    <mergeCell ref="CM54:CO54"/>
    <mergeCell ref="AZ54:BB54"/>
    <mergeCell ref="BC54:BE54"/>
    <mergeCell ref="BF54:BH54"/>
    <mergeCell ref="BK54:BM54"/>
    <mergeCell ref="BN54:BP54"/>
    <mergeCell ref="BQ54:BS54"/>
    <mergeCell ref="AD54:AF54"/>
    <mergeCell ref="AI54:AK54"/>
    <mergeCell ref="AL54:AN54"/>
    <mergeCell ref="AO54:AQ54"/>
    <mergeCell ref="AR54:AT54"/>
    <mergeCell ref="AW54:AY54"/>
    <mergeCell ref="DA53:DL53"/>
    <mergeCell ref="DO53:DZ53"/>
    <mergeCell ref="B54:D54"/>
    <mergeCell ref="G54:I54"/>
    <mergeCell ref="J54:L54"/>
    <mergeCell ref="M54:O54"/>
    <mergeCell ref="P54:R54"/>
    <mergeCell ref="U54:W54"/>
    <mergeCell ref="X54:Z54"/>
    <mergeCell ref="AA54:AC54"/>
    <mergeCell ref="CM52:CX52"/>
    <mergeCell ref="DA52:DL52"/>
    <mergeCell ref="DO52:DZ52"/>
    <mergeCell ref="G53:R53"/>
    <mergeCell ref="U53:AF53"/>
    <mergeCell ref="AI53:AT53"/>
    <mergeCell ref="AW53:BH53"/>
    <mergeCell ref="BK53:BV53"/>
    <mergeCell ref="BY53:CJ53"/>
    <mergeCell ref="CM53:CX53"/>
    <mergeCell ref="G52:R52"/>
    <mergeCell ref="U52:AF52"/>
    <mergeCell ref="AI52:AT52"/>
    <mergeCell ref="AW52:BH52"/>
    <mergeCell ref="BK52:BV52"/>
    <mergeCell ref="BY52:CJ52"/>
    <mergeCell ref="DG41:DI41"/>
    <mergeCell ref="DJ41:DL41"/>
    <mergeCell ref="DO41:DQ41"/>
    <mergeCell ref="DR41:DT41"/>
    <mergeCell ref="DU41:DW41"/>
    <mergeCell ref="DX41:DZ41"/>
    <mergeCell ref="CM41:CO41"/>
    <mergeCell ref="CP41:CR41"/>
    <mergeCell ref="CS41:CU41"/>
    <mergeCell ref="CV41:CX41"/>
    <mergeCell ref="DA41:DC41"/>
    <mergeCell ref="DD41:DF41"/>
    <mergeCell ref="BQ41:BS41"/>
    <mergeCell ref="BT41:BV41"/>
    <mergeCell ref="BY41:CA41"/>
    <mergeCell ref="CB41:CD41"/>
    <mergeCell ref="CE41:CG41"/>
    <mergeCell ref="CH41:CJ41"/>
    <mergeCell ref="AW41:AY41"/>
    <mergeCell ref="AZ41:BB41"/>
    <mergeCell ref="BC41:BE41"/>
    <mergeCell ref="BF41:BH41"/>
    <mergeCell ref="BK41:BM41"/>
    <mergeCell ref="BN41:BP41"/>
    <mergeCell ref="AA41:AC41"/>
    <mergeCell ref="AD41:AF41"/>
    <mergeCell ref="AI41:AK41"/>
    <mergeCell ref="AL41:AN41"/>
    <mergeCell ref="AO41:AQ41"/>
    <mergeCell ref="AR41:AT41"/>
    <mergeCell ref="CM40:CX40"/>
    <mergeCell ref="DA40:DL40"/>
    <mergeCell ref="DO40:DZ40"/>
    <mergeCell ref="B41:D41"/>
    <mergeCell ref="G41:I41"/>
    <mergeCell ref="J41:L41"/>
    <mergeCell ref="M41:O41"/>
    <mergeCell ref="P41:R41"/>
    <mergeCell ref="U41:W41"/>
    <mergeCell ref="X41:Z41"/>
    <mergeCell ref="G40:R40"/>
    <mergeCell ref="U40:AF40"/>
    <mergeCell ref="AI40:AT40"/>
    <mergeCell ref="AW40:BH40"/>
    <mergeCell ref="BK40:BV40"/>
    <mergeCell ref="BY40:CJ40"/>
    <mergeCell ref="DG30:DI30"/>
    <mergeCell ref="DJ30:DL30"/>
    <mergeCell ref="DO30:DQ30"/>
    <mergeCell ref="DR30:DT30"/>
    <mergeCell ref="DU30:DW30"/>
    <mergeCell ref="DX30:DZ30"/>
    <mergeCell ref="CM30:CO30"/>
    <mergeCell ref="CP30:CR30"/>
    <mergeCell ref="CS30:CU30"/>
    <mergeCell ref="CV30:CX30"/>
    <mergeCell ref="DA30:DC30"/>
    <mergeCell ref="DD30:DF30"/>
    <mergeCell ref="BQ30:BS30"/>
    <mergeCell ref="BT30:BV30"/>
    <mergeCell ref="BY30:CA30"/>
    <mergeCell ref="CB30:CD30"/>
    <mergeCell ref="CE30:CG30"/>
    <mergeCell ref="CH30:CJ30"/>
    <mergeCell ref="AW30:AY30"/>
    <mergeCell ref="AZ30:BB30"/>
    <mergeCell ref="BC30:BE30"/>
    <mergeCell ref="BF30:BH30"/>
    <mergeCell ref="BK30:BM30"/>
    <mergeCell ref="BN30:BP30"/>
    <mergeCell ref="AA30:AC30"/>
    <mergeCell ref="AD30:AF30"/>
    <mergeCell ref="AI30:AK30"/>
    <mergeCell ref="AL30:AN30"/>
    <mergeCell ref="AO30:AQ30"/>
    <mergeCell ref="AR30:AT30"/>
    <mergeCell ref="CM29:CX29"/>
    <mergeCell ref="DA29:DL29"/>
    <mergeCell ref="DO29:DZ29"/>
    <mergeCell ref="B30:D30"/>
    <mergeCell ref="G30:I30"/>
    <mergeCell ref="J30:L30"/>
    <mergeCell ref="M30:O30"/>
    <mergeCell ref="P30:R30"/>
    <mergeCell ref="U30:W30"/>
    <mergeCell ref="X30:Z30"/>
    <mergeCell ref="G29:R29"/>
    <mergeCell ref="U29:AF29"/>
    <mergeCell ref="AI29:AT29"/>
    <mergeCell ref="AW29:BH29"/>
    <mergeCell ref="BK29:BV29"/>
    <mergeCell ref="BY29:CJ29"/>
    <mergeCell ref="DG19:DI19"/>
    <mergeCell ref="DJ19:DL19"/>
    <mergeCell ref="DO19:DQ19"/>
    <mergeCell ref="DR19:DT19"/>
    <mergeCell ref="DU19:DW19"/>
    <mergeCell ref="DX19:DZ19"/>
    <mergeCell ref="CM19:CO19"/>
    <mergeCell ref="CP19:CR19"/>
    <mergeCell ref="CS19:CU19"/>
    <mergeCell ref="CV19:CX19"/>
    <mergeCell ref="DA19:DC19"/>
    <mergeCell ref="DD19:DF19"/>
    <mergeCell ref="BQ19:BS19"/>
    <mergeCell ref="BT19:BV19"/>
    <mergeCell ref="BY19:CA19"/>
    <mergeCell ref="CB19:CD19"/>
    <mergeCell ref="CE19:CG19"/>
    <mergeCell ref="CH19:CJ19"/>
    <mergeCell ref="AW19:AY19"/>
    <mergeCell ref="AZ19:BB19"/>
    <mergeCell ref="BC19:BE19"/>
    <mergeCell ref="BF19:BH19"/>
    <mergeCell ref="BK19:BM19"/>
    <mergeCell ref="BN19:BP19"/>
    <mergeCell ref="AA19:AC19"/>
    <mergeCell ref="AD19:AF19"/>
    <mergeCell ref="AI19:AK19"/>
    <mergeCell ref="AL19:AN19"/>
    <mergeCell ref="AO19:AQ19"/>
    <mergeCell ref="AR19:AT19"/>
    <mergeCell ref="CM18:CX18"/>
    <mergeCell ref="DA18:DL18"/>
    <mergeCell ref="DO18:DZ18"/>
    <mergeCell ref="B19:E19"/>
    <mergeCell ref="G19:I19"/>
    <mergeCell ref="J19:L19"/>
    <mergeCell ref="M19:O19"/>
    <mergeCell ref="P19:R19"/>
    <mergeCell ref="U19:W19"/>
    <mergeCell ref="X19:Z19"/>
    <mergeCell ref="DO9:DQ9"/>
    <mergeCell ref="DR9:DT9"/>
    <mergeCell ref="DU9:DW9"/>
    <mergeCell ref="DX9:DZ9"/>
    <mergeCell ref="G18:R18"/>
    <mergeCell ref="U18:AF18"/>
    <mergeCell ref="AI18:AT18"/>
    <mergeCell ref="AW18:BH18"/>
    <mergeCell ref="BK18:BV18"/>
    <mergeCell ref="BY18:CJ18"/>
    <mergeCell ref="CS9:CU9"/>
    <mergeCell ref="CV9:CX9"/>
    <mergeCell ref="DA9:DC9"/>
    <mergeCell ref="DD9:DF9"/>
    <mergeCell ref="DG9:DI9"/>
    <mergeCell ref="DJ9:DL9"/>
    <mergeCell ref="BY9:CA9"/>
    <mergeCell ref="CB9:CD9"/>
    <mergeCell ref="CE9:CG9"/>
    <mergeCell ref="CH9:CJ9"/>
    <mergeCell ref="CM9:CO9"/>
    <mergeCell ref="CP9:CR9"/>
    <mergeCell ref="BC9:BE9"/>
    <mergeCell ref="BF9:BH9"/>
    <mergeCell ref="BK9:BM9"/>
    <mergeCell ref="BN9:BP9"/>
    <mergeCell ref="BQ9:BS9"/>
    <mergeCell ref="BT9:BV9"/>
    <mergeCell ref="AI9:AK9"/>
    <mergeCell ref="AL9:AN9"/>
    <mergeCell ref="AO9:AQ9"/>
    <mergeCell ref="AR9:AT9"/>
    <mergeCell ref="AW9:AY9"/>
    <mergeCell ref="AZ9:BB9"/>
    <mergeCell ref="DO8:DZ8"/>
    <mergeCell ref="B9:D9"/>
    <mergeCell ref="G9:I9"/>
    <mergeCell ref="J9:L9"/>
    <mergeCell ref="M9:O9"/>
    <mergeCell ref="P9:R9"/>
    <mergeCell ref="U9:W9"/>
    <mergeCell ref="X9:Z9"/>
    <mergeCell ref="AA9:AC9"/>
    <mergeCell ref="AD9:AF9"/>
    <mergeCell ref="DA7:DL7"/>
    <mergeCell ref="DO7:DZ7"/>
    <mergeCell ref="G8:R8"/>
    <mergeCell ref="U8:AF8"/>
    <mergeCell ref="AI8:AT8"/>
    <mergeCell ref="AW8:BH8"/>
    <mergeCell ref="BK8:BV8"/>
    <mergeCell ref="BY8:CJ8"/>
    <mergeCell ref="CM8:CX8"/>
    <mergeCell ref="DA8:DL8"/>
    <mergeCell ref="G6:AT6"/>
    <mergeCell ref="AW6:CJ6"/>
    <mergeCell ref="CM6:DZ6"/>
    <mergeCell ref="G7:R7"/>
    <mergeCell ref="U7:AF7"/>
    <mergeCell ref="AI7:AT7"/>
    <mergeCell ref="AW7:BH7"/>
    <mergeCell ref="BK7:BV7"/>
    <mergeCell ref="BY7:CJ7"/>
    <mergeCell ref="CM7:CX7"/>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7DB0-7FDA-4DDD-AAE6-EA6798369315}">
  <dimension ref="A2:CM61"/>
  <sheetViews>
    <sheetView topLeftCell="D1" zoomScale="60" zoomScaleNormal="60" workbookViewId="0">
      <selection activeCell="S4" sqref="S4"/>
    </sheetView>
  </sheetViews>
  <sheetFormatPr defaultColWidth="12" defaultRowHeight="15.5" x14ac:dyDescent="0.35"/>
  <cols>
    <col min="1" max="1" width="12" style="14"/>
    <col min="2" max="2" width="9.6328125" style="14" bestFit="1" customWidth="1"/>
    <col min="3" max="3" width="8.54296875" style="14" bestFit="1" customWidth="1"/>
    <col min="4" max="4" width="8.81640625" style="14" bestFit="1" customWidth="1"/>
    <col min="5" max="5" width="8.81640625" style="14" customWidth="1"/>
    <col min="6" max="7" width="4.36328125" style="14" bestFit="1" customWidth="1"/>
    <col min="8" max="9" width="8.1796875" style="14" bestFit="1" customWidth="1"/>
    <col min="10" max="10" width="8.453125" style="14" bestFit="1" customWidth="1"/>
    <col min="11" max="12" width="8.1796875" style="14" bestFit="1" customWidth="1"/>
    <col min="13" max="13" width="8.453125" style="14" bestFit="1" customWidth="1"/>
    <col min="14" max="15" width="8.1796875" style="14" bestFit="1" customWidth="1"/>
    <col min="16" max="16" width="8.453125" style="14" bestFit="1" customWidth="1"/>
    <col min="17" max="18" width="8.1796875" style="14" bestFit="1" customWidth="1"/>
    <col min="19" max="19" width="8.453125" style="14" bestFit="1" customWidth="1"/>
    <col min="20" max="20" width="2.26953125" style="14" customWidth="1"/>
    <col min="21" max="21" width="4.36328125" style="14" bestFit="1" customWidth="1"/>
    <col min="22" max="22" width="9.26953125" style="14" customWidth="1"/>
    <col min="23" max="23" width="8.1796875" style="14" bestFit="1" customWidth="1"/>
    <col min="24" max="24" width="8.453125" style="14" bestFit="1" customWidth="1"/>
    <col min="25" max="25" width="10.08984375" style="14" customWidth="1"/>
    <col min="26" max="26" width="8.1796875" style="14" bestFit="1" customWidth="1"/>
    <col min="27" max="27" width="8.453125" style="14" bestFit="1" customWidth="1"/>
    <col min="28" max="28" width="12" style="14"/>
    <col min="29" max="29" width="8.1796875" style="14" bestFit="1" customWidth="1"/>
    <col min="30" max="30" width="8.453125" style="14" bestFit="1" customWidth="1"/>
    <col min="31" max="31" width="12" style="14"/>
    <col min="32" max="32" width="8.1796875" style="14" bestFit="1" customWidth="1"/>
    <col min="33" max="33" width="8.453125" style="14" bestFit="1" customWidth="1"/>
    <col min="34" max="35" width="3.26953125" style="14" customWidth="1"/>
    <col min="36" max="36" width="4.36328125" style="14" bestFit="1" customWidth="1"/>
    <col min="37" max="38" width="8.1796875" style="14" bestFit="1" customWidth="1"/>
    <col min="39" max="39" width="8.453125" style="14" bestFit="1" customWidth="1"/>
    <col min="40" max="41" width="8.1796875" style="14" bestFit="1" customWidth="1"/>
    <col min="42" max="42" width="8.453125" style="14" bestFit="1" customWidth="1"/>
    <col min="43" max="44" width="8.1796875" style="14" bestFit="1" customWidth="1"/>
    <col min="45" max="45" width="8.453125" style="14" bestFit="1" customWidth="1"/>
    <col min="46" max="47" width="8.1796875" style="14" bestFit="1" customWidth="1"/>
    <col min="48" max="48" width="8.453125" style="14" bestFit="1" customWidth="1"/>
    <col min="49" max="49" width="3.81640625" style="14" customWidth="1"/>
    <col min="50" max="50" width="4.36328125" style="14" bestFit="1" customWidth="1"/>
    <col min="51" max="52" width="8.1796875" style="14" bestFit="1" customWidth="1"/>
    <col min="53" max="53" width="8.453125" style="14" bestFit="1" customWidth="1"/>
    <col min="54" max="55" width="8.1796875" style="14" bestFit="1" customWidth="1"/>
    <col min="56" max="56" width="8.453125" style="14" bestFit="1" customWidth="1"/>
    <col min="57" max="58" width="8.1796875" style="14" bestFit="1" customWidth="1"/>
    <col min="59" max="59" width="8.453125" style="14" bestFit="1" customWidth="1"/>
    <col min="60" max="61" width="8.1796875" style="14" bestFit="1" customWidth="1"/>
    <col min="62" max="62" width="8.453125" style="14" bestFit="1" customWidth="1"/>
    <col min="63" max="63" width="3" style="14" customWidth="1"/>
    <col min="64" max="64" width="5.26953125" style="14" customWidth="1"/>
    <col min="65" max="65" width="4.36328125" style="14" bestFit="1" customWidth="1"/>
    <col min="66" max="67" width="8.1796875" style="14" bestFit="1" customWidth="1"/>
    <col min="68" max="68" width="8.453125" style="14" bestFit="1" customWidth="1"/>
    <col min="69" max="70" width="8.1796875" style="14" bestFit="1" customWidth="1"/>
    <col min="71" max="71" width="8.453125" style="14" bestFit="1" customWidth="1"/>
    <col min="72" max="73" width="8.1796875" style="14" bestFit="1" customWidth="1"/>
    <col min="74" max="74" width="8.453125" style="14" bestFit="1" customWidth="1"/>
    <col min="75" max="76" width="8.1796875" style="14" bestFit="1" customWidth="1"/>
    <col min="77" max="77" width="8.453125" style="14" bestFit="1" customWidth="1"/>
    <col min="78" max="78" width="4.1796875" style="14" customWidth="1"/>
    <col min="79" max="79" width="4.36328125" style="14" bestFit="1" customWidth="1"/>
    <col min="80" max="81" width="8.1796875" style="14" bestFit="1" customWidth="1"/>
    <col min="82" max="82" width="8.453125" style="14" bestFit="1" customWidth="1"/>
    <col min="83" max="84" width="8.1796875" style="14" bestFit="1" customWidth="1"/>
    <col min="85" max="85" width="8.453125" style="14" bestFit="1" customWidth="1"/>
    <col min="86" max="87" width="8.1796875" style="14" bestFit="1" customWidth="1"/>
    <col min="88" max="88" width="8.453125" style="14" bestFit="1" customWidth="1"/>
    <col min="89" max="90" width="8.1796875" style="14" bestFit="1" customWidth="1"/>
    <col min="91" max="91" width="8.453125" style="14" bestFit="1" customWidth="1"/>
    <col min="92" max="16384" width="12" style="14"/>
  </cols>
  <sheetData>
    <row r="2" spans="1:91" x14ac:dyDescent="0.35">
      <c r="A2" s="14" t="s">
        <v>79</v>
      </c>
    </row>
    <row r="3" spans="1:91" x14ac:dyDescent="0.35">
      <c r="A3" s="14" t="s">
        <v>47</v>
      </c>
    </row>
    <row r="6" spans="1:91" x14ac:dyDescent="0.35">
      <c r="F6" s="15" t="s">
        <v>48</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I6" s="15" t="s">
        <v>49</v>
      </c>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L6" s="15" t="s">
        <v>50</v>
      </c>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row>
    <row r="7" spans="1:91" x14ac:dyDescent="0.35">
      <c r="H7" s="16" t="s">
        <v>52</v>
      </c>
      <c r="I7" s="16"/>
      <c r="J7" s="16"/>
      <c r="K7" s="16"/>
      <c r="L7" s="16"/>
      <c r="M7" s="16"/>
      <c r="N7" s="16"/>
      <c r="O7" s="16"/>
      <c r="P7" s="16"/>
      <c r="Q7" s="16"/>
      <c r="R7" s="16"/>
      <c r="S7" s="16"/>
      <c r="V7" s="16" t="s">
        <v>80</v>
      </c>
      <c r="W7" s="16"/>
      <c r="X7" s="16"/>
      <c r="Y7" s="16"/>
      <c r="Z7" s="16"/>
      <c r="AA7" s="16"/>
      <c r="AB7" s="16"/>
      <c r="AC7" s="16"/>
      <c r="AD7" s="16"/>
      <c r="AE7" s="16"/>
      <c r="AF7" s="16"/>
      <c r="AG7" s="16"/>
      <c r="AK7" s="16" t="s">
        <v>52</v>
      </c>
      <c r="AL7" s="16"/>
      <c r="AM7" s="16"/>
      <c r="AN7" s="16"/>
      <c r="AO7" s="16"/>
      <c r="AP7" s="16"/>
      <c r="AQ7" s="16"/>
      <c r="AR7" s="16"/>
      <c r="AS7" s="16"/>
      <c r="AT7" s="16"/>
      <c r="AU7" s="16"/>
      <c r="AV7" s="16"/>
      <c r="AY7" s="16" t="s">
        <v>80</v>
      </c>
      <c r="AZ7" s="16"/>
      <c r="BA7" s="16"/>
      <c r="BB7" s="16"/>
      <c r="BC7" s="16"/>
      <c r="BD7" s="16"/>
      <c r="BE7" s="16"/>
      <c r="BF7" s="16"/>
      <c r="BG7" s="16"/>
      <c r="BH7" s="16"/>
      <c r="BI7" s="16"/>
      <c r="BJ7" s="16"/>
      <c r="BN7" s="16" t="s">
        <v>52</v>
      </c>
      <c r="BO7" s="16"/>
      <c r="BP7" s="16"/>
      <c r="BQ7" s="16"/>
      <c r="BR7" s="16"/>
      <c r="BS7" s="16"/>
      <c r="BT7" s="16"/>
      <c r="BU7" s="16"/>
      <c r="BV7" s="16"/>
      <c r="BW7" s="16"/>
      <c r="BX7" s="16"/>
      <c r="BY7" s="16"/>
      <c r="CB7" s="16" t="s">
        <v>80</v>
      </c>
      <c r="CC7" s="16"/>
      <c r="CD7" s="16"/>
      <c r="CE7" s="16"/>
      <c r="CF7" s="16"/>
      <c r="CG7" s="16"/>
      <c r="CH7" s="16"/>
      <c r="CI7" s="16"/>
      <c r="CJ7" s="16"/>
      <c r="CK7" s="16"/>
      <c r="CL7" s="16"/>
      <c r="CM7" s="16"/>
    </row>
    <row r="8" spans="1:91" x14ac:dyDescent="0.35">
      <c r="H8" s="17" t="s">
        <v>54</v>
      </c>
      <c r="I8" s="17"/>
      <c r="J8" s="17"/>
      <c r="K8" s="17"/>
      <c r="L8" s="17"/>
      <c r="M8" s="17"/>
      <c r="N8" s="17"/>
      <c r="O8" s="17"/>
      <c r="P8" s="17"/>
      <c r="Q8" s="17"/>
      <c r="R8" s="17"/>
      <c r="S8" s="17"/>
      <c r="V8" s="17" t="s">
        <v>54</v>
      </c>
      <c r="W8" s="17"/>
      <c r="X8" s="17"/>
      <c r="Y8" s="17"/>
      <c r="Z8" s="17"/>
      <c r="AA8" s="17"/>
      <c r="AB8" s="17"/>
      <c r="AC8" s="17"/>
      <c r="AD8" s="17"/>
      <c r="AE8" s="17"/>
      <c r="AF8" s="17"/>
      <c r="AG8" s="17"/>
      <c r="AK8" s="17" t="s">
        <v>54</v>
      </c>
      <c r="AL8" s="17"/>
      <c r="AM8" s="17"/>
      <c r="AN8" s="17"/>
      <c r="AO8" s="17"/>
      <c r="AP8" s="17"/>
      <c r="AQ8" s="17"/>
      <c r="AR8" s="17"/>
      <c r="AS8" s="17"/>
      <c r="AT8" s="17"/>
      <c r="AU8" s="17"/>
      <c r="AV8" s="17"/>
      <c r="AY8" s="17" t="s">
        <v>54</v>
      </c>
      <c r="AZ8" s="17"/>
      <c r="BA8" s="17"/>
      <c r="BB8" s="17"/>
      <c r="BC8" s="17"/>
      <c r="BD8" s="17"/>
      <c r="BE8" s="17"/>
      <c r="BF8" s="17"/>
      <c r="BG8" s="17"/>
      <c r="BH8" s="17"/>
      <c r="BI8" s="17"/>
      <c r="BJ8" s="17"/>
      <c r="BN8" s="17" t="s">
        <v>54</v>
      </c>
      <c r="BO8" s="17"/>
      <c r="BP8" s="17"/>
      <c r="BQ8" s="17"/>
      <c r="BR8" s="17"/>
      <c r="BS8" s="17"/>
      <c r="BT8" s="17"/>
      <c r="BU8" s="17"/>
      <c r="BV8" s="17"/>
      <c r="BW8" s="17"/>
      <c r="BX8" s="17"/>
      <c r="BY8" s="17"/>
      <c r="CB8" s="17" t="s">
        <v>54</v>
      </c>
      <c r="CC8" s="17"/>
      <c r="CD8" s="17"/>
      <c r="CE8" s="17"/>
      <c r="CF8" s="17"/>
      <c r="CG8" s="17"/>
      <c r="CH8" s="17"/>
      <c r="CI8" s="17"/>
      <c r="CJ8" s="17"/>
      <c r="CK8" s="17"/>
      <c r="CL8" s="17"/>
      <c r="CM8" s="17"/>
    </row>
    <row r="9" spans="1:91" x14ac:dyDescent="0.35">
      <c r="B9" s="18" t="s">
        <v>55</v>
      </c>
      <c r="C9" s="18"/>
      <c r="D9" s="18"/>
      <c r="E9" s="19"/>
      <c r="H9" s="20" t="s">
        <v>56</v>
      </c>
      <c r="I9" s="21"/>
      <c r="J9" s="21"/>
      <c r="K9" s="22" t="s">
        <v>57</v>
      </c>
      <c r="L9" s="21"/>
      <c r="M9" s="21"/>
      <c r="N9" s="22" t="s">
        <v>58</v>
      </c>
      <c r="O9" s="21"/>
      <c r="P9" s="21"/>
      <c r="Q9" s="22" t="s">
        <v>59</v>
      </c>
      <c r="R9" s="21"/>
      <c r="S9" s="21"/>
      <c r="V9" s="20" t="s">
        <v>56</v>
      </c>
      <c r="W9" s="21"/>
      <c r="X9" s="21"/>
      <c r="Y9" s="22" t="s">
        <v>57</v>
      </c>
      <c r="Z9" s="21"/>
      <c r="AA9" s="21"/>
      <c r="AB9" s="22" t="s">
        <v>58</v>
      </c>
      <c r="AC9" s="21"/>
      <c r="AD9" s="21"/>
      <c r="AE9" s="22" t="s">
        <v>59</v>
      </c>
      <c r="AF9" s="21"/>
      <c r="AG9" s="21"/>
      <c r="AK9" s="20" t="s">
        <v>56</v>
      </c>
      <c r="AL9" s="21"/>
      <c r="AM9" s="21"/>
      <c r="AN9" s="22" t="s">
        <v>57</v>
      </c>
      <c r="AO9" s="21"/>
      <c r="AP9" s="21"/>
      <c r="AQ9" s="22" t="s">
        <v>58</v>
      </c>
      <c r="AR9" s="21"/>
      <c r="AS9" s="21"/>
      <c r="AT9" s="22" t="s">
        <v>59</v>
      </c>
      <c r="AU9" s="21"/>
      <c r="AV9" s="21"/>
      <c r="AY9" s="20" t="s">
        <v>56</v>
      </c>
      <c r="AZ9" s="21"/>
      <c r="BA9" s="21"/>
      <c r="BB9" s="22" t="s">
        <v>57</v>
      </c>
      <c r="BC9" s="21"/>
      <c r="BD9" s="21"/>
      <c r="BE9" s="22" t="s">
        <v>58</v>
      </c>
      <c r="BF9" s="21"/>
      <c r="BG9" s="21"/>
      <c r="BH9" s="22" t="s">
        <v>59</v>
      </c>
      <c r="BI9" s="21"/>
      <c r="BJ9" s="21"/>
      <c r="BN9" s="20" t="s">
        <v>56</v>
      </c>
      <c r="BO9" s="21"/>
      <c r="BP9" s="21"/>
      <c r="BQ9" s="22" t="s">
        <v>57</v>
      </c>
      <c r="BR9" s="21"/>
      <c r="BS9" s="21"/>
      <c r="BT9" s="22" t="s">
        <v>58</v>
      </c>
      <c r="BU9" s="21"/>
      <c r="BV9" s="21"/>
      <c r="BW9" s="22" t="s">
        <v>59</v>
      </c>
      <c r="BX9" s="21"/>
      <c r="BY9" s="21"/>
      <c r="CB9" s="20" t="s">
        <v>56</v>
      </c>
      <c r="CC9" s="21"/>
      <c r="CD9" s="21"/>
      <c r="CE9" s="22" t="s">
        <v>57</v>
      </c>
      <c r="CF9" s="21"/>
      <c r="CG9" s="21"/>
      <c r="CH9" s="22" t="s">
        <v>58</v>
      </c>
      <c r="CI9" s="21"/>
      <c r="CJ9" s="21"/>
      <c r="CK9" s="22" t="s">
        <v>59</v>
      </c>
      <c r="CL9" s="21"/>
      <c r="CM9" s="21"/>
    </row>
    <row r="10" spans="1:91" x14ac:dyDescent="0.35">
      <c r="B10" s="23" t="s">
        <v>0</v>
      </c>
      <c r="C10" s="24" t="s">
        <v>1</v>
      </c>
      <c r="D10" s="25" t="s">
        <v>2</v>
      </c>
      <c r="E10" s="25" t="s">
        <v>60</v>
      </c>
      <c r="G10" s="14" t="s">
        <v>61</v>
      </c>
      <c r="H10" s="23" t="s">
        <v>0</v>
      </c>
      <c r="I10" s="24" t="s">
        <v>1</v>
      </c>
      <c r="J10" s="25" t="s">
        <v>2</v>
      </c>
      <c r="K10" s="23" t="s">
        <v>0</v>
      </c>
      <c r="L10" s="24" t="s">
        <v>1</v>
      </c>
      <c r="M10" s="25" t="s">
        <v>2</v>
      </c>
      <c r="N10" s="23" t="s">
        <v>0</v>
      </c>
      <c r="O10" s="24" t="s">
        <v>1</v>
      </c>
      <c r="P10" s="25" t="s">
        <v>2</v>
      </c>
      <c r="Q10" s="23" t="s">
        <v>0</v>
      </c>
      <c r="R10" s="24" t="s">
        <v>1</v>
      </c>
      <c r="S10" s="25" t="s">
        <v>2</v>
      </c>
      <c r="U10" s="14" t="s">
        <v>61</v>
      </c>
      <c r="V10" s="23" t="s">
        <v>0</v>
      </c>
      <c r="W10" s="24" t="s">
        <v>1</v>
      </c>
      <c r="X10" s="25" t="s">
        <v>2</v>
      </c>
      <c r="Y10" s="23" t="s">
        <v>0</v>
      </c>
      <c r="Z10" s="24" t="s">
        <v>1</v>
      </c>
      <c r="AA10" s="25" t="s">
        <v>2</v>
      </c>
      <c r="AB10" s="23" t="s">
        <v>0</v>
      </c>
      <c r="AC10" s="24" t="s">
        <v>1</v>
      </c>
      <c r="AD10" s="25" t="s">
        <v>2</v>
      </c>
      <c r="AE10" s="23" t="s">
        <v>0</v>
      </c>
      <c r="AF10" s="24" t="s">
        <v>1</v>
      </c>
      <c r="AG10" s="25" t="s">
        <v>2</v>
      </c>
      <c r="AJ10" s="14" t="s">
        <v>61</v>
      </c>
      <c r="AK10" s="23" t="s">
        <v>0</v>
      </c>
      <c r="AL10" s="24" t="s">
        <v>1</v>
      </c>
      <c r="AM10" s="25" t="s">
        <v>2</v>
      </c>
      <c r="AN10" s="23" t="s">
        <v>0</v>
      </c>
      <c r="AO10" s="24" t="s">
        <v>1</v>
      </c>
      <c r="AP10" s="25" t="s">
        <v>2</v>
      </c>
      <c r="AQ10" s="23" t="s">
        <v>0</v>
      </c>
      <c r="AR10" s="24" t="s">
        <v>1</v>
      </c>
      <c r="AS10" s="25" t="s">
        <v>2</v>
      </c>
      <c r="AT10" s="23" t="s">
        <v>0</v>
      </c>
      <c r="AU10" s="24" t="s">
        <v>1</v>
      </c>
      <c r="AV10" s="25" t="s">
        <v>2</v>
      </c>
      <c r="AX10" s="14" t="s">
        <v>61</v>
      </c>
      <c r="AY10" s="23" t="s">
        <v>0</v>
      </c>
      <c r="AZ10" s="24" t="s">
        <v>1</v>
      </c>
      <c r="BA10" s="25" t="s">
        <v>2</v>
      </c>
      <c r="BB10" s="23" t="s">
        <v>0</v>
      </c>
      <c r="BC10" s="24" t="s">
        <v>1</v>
      </c>
      <c r="BD10" s="25" t="s">
        <v>2</v>
      </c>
      <c r="BE10" s="23" t="s">
        <v>0</v>
      </c>
      <c r="BF10" s="24" t="s">
        <v>1</v>
      </c>
      <c r="BG10" s="25" t="s">
        <v>2</v>
      </c>
      <c r="BH10" s="23" t="s">
        <v>0</v>
      </c>
      <c r="BI10" s="24" t="s">
        <v>1</v>
      </c>
      <c r="BJ10" s="25" t="s">
        <v>2</v>
      </c>
      <c r="BM10" s="14" t="s">
        <v>61</v>
      </c>
      <c r="BN10" s="23" t="s">
        <v>0</v>
      </c>
      <c r="BO10" s="24" t="s">
        <v>1</v>
      </c>
      <c r="BP10" s="25" t="s">
        <v>2</v>
      </c>
      <c r="BQ10" s="23" t="s">
        <v>0</v>
      </c>
      <c r="BR10" s="24" t="s">
        <v>1</v>
      </c>
      <c r="BS10" s="25" t="s">
        <v>2</v>
      </c>
      <c r="BT10" s="23" t="s">
        <v>0</v>
      </c>
      <c r="BU10" s="24" t="s">
        <v>1</v>
      </c>
      <c r="BV10" s="25" t="s">
        <v>2</v>
      </c>
      <c r="BW10" s="23" t="s">
        <v>0</v>
      </c>
      <c r="BX10" s="24" t="s">
        <v>1</v>
      </c>
      <c r="BY10" s="25" t="s">
        <v>2</v>
      </c>
      <c r="CA10" s="14" t="s">
        <v>61</v>
      </c>
      <c r="CB10" s="23" t="s">
        <v>0</v>
      </c>
      <c r="CC10" s="24" t="s">
        <v>1</v>
      </c>
      <c r="CD10" s="25" t="s">
        <v>2</v>
      </c>
      <c r="CE10" s="23" t="s">
        <v>0</v>
      </c>
      <c r="CF10" s="24" t="s">
        <v>1</v>
      </c>
      <c r="CG10" s="25" t="s">
        <v>2</v>
      </c>
      <c r="CH10" s="23" t="s">
        <v>0</v>
      </c>
      <c r="CI10" s="24" t="s">
        <v>1</v>
      </c>
      <c r="CJ10" s="25" t="s">
        <v>2</v>
      </c>
      <c r="CK10" s="23" t="s">
        <v>0</v>
      </c>
      <c r="CL10" s="24" t="s">
        <v>1</v>
      </c>
      <c r="CM10" s="25" t="s">
        <v>2</v>
      </c>
    </row>
    <row r="11" spans="1:91" x14ac:dyDescent="0.35">
      <c r="B11" s="14">
        <v>151</v>
      </c>
      <c r="C11" s="26">
        <v>1.0000000000000001E-5</v>
      </c>
      <c r="D11" s="27">
        <f>B11*(1/C11)*10</f>
        <v>150999999.99999997</v>
      </c>
      <c r="E11" s="27">
        <f>D11/100</f>
        <v>1509999.9999999998</v>
      </c>
      <c r="G11" s="28">
        <v>1</v>
      </c>
      <c r="H11" s="14">
        <v>276</v>
      </c>
      <c r="I11" s="26">
        <v>1E-4</v>
      </c>
      <c r="J11" s="27">
        <f>H11*(1/I11)*10</f>
        <v>27600000</v>
      </c>
      <c r="K11" s="14">
        <v>400</v>
      </c>
      <c r="L11" s="26">
        <v>1E-4</v>
      </c>
      <c r="M11" s="27">
        <f>K11*(1/L11)*10</f>
        <v>40000000</v>
      </c>
      <c r="N11" s="14">
        <v>236</v>
      </c>
      <c r="O11" s="26">
        <v>1E-4</v>
      </c>
      <c r="P11" s="27">
        <f>N11*(1/O11)*10</f>
        <v>23600000</v>
      </c>
      <c r="Q11" s="14">
        <v>250</v>
      </c>
      <c r="R11" s="26">
        <v>1E-3</v>
      </c>
      <c r="S11" s="27">
        <f>Q11*(1/R11)*10</f>
        <v>2500000</v>
      </c>
      <c r="U11" s="28">
        <v>1</v>
      </c>
      <c r="V11" s="14">
        <v>400</v>
      </c>
      <c r="W11" s="26">
        <v>1E-4</v>
      </c>
      <c r="X11" s="27">
        <f>V11*(1/W11)*10</f>
        <v>40000000</v>
      </c>
      <c r="Y11" s="14">
        <v>250</v>
      </c>
      <c r="Z11" s="26">
        <v>1E-4</v>
      </c>
      <c r="AA11" s="27">
        <f>Y11*(1/Z11)*10</f>
        <v>25000000</v>
      </c>
      <c r="AB11" s="14">
        <v>200</v>
      </c>
      <c r="AC11" s="26">
        <v>1E-3</v>
      </c>
      <c r="AD11" s="27">
        <f>AB11*(1/AC11)*10</f>
        <v>2000000</v>
      </c>
      <c r="AE11" s="14">
        <v>92</v>
      </c>
      <c r="AF11" s="26">
        <v>1E-3</v>
      </c>
      <c r="AG11" s="27">
        <f>AE11*(1/AF11)*10</f>
        <v>920000</v>
      </c>
      <c r="AJ11" s="28">
        <v>1</v>
      </c>
      <c r="AK11" s="14">
        <v>250</v>
      </c>
      <c r="AL11" s="26">
        <v>1E-4</v>
      </c>
      <c r="AM11" s="27">
        <f>AK11*(1/AL11)*10</f>
        <v>25000000</v>
      </c>
      <c r="AN11" s="14">
        <v>168</v>
      </c>
      <c r="AO11" s="26">
        <v>1E-4</v>
      </c>
      <c r="AP11" s="27">
        <f>AN11*(1/AO11)*10</f>
        <v>16800000</v>
      </c>
      <c r="AQ11" s="14">
        <v>160</v>
      </c>
      <c r="AR11" s="26">
        <v>1E-4</v>
      </c>
      <c r="AS11" s="27">
        <f>AQ11*(1/AR11)*10</f>
        <v>16000000</v>
      </c>
      <c r="AT11" s="14">
        <v>40</v>
      </c>
      <c r="AU11" s="26">
        <v>1E-4</v>
      </c>
      <c r="AV11" s="27">
        <f>AT11*(1/AU11)*10</f>
        <v>4000000</v>
      </c>
      <c r="AX11" s="28">
        <v>1</v>
      </c>
      <c r="AY11" s="14">
        <v>66</v>
      </c>
      <c r="AZ11" s="26">
        <v>9.9999999999999995E-7</v>
      </c>
      <c r="BA11" s="27">
        <f>AY11*(1/AZ11)*10</f>
        <v>660000000</v>
      </c>
      <c r="BB11" s="14">
        <v>116</v>
      </c>
      <c r="BC11" s="26">
        <v>1.0000000000000001E-5</v>
      </c>
      <c r="BD11" s="27">
        <f t="shared" ref="BD11:BD15" si="0">BB11*(1/BC11)*10</f>
        <v>115999999.99999999</v>
      </c>
      <c r="BE11" s="14">
        <v>37</v>
      </c>
      <c r="BF11" s="26">
        <v>1.0000000000000001E-5</v>
      </c>
      <c r="BG11" s="27">
        <f t="shared" ref="BG11:BG16" si="1">BE11*(1/BF11)*10</f>
        <v>36999999.999999993</v>
      </c>
      <c r="BH11" s="14">
        <v>85</v>
      </c>
      <c r="BI11" s="26">
        <v>1E-4</v>
      </c>
      <c r="BJ11" s="27">
        <f t="shared" ref="BJ11:BJ16" si="2">BH11*(1/BI11)*10</f>
        <v>8500000</v>
      </c>
      <c r="BM11" s="28">
        <v>1</v>
      </c>
      <c r="BN11" s="14">
        <v>37</v>
      </c>
      <c r="BO11" s="26">
        <v>9.9999999999999995E-7</v>
      </c>
      <c r="BP11" s="27">
        <f>BN11*(1/BO11)*10</f>
        <v>370000000</v>
      </c>
      <c r="BQ11" s="14">
        <v>134</v>
      </c>
      <c r="BR11" s="26">
        <v>1.0000000000000001E-5</v>
      </c>
      <c r="BS11" s="27">
        <f>BQ11*(1/BR11)*10</f>
        <v>133999999.99999999</v>
      </c>
      <c r="BT11" s="14">
        <v>7</v>
      </c>
      <c r="BU11" s="26">
        <v>1E-4</v>
      </c>
      <c r="BV11" s="27">
        <f>BT11*(1/BU11)*10</f>
        <v>700000</v>
      </c>
      <c r="BW11" s="14">
        <v>84</v>
      </c>
      <c r="BX11" s="26">
        <v>1E-3</v>
      </c>
      <c r="BY11" s="27">
        <f>BW11*(1/BX11)*10</f>
        <v>840000</v>
      </c>
      <c r="CA11" s="28">
        <v>1</v>
      </c>
      <c r="CB11" s="14">
        <v>212</v>
      </c>
      <c r="CC11" s="26">
        <v>1.0000000000000001E-5</v>
      </c>
      <c r="CD11" s="27">
        <f>CB11*(1/CC11)*10</f>
        <v>211999999.99999997</v>
      </c>
      <c r="CE11" s="14">
        <v>187</v>
      </c>
      <c r="CF11" s="26">
        <v>1.0000000000000001E-5</v>
      </c>
      <c r="CG11" s="27">
        <f>CE11*(1/CF11)*10</f>
        <v>186999999.99999997</v>
      </c>
      <c r="CH11" s="14">
        <v>38</v>
      </c>
      <c r="CI11" s="26">
        <v>1.0000000000000001E-5</v>
      </c>
      <c r="CJ11" s="27">
        <f>CH11*(1/CI11)*10</f>
        <v>37999999.999999993</v>
      </c>
      <c r="CK11" s="14">
        <v>30</v>
      </c>
      <c r="CL11" s="26">
        <v>1E-4</v>
      </c>
      <c r="CM11" s="27">
        <f>CK11*(1/CL11)*10</f>
        <v>3000000</v>
      </c>
    </row>
    <row r="12" spans="1:91" x14ac:dyDescent="0.35">
      <c r="B12" s="14">
        <v>141</v>
      </c>
      <c r="C12" s="26">
        <v>1.0000000000000001E-5</v>
      </c>
      <c r="D12" s="27">
        <f t="shared" ref="D12:D16" si="3">B12*(1/C12)*10</f>
        <v>140999999.99999997</v>
      </c>
      <c r="E12" s="27">
        <f t="shared" ref="E12:E16" si="4">D12/100</f>
        <v>1409999.9999999998</v>
      </c>
      <c r="G12" s="28">
        <v>2</v>
      </c>
      <c r="H12" s="14">
        <v>183</v>
      </c>
      <c r="I12" s="26">
        <v>1E-4</v>
      </c>
      <c r="J12" s="27">
        <f t="shared" ref="J12:J16" si="5">H12*(1/I12)*10</f>
        <v>18300000</v>
      </c>
      <c r="K12" s="14">
        <v>350</v>
      </c>
      <c r="L12" s="26">
        <v>1E-4</v>
      </c>
      <c r="M12" s="27">
        <f t="shared" ref="M12:M16" si="6">K12*(1/L12)*10</f>
        <v>35000000</v>
      </c>
      <c r="N12" s="14">
        <v>302</v>
      </c>
      <c r="O12" s="26">
        <v>1E-4</v>
      </c>
      <c r="P12" s="27">
        <f t="shared" ref="P12:P16" si="7">N12*(1/O12)*10</f>
        <v>30200000</v>
      </c>
      <c r="Q12" s="14">
        <v>200</v>
      </c>
      <c r="R12" s="26">
        <v>1E-3</v>
      </c>
      <c r="S12" s="27">
        <f t="shared" ref="S12:S16" si="8">Q12*(1/R12)*10</f>
        <v>2000000</v>
      </c>
      <c r="U12" s="28">
        <v>2</v>
      </c>
      <c r="V12" s="14">
        <v>450</v>
      </c>
      <c r="W12" s="26">
        <v>1E-4</v>
      </c>
      <c r="X12" s="27">
        <f t="shared" ref="X12:X16" si="9">V12*(1/W12)*10</f>
        <v>45000000</v>
      </c>
      <c r="Y12" s="14">
        <v>300</v>
      </c>
      <c r="Z12" s="26">
        <v>1E-4</v>
      </c>
      <c r="AA12" s="27">
        <f t="shared" ref="AA12:AA16" si="10">Y12*(1/Z12)*10</f>
        <v>30000000</v>
      </c>
      <c r="AB12" s="14">
        <v>250</v>
      </c>
      <c r="AC12" s="26">
        <v>1E-3</v>
      </c>
      <c r="AD12" s="27">
        <f t="shared" ref="AD12:AD16" si="11">AB12*(1/AC12)*10</f>
        <v>2500000</v>
      </c>
      <c r="AE12" s="14">
        <v>110</v>
      </c>
      <c r="AF12" s="26">
        <v>1E-3</v>
      </c>
      <c r="AG12" s="27">
        <f t="shared" ref="AG12:AG16" si="12">AE12*(1/AF12)*10</f>
        <v>1100000</v>
      </c>
      <c r="AJ12" s="28">
        <v>2</v>
      </c>
      <c r="AK12" s="14">
        <v>77</v>
      </c>
      <c r="AL12" s="26">
        <v>1.0000000000000001E-5</v>
      </c>
      <c r="AM12" s="27">
        <f t="shared" ref="AM12:AM16" si="13">AK12*(1/AL12)*10</f>
        <v>76999999.999999985</v>
      </c>
      <c r="AN12" s="14">
        <v>150</v>
      </c>
      <c r="AO12" s="26">
        <v>1E-4</v>
      </c>
      <c r="AP12" s="27">
        <f t="shared" ref="AP12:AP16" si="14">AN12*(1/AO12)*10</f>
        <v>15000000</v>
      </c>
      <c r="AQ12" s="14">
        <v>103</v>
      </c>
      <c r="AR12" s="26">
        <v>1E-4</v>
      </c>
      <c r="AS12" s="27">
        <f t="shared" ref="AS12:AS16" si="15">AQ12*(1/AR12)*10</f>
        <v>10300000</v>
      </c>
      <c r="AT12" s="14">
        <v>147</v>
      </c>
      <c r="AU12" s="26">
        <v>1E-3</v>
      </c>
      <c r="AV12" s="27">
        <f t="shared" ref="AV12:AV16" si="16">AT12*(1/AU12)*10</f>
        <v>1470000</v>
      </c>
      <c r="AX12" s="28">
        <v>2</v>
      </c>
      <c r="AY12" s="14">
        <v>212</v>
      </c>
      <c r="AZ12" s="26">
        <v>1.0000000000000001E-5</v>
      </c>
      <c r="BA12" s="27">
        <f t="shared" ref="BA12:BA16" si="17">AY12*(1/AZ12)*10</f>
        <v>211999999.99999997</v>
      </c>
      <c r="BB12" s="14">
        <v>77</v>
      </c>
      <c r="BC12" s="26">
        <v>1.0000000000000001E-5</v>
      </c>
      <c r="BD12" s="27">
        <f t="shared" si="0"/>
        <v>76999999.999999985</v>
      </c>
      <c r="BE12" s="14">
        <v>34</v>
      </c>
      <c r="BF12" s="26">
        <v>1.0000000000000001E-5</v>
      </c>
      <c r="BG12" s="27">
        <f t="shared" si="1"/>
        <v>33999999.999999993</v>
      </c>
      <c r="BH12" s="14">
        <v>115</v>
      </c>
      <c r="BI12" s="26">
        <v>1E-4</v>
      </c>
      <c r="BJ12" s="27">
        <f t="shared" si="2"/>
        <v>11500000</v>
      </c>
      <c r="BM12" s="28">
        <v>2</v>
      </c>
      <c r="BN12" s="14">
        <v>47</v>
      </c>
      <c r="BO12" s="26">
        <v>9.9999999999999995E-7</v>
      </c>
      <c r="BP12" s="27">
        <f t="shared" ref="BP12:BP16" si="18">BN12*(1/BO12)*10</f>
        <v>470000000</v>
      </c>
      <c r="BQ12" s="14">
        <v>191</v>
      </c>
      <c r="BR12" s="26">
        <v>1.0000000000000001E-5</v>
      </c>
      <c r="BS12" s="27">
        <f t="shared" ref="BS12:BS16" si="19">BQ12*(1/BR12)*10</f>
        <v>190999999.99999997</v>
      </c>
      <c r="BT12" s="14">
        <v>10</v>
      </c>
      <c r="BU12" s="26">
        <v>1E-4</v>
      </c>
      <c r="BV12" s="27">
        <f t="shared" ref="BV12:BV16" si="20">BT12*(1/BU12)*10</f>
        <v>1000000</v>
      </c>
      <c r="BW12" s="14">
        <v>162</v>
      </c>
      <c r="BX12" s="26">
        <v>1E-3</v>
      </c>
      <c r="BY12" s="27">
        <f t="shared" ref="BY12:BY16" si="21">BW12*(1/BX12)*10</f>
        <v>1620000</v>
      </c>
      <c r="CA12" s="28">
        <v>2</v>
      </c>
      <c r="CB12" s="14">
        <v>29</v>
      </c>
      <c r="CC12" s="26">
        <v>9.9999999999999995E-7</v>
      </c>
      <c r="CD12" s="27">
        <f t="shared" ref="CD12:CD16" si="22">CB12*(1/CC12)*10</f>
        <v>290000000</v>
      </c>
      <c r="CE12" s="14">
        <v>172</v>
      </c>
      <c r="CF12" s="26">
        <v>1.0000000000000001E-5</v>
      </c>
      <c r="CG12" s="27">
        <f t="shared" ref="CG12:CG16" si="23">CE12*(1/CF12)*10</f>
        <v>171999999.99999997</v>
      </c>
      <c r="CH12" s="14">
        <v>41</v>
      </c>
      <c r="CI12" s="26">
        <v>1.0000000000000001E-5</v>
      </c>
      <c r="CJ12" s="27">
        <f t="shared" ref="CJ12:CJ16" si="24">CH12*(1/CI12)*10</f>
        <v>40999999.999999993</v>
      </c>
      <c r="CK12" s="14">
        <v>33</v>
      </c>
      <c r="CL12" s="26">
        <v>1E-4</v>
      </c>
      <c r="CM12" s="27">
        <f t="shared" ref="CM12:CM16" si="25">CK12*(1/CL12)*10</f>
        <v>3300000</v>
      </c>
    </row>
    <row r="13" spans="1:91" x14ac:dyDescent="0.35">
      <c r="B13" s="14">
        <v>171</v>
      </c>
      <c r="C13" s="26">
        <v>1.0000000000000001E-5</v>
      </c>
      <c r="D13" s="27">
        <f t="shared" si="3"/>
        <v>170999999.99999997</v>
      </c>
      <c r="E13" s="27">
        <f t="shared" si="4"/>
        <v>1709999.9999999998</v>
      </c>
      <c r="G13" s="28">
        <v>3</v>
      </c>
      <c r="H13" s="14">
        <v>200</v>
      </c>
      <c r="I13" s="26">
        <v>1E-4</v>
      </c>
      <c r="J13" s="27">
        <f t="shared" si="5"/>
        <v>20000000</v>
      </c>
      <c r="K13" s="14">
        <v>300</v>
      </c>
      <c r="L13" s="26">
        <v>1E-4</v>
      </c>
      <c r="M13" s="27">
        <f t="shared" si="6"/>
        <v>30000000</v>
      </c>
      <c r="N13" s="14">
        <v>212</v>
      </c>
      <c r="O13" s="26">
        <v>1E-4</v>
      </c>
      <c r="P13" s="27">
        <f t="shared" si="7"/>
        <v>21200000</v>
      </c>
      <c r="Q13" s="14">
        <v>269</v>
      </c>
      <c r="R13" s="26">
        <v>1E-3</v>
      </c>
      <c r="S13" s="27">
        <f t="shared" si="8"/>
        <v>2690000</v>
      </c>
      <c r="U13" s="28">
        <v>3</v>
      </c>
      <c r="V13" s="14">
        <v>300</v>
      </c>
      <c r="W13" s="26">
        <v>1E-4</v>
      </c>
      <c r="X13" s="27">
        <f t="shared" si="9"/>
        <v>30000000</v>
      </c>
      <c r="Y13" s="14">
        <v>250</v>
      </c>
      <c r="Z13" s="26">
        <v>1E-4</v>
      </c>
      <c r="AA13" s="27">
        <f t="shared" si="10"/>
        <v>25000000</v>
      </c>
      <c r="AB13" s="14">
        <v>260</v>
      </c>
      <c r="AC13" s="26">
        <v>1E-3</v>
      </c>
      <c r="AD13" s="27">
        <f t="shared" si="11"/>
        <v>2600000</v>
      </c>
      <c r="AE13" s="14">
        <v>140</v>
      </c>
      <c r="AF13" s="26">
        <v>1E-3</v>
      </c>
      <c r="AG13" s="27">
        <f t="shared" si="12"/>
        <v>1400000</v>
      </c>
      <c r="AJ13" s="28">
        <v>3</v>
      </c>
      <c r="AK13" s="14">
        <v>165</v>
      </c>
      <c r="AL13" s="26">
        <v>1E-4</v>
      </c>
      <c r="AM13" s="27">
        <f t="shared" si="13"/>
        <v>16500000</v>
      </c>
      <c r="AN13" s="14">
        <v>179</v>
      </c>
      <c r="AO13" s="26">
        <v>1E-4</v>
      </c>
      <c r="AP13" s="27">
        <f t="shared" si="14"/>
        <v>17900000</v>
      </c>
      <c r="AQ13" s="14">
        <v>133</v>
      </c>
      <c r="AR13" s="26">
        <v>1E-4</v>
      </c>
      <c r="AS13" s="27">
        <f t="shared" si="15"/>
        <v>13300000</v>
      </c>
      <c r="AT13" s="14">
        <v>88</v>
      </c>
      <c r="AU13" s="26">
        <v>1E-3</v>
      </c>
      <c r="AV13" s="27">
        <f t="shared" si="16"/>
        <v>880000</v>
      </c>
      <c r="AX13" s="28">
        <v>3</v>
      </c>
      <c r="AY13" s="14">
        <v>86</v>
      </c>
      <c r="AZ13" s="26">
        <v>9.9999999999999995E-7</v>
      </c>
      <c r="BA13" s="27">
        <f t="shared" si="17"/>
        <v>860000000</v>
      </c>
      <c r="BB13" s="14">
        <v>206</v>
      </c>
      <c r="BC13" s="26">
        <v>1.0000000000000001E-5</v>
      </c>
      <c r="BD13" s="27">
        <f t="shared" si="0"/>
        <v>205999999.99999997</v>
      </c>
      <c r="BE13" s="14">
        <v>28</v>
      </c>
      <c r="BF13" s="26">
        <v>1.0000000000000001E-5</v>
      </c>
      <c r="BG13" s="27">
        <f t="shared" si="1"/>
        <v>27999999.999999996</v>
      </c>
      <c r="BH13" s="14">
        <v>57</v>
      </c>
      <c r="BI13" s="26">
        <v>1E-4</v>
      </c>
      <c r="BJ13" s="27">
        <f t="shared" si="2"/>
        <v>5700000</v>
      </c>
      <c r="BM13" s="28">
        <v>3</v>
      </c>
      <c r="BN13" s="14">
        <v>37</v>
      </c>
      <c r="BO13" s="26">
        <v>9.9999999999999995E-7</v>
      </c>
      <c r="BP13" s="27">
        <f t="shared" si="18"/>
        <v>370000000</v>
      </c>
      <c r="BQ13" s="14">
        <v>111</v>
      </c>
      <c r="BR13" s="26">
        <v>1.0000000000000001E-5</v>
      </c>
      <c r="BS13" s="27">
        <f t="shared" si="19"/>
        <v>110999999.99999999</v>
      </c>
      <c r="BT13" s="14">
        <v>5</v>
      </c>
      <c r="BU13" s="26">
        <v>1E-4</v>
      </c>
      <c r="BV13" s="27">
        <f t="shared" si="20"/>
        <v>500000</v>
      </c>
      <c r="BW13" s="14">
        <v>191</v>
      </c>
      <c r="BX13" s="26">
        <v>1E-3</v>
      </c>
      <c r="BY13" s="27">
        <f t="shared" si="21"/>
        <v>1910000</v>
      </c>
      <c r="CA13" s="28">
        <v>3</v>
      </c>
      <c r="CB13" s="14">
        <v>29</v>
      </c>
      <c r="CC13" s="26">
        <v>9.9999999999999995E-7</v>
      </c>
      <c r="CD13" s="27">
        <f t="shared" si="22"/>
        <v>290000000</v>
      </c>
      <c r="CE13" s="14">
        <v>138</v>
      </c>
      <c r="CF13" s="26">
        <v>1.0000000000000001E-5</v>
      </c>
      <c r="CG13" s="27">
        <f t="shared" si="23"/>
        <v>137999999.99999997</v>
      </c>
      <c r="CH13" s="14">
        <v>28</v>
      </c>
      <c r="CI13" s="26">
        <v>1.0000000000000001E-5</v>
      </c>
      <c r="CJ13" s="27">
        <f t="shared" si="24"/>
        <v>27999999.999999996</v>
      </c>
      <c r="CK13" s="14">
        <v>193</v>
      </c>
      <c r="CL13" s="26">
        <v>1E-3</v>
      </c>
      <c r="CM13" s="27">
        <f t="shared" si="25"/>
        <v>1930000</v>
      </c>
    </row>
    <row r="14" spans="1:91" x14ac:dyDescent="0.35">
      <c r="B14" s="14">
        <v>172</v>
      </c>
      <c r="C14" s="26">
        <v>1.0000000000000001E-5</v>
      </c>
      <c r="D14" s="27">
        <f t="shared" si="3"/>
        <v>171999999.99999997</v>
      </c>
      <c r="E14" s="27">
        <f t="shared" si="4"/>
        <v>1719999.9999999998</v>
      </c>
      <c r="G14" s="28">
        <v>4</v>
      </c>
      <c r="H14" s="14">
        <v>180</v>
      </c>
      <c r="I14" s="26">
        <v>1E-4</v>
      </c>
      <c r="J14" s="27">
        <f t="shared" si="5"/>
        <v>18000000</v>
      </c>
      <c r="K14" s="14">
        <v>400</v>
      </c>
      <c r="L14" s="26">
        <v>1E-4</v>
      </c>
      <c r="M14" s="27">
        <f t="shared" si="6"/>
        <v>40000000</v>
      </c>
      <c r="N14" s="14">
        <v>200</v>
      </c>
      <c r="O14" s="26">
        <v>1E-4</v>
      </c>
      <c r="P14" s="27">
        <f t="shared" si="7"/>
        <v>20000000</v>
      </c>
      <c r="Q14" s="14">
        <v>250</v>
      </c>
      <c r="R14" s="26">
        <v>1E-3</v>
      </c>
      <c r="S14" s="27">
        <f t="shared" si="8"/>
        <v>2500000</v>
      </c>
      <c r="U14" s="28">
        <v>4</v>
      </c>
      <c r="V14" s="14">
        <v>350</v>
      </c>
      <c r="W14" s="26">
        <v>1E-4</v>
      </c>
      <c r="X14" s="27">
        <f t="shared" si="9"/>
        <v>35000000</v>
      </c>
      <c r="Y14" s="14">
        <v>200</v>
      </c>
      <c r="Z14" s="26">
        <v>1E-4</v>
      </c>
      <c r="AA14" s="27">
        <f t="shared" si="10"/>
        <v>20000000</v>
      </c>
      <c r="AB14" s="14">
        <v>400</v>
      </c>
      <c r="AC14" s="26">
        <v>1E-3</v>
      </c>
      <c r="AD14" s="27">
        <f t="shared" si="11"/>
        <v>4000000</v>
      </c>
      <c r="AE14" s="14">
        <v>121</v>
      </c>
      <c r="AF14" s="26">
        <v>1E-3</v>
      </c>
      <c r="AG14" s="27">
        <f t="shared" si="12"/>
        <v>1210000</v>
      </c>
      <c r="AJ14" s="28">
        <v>4</v>
      </c>
      <c r="AK14" s="14">
        <v>34</v>
      </c>
      <c r="AL14" s="26">
        <v>1.0000000000000001E-5</v>
      </c>
      <c r="AM14" s="27">
        <f t="shared" si="13"/>
        <v>33999999.999999993</v>
      </c>
      <c r="AN14" s="14">
        <v>120</v>
      </c>
      <c r="AO14" s="26">
        <v>1E-4</v>
      </c>
      <c r="AP14" s="27">
        <f t="shared" si="14"/>
        <v>12000000</v>
      </c>
      <c r="AQ14" s="14">
        <v>120</v>
      </c>
      <c r="AR14" s="26">
        <v>1E-4</v>
      </c>
      <c r="AS14" s="27">
        <f t="shared" si="15"/>
        <v>12000000</v>
      </c>
      <c r="AT14" s="14">
        <v>115</v>
      </c>
      <c r="AU14" s="26">
        <v>1E-3</v>
      </c>
      <c r="AV14" s="27">
        <f t="shared" si="16"/>
        <v>1150000</v>
      </c>
      <c r="AX14" s="28">
        <v>4</v>
      </c>
      <c r="AY14" s="14">
        <v>37</v>
      </c>
      <c r="AZ14" s="26">
        <v>9.9999999999999995E-7</v>
      </c>
      <c r="BA14" s="27">
        <f t="shared" si="17"/>
        <v>370000000</v>
      </c>
      <c r="BB14" s="14">
        <v>181</v>
      </c>
      <c r="BC14" s="26">
        <v>1.0000000000000001E-5</v>
      </c>
      <c r="BD14" s="27">
        <f t="shared" si="0"/>
        <v>180999999.99999997</v>
      </c>
      <c r="BE14" s="14">
        <v>29</v>
      </c>
      <c r="BF14" s="26">
        <v>1.0000000000000001E-5</v>
      </c>
      <c r="BG14" s="27">
        <f t="shared" si="1"/>
        <v>28999999.999999996</v>
      </c>
      <c r="BH14" s="14">
        <v>81</v>
      </c>
      <c r="BI14" s="26">
        <v>1E-4</v>
      </c>
      <c r="BJ14" s="27">
        <f t="shared" si="2"/>
        <v>8100000</v>
      </c>
      <c r="BM14" s="28">
        <v>4</v>
      </c>
      <c r="BN14" s="14">
        <v>40</v>
      </c>
      <c r="BO14" s="26">
        <v>9.9999999999999995E-7</v>
      </c>
      <c r="BP14" s="27">
        <f t="shared" si="18"/>
        <v>400000000</v>
      </c>
      <c r="BQ14" s="14">
        <v>150</v>
      </c>
      <c r="BR14" s="26">
        <v>1.0000000000000001E-5</v>
      </c>
      <c r="BS14" s="27">
        <f t="shared" si="19"/>
        <v>149999999.99999997</v>
      </c>
      <c r="BT14" s="14">
        <v>4</v>
      </c>
      <c r="BU14" s="26">
        <v>1E-4</v>
      </c>
      <c r="BV14" s="27">
        <f t="shared" si="20"/>
        <v>400000</v>
      </c>
      <c r="BW14" s="14">
        <v>144</v>
      </c>
      <c r="BX14" s="26">
        <v>1E-3</v>
      </c>
      <c r="BY14" s="27">
        <f t="shared" si="21"/>
        <v>1440000</v>
      </c>
      <c r="CA14" s="28">
        <v>4</v>
      </c>
      <c r="CB14" s="14">
        <v>44</v>
      </c>
      <c r="CC14" s="26">
        <v>9.9999999999999995E-7</v>
      </c>
      <c r="CD14" s="27">
        <f t="shared" si="22"/>
        <v>440000000</v>
      </c>
      <c r="CE14" s="14">
        <v>163</v>
      </c>
      <c r="CF14" s="26">
        <v>1.0000000000000001E-5</v>
      </c>
      <c r="CG14" s="27">
        <f t="shared" si="23"/>
        <v>162999999.99999997</v>
      </c>
      <c r="CH14" s="14">
        <v>41</v>
      </c>
      <c r="CI14" s="26">
        <v>1.0000000000000001E-5</v>
      </c>
      <c r="CJ14" s="27">
        <f t="shared" si="24"/>
        <v>40999999.999999993</v>
      </c>
      <c r="CK14" s="14">
        <v>206</v>
      </c>
      <c r="CL14" s="26">
        <v>1E-3</v>
      </c>
      <c r="CM14" s="27">
        <f t="shared" si="25"/>
        <v>2060000</v>
      </c>
    </row>
    <row r="15" spans="1:91" x14ac:dyDescent="0.35">
      <c r="B15" s="14">
        <v>88</v>
      </c>
      <c r="C15" s="26">
        <v>1.0000000000000001E-5</v>
      </c>
      <c r="D15" s="27">
        <f t="shared" si="3"/>
        <v>87999999.999999985</v>
      </c>
      <c r="E15" s="27">
        <f t="shared" si="4"/>
        <v>879999.99999999988</v>
      </c>
      <c r="G15" s="28">
        <v>5</v>
      </c>
      <c r="H15" s="14">
        <v>150</v>
      </c>
      <c r="I15" s="26">
        <v>1E-4</v>
      </c>
      <c r="J15" s="27">
        <f t="shared" si="5"/>
        <v>15000000</v>
      </c>
      <c r="K15" s="14">
        <v>300</v>
      </c>
      <c r="L15" s="26">
        <v>1E-4</v>
      </c>
      <c r="M15" s="27">
        <f t="shared" si="6"/>
        <v>30000000</v>
      </c>
      <c r="N15" s="14">
        <v>250</v>
      </c>
      <c r="O15" s="26">
        <v>1E-4</v>
      </c>
      <c r="P15" s="27">
        <f t="shared" si="7"/>
        <v>25000000</v>
      </c>
      <c r="Q15" s="14">
        <v>300</v>
      </c>
      <c r="R15" s="26">
        <v>1E-3</v>
      </c>
      <c r="S15" s="27">
        <f t="shared" si="8"/>
        <v>3000000</v>
      </c>
      <c r="U15" s="28">
        <v>5</v>
      </c>
      <c r="V15" s="14">
        <v>300</v>
      </c>
      <c r="W15" s="26">
        <v>1E-4</v>
      </c>
      <c r="X15" s="27">
        <f t="shared" si="9"/>
        <v>30000000</v>
      </c>
      <c r="Y15" s="14">
        <v>250</v>
      </c>
      <c r="Z15" s="26">
        <v>1E-4</v>
      </c>
      <c r="AA15" s="27">
        <f t="shared" si="10"/>
        <v>25000000</v>
      </c>
      <c r="AB15" s="14">
        <v>300</v>
      </c>
      <c r="AC15" s="26">
        <v>1E-3</v>
      </c>
      <c r="AD15" s="27">
        <f t="shared" si="11"/>
        <v>3000000</v>
      </c>
      <c r="AE15" s="14">
        <v>52</v>
      </c>
      <c r="AF15" s="26">
        <v>1E-3</v>
      </c>
      <c r="AG15" s="27">
        <f t="shared" si="12"/>
        <v>520000</v>
      </c>
      <c r="AJ15" s="28">
        <v>5</v>
      </c>
      <c r="AK15" s="14">
        <v>106</v>
      </c>
      <c r="AL15" s="26">
        <v>1.0000000000000001E-5</v>
      </c>
      <c r="AM15" s="27">
        <f t="shared" si="13"/>
        <v>105999999.99999999</v>
      </c>
      <c r="AN15" s="14">
        <v>55</v>
      </c>
      <c r="AO15" s="26">
        <v>1.0000000000000001E-5</v>
      </c>
      <c r="AP15" s="27">
        <f t="shared" si="14"/>
        <v>54999999.999999993</v>
      </c>
      <c r="AQ15" s="14">
        <v>70</v>
      </c>
      <c r="AR15" s="26">
        <v>1E-4</v>
      </c>
      <c r="AS15" s="27">
        <f t="shared" si="15"/>
        <v>7000000</v>
      </c>
      <c r="AT15" s="14">
        <v>216</v>
      </c>
      <c r="AU15" s="26">
        <v>1E-3</v>
      </c>
      <c r="AV15" s="27">
        <f t="shared" si="16"/>
        <v>2160000</v>
      </c>
      <c r="AX15" s="28">
        <v>5</v>
      </c>
      <c r="AY15" s="14">
        <v>39</v>
      </c>
      <c r="AZ15" s="26">
        <v>9.9999999999999995E-7</v>
      </c>
      <c r="BA15" s="27">
        <f t="shared" si="17"/>
        <v>390000000</v>
      </c>
      <c r="BB15" s="14">
        <v>189</v>
      </c>
      <c r="BC15" s="26">
        <v>1.0000000000000001E-5</v>
      </c>
      <c r="BD15" s="27">
        <f t="shared" si="0"/>
        <v>188999999.99999997</v>
      </c>
      <c r="BE15" s="14">
        <v>42</v>
      </c>
      <c r="BF15" s="26">
        <v>1.0000000000000001E-5</v>
      </c>
      <c r="BG15" s="27">
        <f t="shared" si="1"/>
        <v>41999999.999999993</v>
      </c>
      <c r="BH15" s="14">
        <v>212</v>
      </c>
      <c r="BI15" s="26">
        <v>1E-3</v>
      </c>
      <c r="BJ15" s="27">
        <f t="shared" si="2"/>
        <v>2120000</v>
      </c>
      <c r="BM15" s="28">
        <v>5</v>
      </c>
      <c r="BN15" s="14">
        <v>136</v>
      </c>
      <c r="BO15" s="26">
        <v>1.0000000000000001E-5</v>
      </c>
      <c r="BP15" s="27">
        <f t="shared" si="18"/>
        <v>135999999.99999997</v>
      </c>
      <c r="BQ15" s="14">
        <v>175</v>
      </c>
      <c r="BR15" s="26">
        <v>1.0000000000000001E-5</v>
      </c>
      <c r="BS15" s="27">
        <f t="shared" si="19"/>
        <v>174999999.99999997</v>
      </c>
      <c r="BT15" s="14">
        <v>12</v>
      </c>
      <c r="BU15" s="26">
        <v>1E-4</v>
      </c>
      <c r="BV15" s="27">
        <f t="shared" si="20"/>
        <v>1200000</v>
      </c>
      <c r="BW15" s="14">
        <v>184</v>
      </c>
      <c r="BX15" s="26">
        <v>1E-3</v>
      </c>
      <c r="BY15" s="27">
        <f t="shared" si="21"/>
        <v>1840000</v>
      </c>
      <c r="CA15" s="28">
        <v>5</v>
      </c>
      <c r="CB15" s="14">
        <v>28</v>
      </c>
      <c r="CC15" s="26">
        <v>9.9999999999999995E-7</v>
      </c>
      <c r="CD15" s="27">
        <f t="shared" si="22"/>
        <v>280000000</v>
      </c>
      <c r="CE15" s="14">
        <v>214</v>
      </c>
      <c r="CF15" s="26">
        <v>1.0000000000000001E-5</v>
      </c>
      <c r="CG15" s="27">
        <f t="shared" si="23"/>
        <v>213999999.99999997</v>
      </c>
      <c r="CH15" s="14">
        <v>70</v>
      </c>
      <c r="CI15" s="26">
        <v>1.0000000000000001E-5</v>
      </c>
      <c r="CJ15" s="27">
        <f t="shared" si="24"/>
        <v>69999999.999999985</v>
      </c>
      <c r="CK15" s="14">
        <v>28</v>
      </c>
      <c r="CL15" s="26">
        <v>1E-4</v>
      </c>
      <c r="CM15" s="27">
        <f t="shared" si="25"/>
        <v>2800000</v>
      </c>
    </row>
    <row r="16" spans="1:91" x14ac:dyDescent="0.35">
      <c r="B16" s="14">
        <v>143</v>
      </c>
      <c r="C16" s="26">
        <v>1.0000000000000001E-5</v>
      </c>
      <c r="D16" s="27">
        <f t="shared" si="3"/>
        <v>142999999.99999997</v>
      </c>
      <c r="E16" s="27">
        <f t="shared" si="4"/>
        <v>1429999.9999999998</v>
      </c>
      <c r="G16" s="28">
        <v>6</v>
      </c>
      <c r="H16" s="14">
        <v>150</v>
      </c>
      <c r="I16" s="26">
        <v>1E-4</v>
      </c>
      <c r="J16" s="27">
        <f t="shared" si="5"/>
        <v>15000000</v>
      </c>
      <c r="K16" s="14">
        <v>350</v>
      </c>
      <c r="L16" s="26">
        <v>1E-4</v>
      </c>
      <c r="M16" s="27">
        <f t="shared" si="6"/>
        <v>35000000</v>
      </c>
      <c r="N16" s="14">
        <v>200</v>
      </c>
      <c r="O16" s="26">
        <v>1E-4</v>
      </c>
      <c r="P16" s="27">
        <f t="shared" si="7"/>
        <v>20000000</v>
      </c>
      <c r="Q16" s="14">
        <v>360</v>
      </c>
      <c r="R16" s="26">
        <v>1E-3</v>
      </c>
      <c r="S16" s="27">
        <f t="shared" si="8"/>
        <v>3600000</v>
      </c>
      <c r="U16" s="28">
        <v>6</v>
      </c>
      <c r="V16" s="14">
        <v>350</v>
      </c>
      <c r="W16" s="26">
        <v>1E-4</v>
      </c>
      <c r="X16" s="27">
        <f t="shared" si="9"/>
        <v>35000000</v>
      </c>
      <c r="Y16" s="14">
        <v>360</v>
      </c>
      <c r="Z16" s="26">
        <v>1E-4</v>
      </c>
      <c r="AA16" s="27">
        <f t="shared" si="10"/>
        <v>36000000</v>
      </c>
      <c r="AB16" s="14">
        <v>600</v>
      </c>
      <c r="AC16" s="26">
        <v>1E-3</v>
      </c>
      <c r="AD16" s="27">
        <f t="shared" si="11"/>
        <v>6000000</v>
      </c>
      <c r="AE16" s="14">
        <v>100</v>
      </c>
      <c r="AF16" s="26">
        <v>1E-3</v>
      </c>
      <c r="AG16" s="27">
        <f t="shared" si="12"/>
        <v>1000000</v>
      </c>
      <c r="AJ16" s="28">
        <v>6</v>
      </c>
      <c r="AK16" s="14">
        <v>37</v>
      </c>
      <c r="AL16" s="26">
        <v>1.0000000000000001E-5</v>
      </c>
      <c r="AM16" s="27">
        <f t="shared" si="13"/>
        <v>36999999.999999993</v>
      </c>
      <c r="AN16" s="14">
        <v>150</v>
      </c>
      <c r="AO16" s="26">
        <v>1E-4</v>
      </c>
      <c r="AP16" s="27">
        <f t="shared" si="14"/>
        <v>15000000</v>
      </c>
      <c r="AQ16" s="14">
        <v>105</v>
      </c>
      <c r="AR16" s="26">
        <v>1E-4</v>
      </c>
      <c r="AS16" s="27">
        <f t="shared" si="15"/>
        <v>10500000</v>
      </c>
      <c r="AT16" s="14">
        <v>147</v>
      </c>
      <c r="AU16" s="26">
        <v>1E-3</v>
      </c>
      <c r="AV16" s="27">
        <f t="shared" si="16"/>
        <v>1470000</v>
      </c>
      <c r="AX16" s="28">
        <v>6</v>
      </c>
      <c r="AY16" s="14">
        <v>55</v>
      </c>
      <c r="AZ16" s="26">
        <v>9.9999999999999995E-7</v>
      </c>
      <c r="BA16" s="27">
        <f t="shared" si="17"/>
        <v>550000000</v>
      </c>
      <c r="BC16" s="26"/>
      <c r="BD16" s="27"/>
      <c r="BE16" s="14">
        <v>54</v>
      </c>
      <c r="BF16" s="26">
        <v>1.0000000000000001E-5</v>
      </c>
      <c r="BG16" s="27">
        <f t="shared" si="1"/>
        <v>53999999.999999993</v>
      </c>
      <c r="BH16" s="14">
        <v>34</v>
      </c>
      <c r="BI16" s="26">
        <v>1E-4</v>
      </c>
      <c r="BJ16" s="27">
        <f t="shared" si="2"/>
        <v>3400000</v>
      </c>
      <c r="BM16" s="28">
        <v>6</v>
      </c>
      <c r="BN16" s="14">
        <v>206</v>
      </c>
      <c r="BO16" s="26">
        <v>1.0000000000000001E-5</v>
      </c>
      <c r="BP16" s="27">
        <f t="shared" si="18"/>
        <v>205999999.99999997</v>
      </c>
      <c r="BQ16" s="14">
        <v>141</v>
      </c>
      <c r="BR16" s="26">
        <v>1.0000000000000001E-5</v>
      </c>
      <c r="BS16" s="27">
        <f t="shared" si="19"/>
        <v>140999999.99999997</v>
      </c>
      <c r="BT16" s="14">
        <v>6</v>
      </c>
      <c r="BU16" s="26">
        <v>1E-4</v>
      </c>
      <c r="BV16" s="27">
        <f t="shared" si="20"/>
        <v>600000</v>
      </c>
      <c r="BW16" s="14">
        <v>199</v>
      </c>
      <c r="BX16" s="26">
        <v>1E-3</v>
      </c>
      <c r="BY16" s="27">
        <f t="shared" si="21"/>
        <v>1990000</v>
      </c>
      <c r="CA16" s="28">
        <v>6</v>
      </c>
      <c r="CB16" s="14">
        <v>275</v>
      </c>
      <c r="CC16" s="26">
        <v>1.0000000000000001E-5</v>
      </c>
      <c r="CD16" s="27">
        <f t="shared" si="22"/>
        <v>274999999.99999994</v>
      </c>
      <c r="CE16" s="14">
        <v>158</v>
      </c>
      <c r="CF16" s="26">
        <v>1.0000000000000001E-5</v>
      </c>
      <c r="CG16" s="27">
        <f t="shared" si="23"/>
        <v>157999999.99999997</v>
      </c>
      <c r="CH16" s="14">
        <v>224</v>
      </c>
      <c r="CI16" s="26">
        <v>1E-4</v>
      </c>
      <c r="CJ16" s="27">
        <f t="shared" si="24"/>
        <v>22400000</v>
      </c>
      <c r="CK16" s="14">
        <v>189</v>
      </c>
      <c r="CL16" s="26">
        <v>1E-3</v>
      </c>
      <c r="CM16" s="27">
        <f t="shared" si="25"/>
        <v>1890000</v>
      </c>
    </row>
    <row r="17" spans="1:91" x14ac:dyDescent="0.35">
      <c r="D17" s="28" t="s">
        <v>62</v>
      </c>
      <c r="E17" s="27">
        <f>AVERAGE(E11:E16)</f>
        <v>1443333.333333333</v>
      </c>
    </row>
    <row r="18" spans="1:91" x14ac:dyDescent="0.35">
      <c r="H18" s="31" t="s">
        <v>64</v>
      </c>
      <c r="I18" s="31"/>
      <c r="J18" s="31"/>
      <c r="K18" s="31"/>
      <c r="L18" s="31"/>
      <c r="M18" s="31"/>
      <c r="N18" s="31"/>
      <c r="O18" s="31"/>
      <c r="P18" s="31"/>
      <c r="Q18" s="31"/>
      <c r="R18" s="31"/>
      <c r="S18" s="31"/>
      <c r="V18" s="31" t="s">
        <v>64</v>
      </c>
      <c r="W18" s="31"/>
      <c r="X18" s="31"/>
      <c r="Y18" s="31"/>
      <c r="Z18" s="31"/>
      <c r="AA18" s="31"/>
      <c r="AB18" s="31"/>
      <c r="AC18" s="31"/>
      <c r="AD18" s="31"/>
      <c r="AE18" s="31"/>
      <c r="AF18" s="31"/>
      <c r="AG18" s="31"/>
      <c r="AK18" s="31" t="s">
        <v>64</v>
      </c>
      <c r="AL18" s="31"/>
      <c r="AM18" s="31"/>
      <c r="AN18" s="31"/>
      <c r="AO18" s="31"/>
      <c r="AP18" s="31"/>
      <c r="AQ18" s="31"/>
      <c r="AR18" s="31"/>
      <c r="AS18" s="31"/>
      <c r="AT18" s="31"/>
      <c r="AU18" s="31"/>
      <c r="AV18" s="31"/>
      <c r="AY18" s="31" t="s">
        <v>64</v>
      </c>
      <c r="AZ18" s="31"/>
      <c r="BA18" s="31"/>
      <c r="BB18" s="31"/>
      <c r="BC18" s="31"/>
      <c r="BD18" s="31"/>
      <c r="BE18" s="31"/>
      <c r="BF18" s="31"/>
      <c r="BG18" s="31"/>
      <c r="BH18" s="31"/>
      <c r="BI18" s="31"/>
      <c r="BJ18" s="31"/>
      <c r="BN18" s="31" t="s">
        <v>64</v>
      </c>
      <c r="BO18" s="31"/>
      <c r="BP18" s="31"/>
      <c r="BQ18" s="31"/>
      <c r="BR18" s="31"/>
      <c r="BS18" s="31"/>
      <c r="BT18" s="31"/>
      <c r="BU18" s="31"/>
      <c r="BV18" s="31"/>
      <c r="BW18" s="31"/>
      <c r="BX18" s="31"/>
      <c r="BY18" s="31"/>
      <c r="CB18" s="31" t="s">
        <v>64</v>
      </c>
      <c r="CC18" s="31"/>
      <c r="CD18" s="31"/>
      <c r="CE18" s="31"/>
      <c r="CF18" s="31"/>
      <c r="CG18" s="31"/>
      <c r="CH18" s="31"/>
      <c r="CI18" s="31"/>
      <c r="CJ18" s="31"/>
      <c r="CK18" s="31"/>
      <c r="CL18" s="31"/>
      <c r="CM18" s="31"/>
    </row>
    <row r="19" spans="1:91" x14ac:dyDescent="0.35">
      <c r="B19" s="32" t="s">
        <v>65</v>
      </c>
      <c r="C19" s="33"/>
      <c r="D19" s="33"/>
      <c r="E19" s="34"/>
      <c r="H19" s="20" t="s">
        <v>56</v>
      </c>
      <c r="I19" s="21"/>
      <c r="J19" s="21"/>
      <c r="K19" s="22" t="s">
        <v>57</v>
      </c>
      <c r="L19" s="21"/>
      <c r="M19" s="21"/>
      <c r="N19" s="22" t="s">
        <v>58</v>
      </c>
      <c r="O19" s="21"/>
      <c r="P19" s="21"/>
      <c r="Q19" s="22" t="s">
        <v>59</v>
      </c>
      <c r="R19" s="21"/>
      <c r="S19" s="21"/>
      <c r="V19" s="20" t="s">
        <v>56</v>
      </c>
      <c r="W19" s="21"/>
      <c r="X19" s="21"/>
      <c r="Y19" s="22" t="s">
        <v>57</v>
      </c>
      <c r="Z19" s="21"/>
      <c r="AA19" s="21"/>
      <c r="AB19" s="22" t="s">
        <v>58</v>
      </c>
      <c r="AC19" s="21"/>
      <c r="AD19" s="21"/>
      <c r="AE19" s="22" t="s">
        <v>59</v>
      </c>
      <c r="AF19" s="21"/>
      <c r="AG19" s="21"/>
      <c r="AK19" s="20" t="s">
        <v>56</v>
      </c>
      <c r="AL19" s="21"/>
      <c r="AM19" s="21"/>
      <c r="AN19" s="22" t="s">
        <v>57</v>
      </c>
      <c r="AO19" s="21"/>
      <c r="AP19" s="21"/>
      <c r="AQ19" s="22" t="s">
        <v>58</v>
      </c>
      <c r="AR19" s="21"/>
      <c r="AS19" s="21"/>
      <c r="AT19" s="22" t="s">
        <v>59</v>
      </c>
      <c r="AU19" s="21"/>
      <c r="AV19" s="21"/>
      <c r="AY19" s="20" t="s">
        <v>56</v>
      </c>
      <c r="AZ19" s="21"/>
      <c r="BA19" s="21"/>
      <c r="BB19" s="22" t="s">
        <v>57</v>
      </c>
      <c r="BC19" s="21"/>
      <c r="BD19" s="21"/>
      <c r="BE19" s="22" t="s">
        <v>58</v>
      </c>
      <c r="BF19" s="21"/>
      <c r="BG19" s="21"/>
      <c r="BH19" s="22" t="s">
        <v>59</v>
      </c>
      <c r="BI19" s="21"/>
      <c r="BJ19" s="21"/>
      <c r="BN19" s="20" t="s">
        <v>56</v>
      </c>
      <c r="BO19" s="21"/>
      <c r="BP19" s="21"/>
      <c r="BQ19" s="22" t="s">
        <v>57</v>
      </c>
      <c r="BR19" s="21"/>
      <c r="BS19" s="21"/>
      <c r="BT19" s="22" t="s">
        <v>58</v>
      </c>
      <c r="BU19" s="21"/>
      <c r="BV19" s="21"/>
      <c r="BW19" s="22" t="s">
        <v>59</v>
      </c>
      <c r="BX19" s="21"/>
      <c r="BY19" s="21"/>
      <c r="CB19" s="20" t="s">
        <v>56</v>
      </c>
      <c r="CC19" s="21"/>
      <c r="CD19" s="21"/>
      <c r="CE19" s="22" t="s">
        <v>57</v>
      </c>
      <c r="CF19" s="21"/>
      <c r="CG19" s="21"/>
      <c r="CH19" s="22" t="s">
        <v>58</v>
      </c>
      <c r="CI19" s="21"/>
      <c r="CJ19" s="21"/>
      <c r="CK19" s="22" t="s">
        <v>59</v>
      </c>
      <c r="CL19" s="21"/>
      <c r="CM19" s="21"/>
    </row>
    <row r="20" spans="1:91" x14ac:dyDescent="0.35">
      <c r="B20" s="23" t="s">
        <v>0</v>
      </c>
      <c r="C20" s="24" t="s">
        <v>1</v>
      </c>
      <c r="D20" s="25" t="s">
        <v>35</v>
      </c>
      <c r="G20" s="14" t="s">
        <v>61</v>
      </c>
      <c r="H20" s="23" t="s">
        <v>0</v>
      </c>
      <c r="I20" s="24" t="s">
        <v>1</v>
      </c>
      <c r="J20" s="25" t="s">
        <v>35</v>
      </c>
      <c r="K20" s="23" t="s">
        <v>0</v>
      </c>
      <c r="L20" s="24" t="s">
        <v>1</v>
      </c>
      <c r="M20" s="25" t="s">
        <v>35</v>
      </c>
      <c r="N20" s="23" t="s">
        <v>0</v>
      </c>
      <c r="O20" s="24" t="s">
        <v>1</v>
      </c>
      <c r="P20" s="25" t="s">
        <v>35</v>
      </c>
      <c r="Q20" s="23" t="s">
        <v>0</v>
      </c>
      <c r="R20" s="24" t="s">
        <v>1</v>
      </c>
      <c r="S20" s="25" t="s">
        <v>35</v>
      </c>
      <c r="U20" s="14" t="s">
        <v>61</v>
      </c>
      <c r="V20" s="23" t="s">
        <v>0</v>
      </c>
      <c r="W20" s="24" t="s">
        <v>1</v>
      </c>
      <c r="X20" s="25" t="s">
        <v>35</v>
      </c>
      <c r="Y20" s="23" t="s">
        <v>0</v>
      </c>
      <c r="Z20" s="24" t="s">
        <v>1</v>
      </c>
      <c r="AA20" s="25" t="s">
        <v>35</v>
      </c>
      <c r="AB20" s="23" t="s">
        <v>0</v>
      </c>
      <c r="AC20" s="24" t="s">
        <v>1</v>
      </c>
      <c r="AD20" s="25" t="s">
        <v>35</v>
      </c>
      <c r="AE20" s="23" t="s">
        <v>0</v>
      </c>
      <c r="AF20" s="24" t="s">
        <v>1</v>
      </c>
      <c r="AG20" s="25" t="s">
        <v>35</v>
      </c>
      <c r="AJ20" s="14" t="s">
        <v>61</v>
      </c>
      <c r="AK20" s="23" t="s">
        <v>0</v>
      </c>
      <c r="AL20" s="24" t="s">
        <v>1</v>
      </c>
      <c r="AM20" s="25" t="s">
        <v>35</v>
      </c>
      <c r="AN20" s="23" t="s">
        <v>0</v>
      </c>
      <c r="AO20" s="24" t="s">
        <v>1</v>
      </c>
      <c r="AP20" s="25" t="s">
        <v>35</v>
      </c>
      <c r="AQ20" s="23" t="s">
        <v>0</v>
      </c>
      <c r="AR20" s="24" t="s">
        <v>1</v>
      </c>
      <c r="AS20" s="25" t="s">
        <v>35</v>
      </c>
      <c r="AT20" s="23" t="s">
        <v>0</v>
      </c>
      <c r="AU20" s="24" t="s">
        <v>1</v>
      </c>
      <c r="AV20" s="25" t="s">
        <v>35</v>
      </c>
      <c r="AX20" s="14" t="s">
        <v>61</v>
      </c>
      <c r="AY20" s="23" t="s">
        <v>0</v>
      </c>
      <c r="AZ20" s="24" t="s">
        <v>1</v>
      </c>
      <c r="BA20" s="25" t="s">
        <v>35</v>
      </c>
      <c r="BB20" s="23" t="s">
        <v>0</v>
      </c>
      <c r="BC20" s="24" t="s">
        <v>1</v>
      </c>
      <c r="BD20" s="25" t="s">
        <v>35</v>
      </c>
      <c r="BE20" s="23" t="s">
        <v>0</v>
      </c>
      <c r="BF20" s="24" t="s">
        <v>1</v>
      </c>
      <c r="BG20" s="25" t="s">
        <v>35</v>
      </c>
      <c r="BH20" s="23" t="s">
        <v>0</v>
      </c>
      <c r="BI20" s="24" t="s">
        <v>1</v>
      </c>
      <c r="BJ20" s="25" t="s">
        <v>35</v>
      </c>
      <c r="BM20" s="14" t="s">
        <v>61</v>
      </c>
      <c r="BN20" s="23" t="s">
        <v>0</v>
      </c>
      <c r="BO20" s="24" t="s">
        <v>1</v>
      </c>
      <c r="BP20" s="25" t="s">
        <v>35</v>
      </c>
      <c r="BQ20" s="23" t="s">
        <v>0</v>
      </c>
      <c r="BR20" s="24" t="s">
        <v>1</v>
      </c>
      <c r="BS20" s="25" t="s">
        <v>35</v>
      </c>
      <c r="BT20" s="23" t="s">
        <v>0</v>
      </c>
      <c r="BU20" s="24" t="s">
        <v>1</v>
      </c>
      <c r="BV20" s="25" t="s">
        <v>35</v>
      </c>
      <c r="BW20" s="23" t="s">
        <v>0</v>
      </c>
      <c r="BX20" s="24" t="s">
        <v>1</v>
      </c>
      <c r="BY20" s="25" t="s">
        <v>35</v>
      </c>
      <c r="CA20" s="14" t="s">
        <v>61</v>
      </c>
      <c r="CB20" s="23" t="s">
        <v>0</v>
      </c>
      <c r="CC20" s="24" t="s">
        <v>1</v>
      </c>
      <c r="CD20" s="25" t="s">
        <v>35</v>
      </c>
      <c r="CE20" s="23" t="s">
        <v>0</v>
      </c>
      <c r="CF20" s="24" t="s">
        <v>1</v>
      </c>
      <c r="CG20" s="25" t="s">
        <v>35</v>
      </c>
      <c r="CH20" s="23" t="s">
        <v>0</v>
      </c>
      <c r="CI20" s="24" t="s">
        <v>1</v>
      </c>
      <c r="CJ20" s="25" t="s">
        <v>35</v>
      </c>
      <c r="CK20" s="23" t="s">
        <v>0</v>
      </c>
      <c r="CL20" s="24" t="s">
        <v>1</v>
      </c>
      <c r="CM20" s="25" t="s">
        <v>35</v>
      </c>
    </row>
    <row r="21" spans="1:91" x14ac:dyDescent="0.35">
      <c r="A21" s="35"/>
      <c r="C21" s="26"/>
      <c r="D21" s="14" t="s">
        <v>66</v>
      </c>
      <c r="E21" s="25" t="s">
        <v>81</v>
      </c>
      <c r="G21" s="28">
        <v>1</v>
      </c>
      <c r="H21" s="14">
        <v>3</v>
      </c>
      <c r="I21" s="26">
        <v>1.0000000000000001E-5</v>
      </c>
      <c r="J21" s="27">
        <f>H21*(1/I21)*500</f>
        <v>149999999.99999997</v>
      </c>
      <c r="K21" s="14">
        <v>4</v>
      </c>
      <c r="L21" s="26">
        <v>1.0000000000000001E-5</v>
      </c>
      <c r="M21" s="27">
        <f>K21*(1/L21)*500</f>
        <v>199999999.99999997</v>
      </c>
      <c r="N21" s="14">
        <v>10</v>
      </c>
      <c r="O21" s="26">
        <v>0.01</v>
      </c>
      <c r="P21" s="27">
        <f>N21*(1/O21)*500</f>
        <v>500000</v>
      </c>
      <c r="Q21" s="14">
        <v>2</v>
      </c>
      <c r="R21" s="26">
        <v>0.1</v>
      </c>
      <c r="S21" s="27">
        <f>Q21*(1/R21)*500</f>
        <v>10000</v>
      </c>
      <c r="U21" s="28">
        <v>1</v>
      </c>
      <c r="V21" s="14">
        <v>6</v>
      </c>
      <c r="W21" s="26">
        <v>9.9999999999999995E-7</v>
      </c>
      <c r="X21" s="27">
        <f>V21*(1/W21)*500</f>
        <v>3000000000</v>
      </c>
      <c r="Y21" s="14">
        <v>2</v>
      </c>
      <c r="Z21" s="26">
        <v>9.9999999999999995E-7</v>
      </c>
      <c r="AA21" s="27">
        <f>Y21*(1/Z21)*500</f>
        <v>1000000000</v>
      </c>
      <c r="AB21" s="14">
        <v>5</v>
      </c>
      <c r="AC21" s="26">
        <v>9.9999999999999995E-7</v>
      </c>
      <c r="AD21" s="27">
        <f>AB21*(1/AC21)*500</f>
        <v>2500000000</v>
      </c>
      <c r="AE21" s="14">
        <v>28</v>
      </c>
      <c r="AF21" s="26">
        <v>1.0000000000000001E-5</v>
      </c>
      <c r="AG21" s="27">
        <f>AE21*(1/AF21)*500</f>
        <v>1399999999.9999998</v>
      </c>
      <c r="AJ21" s="28">
        <v>1</v>
      </c>
      <c r="AK21" s="14">
        <v>11</v>
      </c>
      <c r="AL21" s="26">
        <v>9.9999999999999995E-7</v>
      </c>
      <c r="AM21" s="27">
        <f>AK21*(1/AL21)*500</f>
        <v>5500000000</v>
      </c>
      <c r="AN21" s="14">
        <v>7</v>
      </c>
      <c r="AO21" s="26">
        <v>9.9999999999999995E-7</v>
      </c>
      <c r="AP21" s="27">
        <f>AN21*(1/AO21)*500</f>
        <v>3500000000</v>
      </c>
      <c r="AQ21" s="14">
        <v>7</v>
      </c>
      <c r="AR21" s="26">
        <v>1.0000000000000001E-5</v>
      </c>
      <c r="AS21" s="27">
        <f>AQ21*(1/AR21)*500</f>
        <v>349999999.99999994</v>
      </c>
      <c r="AT21" s="14">
        <v>4</v>
      </c>
      <c r="AU21" s="26">
        <v>0.01</v>
      </c>
      <c r="AV21" s="27">
        <f>AT21*(1/AU21)*500</f>
        <v>200000</v>
      </c>
      <c r="AX21" s="28">
        <v>1</v>
      </c>
      <c r="AY21" s="14">
        <v>15</v>
      </c>
      <c r="AZ21" s="26">
        <v>1E-4</v>
      </c>
      <c r="BA21" s="27">
        <f>AY21*(1/AZ21)*500</f>
        <v>75000000</v>
      </c>
      <c r="BB21" s="14">
        <v>6</v>
      </c>
      <c r="BC21" s="26">
        <v>1E-4</v>
      </c>
      <c r="BD21" s="27">
        <f>BB21*(1/BC21)*500</f>
        <v>30000000</v>
      </c>
      <c r="BE21" s="14">
        <v>6</v>
      </c>
      <c r="BF21" s="26">
        <v>1E-4</v>
      </c>
      <c r="BG21" s="27">
        <f>BE21*(1/BF21)*500</f>
        <v>30000000</v>
      </c>
      <c r="BH21" s="14">
        <v>11</v>
      </c>
      <c r="BI21" s="26">
        <v>1E-4</v>
      </c>
      <c r="BJ21" s="27">
        <f>BH21*(1/BI21)*500</f>
        <v>55000000</v>
      </c>
      <c r="BM21" s="28">
        <v>1</v>
      </c>
      <c r="BN21" s="14">
        <v>17</v>
      </c>
      <c r="BO21" s="26">
        <v>0.01</v>
      </c>
      <c r="BP21" s="27">
        <f>BN21*(1/BO21)*500</f>
        <v>850000</v>
      </c>
      <c r="BQ21" s="14">
        <v>9</v>
      </c>
      <c r="BR21" s="26">
        <v>1E-3</v>
      </c>
      <c r="BS21" s="27">
        <f>BQ21*(1/BR21)*500</f>
        <v>4500000</v>
      </c>
      <c r="BT21" s="14">
        <v>15</v>
      </c>
      <c r="BU21" s="26">
        <v>1.0000000000000001E-5</v>
      </c>
      <c r="BV21" s="27">
        <f>BT21*(1/BU21)*500</f>
        <v>749999999.99999988</v>
      </c>
      <c r="BW21" s="14">
        <v>16</v>
      </c>
      <c r="BX21" s="26">
        <v>0.01</v>
      </c>
      <c r="BY21" s="27">
        <f>BW21*(1/BX21)*500</f>
        <v>800000</v>
      </c>
      <c r="CA21" s="28">
        <v>1</v>
      </c>
      <c r="CB21" s="14">
        <v>10</v>
      </c>
      <c r="CC21" s="26">
        <v>0.01</v>
      </c>
      <c r="CD21" s="27">
        <f>CB21*(1/CC21)*500</f>
        <v>500000</v>
      </c>
      <c r="CE21" s="14">
        <v>3</v>
      </c>
      <c r="CF21" s="26">
        <v>0.01</v>
      </c>
      <c r="CG21" s="27">
        <f>CE21*(1/CF21)*500</f>
        <v>150000</v>
      </c>
      <c r="CH21" s="14">
        <v>7</v>
      </c>
      <c r="CI21" s="26">
        <v>0.01</v>
      </c>
      <c r="CJ21" s="27">
        <f>CH21*(1/CI21)*500</f>
        <v>350000</v>
      </c>
      <c r="CK21" s="14">
        <v>9</v>
      </c>
      <c r="CL21" s="26">
        <v>0.01</v>
      </c>
      <c r="CM21" s="27">
        <f>CK21*(1/CL21)*500</f>
        <v>450000</v>
      </c>
    </row>
    <row r="22" spans="1:91" x14ac:dyDescent="0.35">
      <c r="A22" s="36" t="s">
        <v>69</v>
      </c>
      <c r="B22" s="14">
        <v>13</v>
      </c>
      <c r="C22" s="26">
        <v>0.1</v>
      </c>
      <c r="D22" s="27">
        <f>B22*(1/C22)*500</f>
        <v>65000</v>
      </c>
      <c r="E22" s="27">
        <f>D22/100</f>
        <v>650</v>
      </c>
      <c r="G22" s="28">
        <v>2</v>
      </c>
      <c r="H22" s="14">
        <v>7</v>
      </c>
      <c r="I22" s="26">
        <v>9.9999999999999995E-7</v>
      </c>
      <c r="J22" s="27">
        <f t="shared" ref="J22:J26" si="26">H22*(1/I22)*500</f>
        <v>3500000000</v>
      </c>
      <c r="K22" s="14">
        <v>23</v>
      </c>
      <c r="L22" s="26">
        <v>1E-4</v>
      </c>
      <c r="M22" s="27">
        <f t="shared" ref="M22:M26" si="27">K22*(1/L22)*500</f>
        <v>115000000</v>
      </c>
      <c r="N22" s="14">
        <v>13</v>
      </c>
      <c r="O22" s="26">
        <v>0.01</v>
      </c>
      <c r="P22" s="27">
        <f t="shared" ref="P22:P26" si="28">N22*(1/O22)*500</f>
        <v>650000</v>
      </c>
      <c r="Q22" s="14">
        <v>4</v>
      </c>
      <c r="R22" s="26">
        <v>0.1</v>
      </c>
      <c r="S22" s="27">
        <f t="shared" ref="S22:S26" si="29">Q22*(1/R22)*500</f>
        <v>20000</v>
      </c>
      <c r="U22" s="28">
        <v>2</v>
      </c>
      <c r="V22" s="14">
        <v>7</v>
      </c>
      <c r="W22" s="26">
        <v>9.9999999999999995E-7</v>
      </c>
      <c r="X22" s="27">
        <f t="shared" ref="X22:X26" si="30">V22*(1/W22)*500</f>
        <v>3500000000</v>
      </c>
      <c r="Y22" s="14">
        <v>3</v>
      </c>
      <c r="Z22" s="26">
        <v>9.9999999999999995E-7</v>
      </c>
      <c r="AA22" s="27">
        <f t="shared" ref="AA22:AA26" si="31">Y22*(1/Z22)*500</f>
        <v>1500000000</v>
      </c>
      <c r="AB22" s="14">
        <v>4</v>
      </c>
      <c r="AC22" s="26">
        <v>9.9999999999999995E-7</v>
      </c>
      <c r="AD22" s="27">
        <f t="shared" ref="AD22:AD26" si="32">AB22*(1/AC22)*500</f>
        <v>2000000000</v>
      </c>
      <c r="AE22" s="14">
        <v>26</v>
      </c>
      <c r="AF22" s="26">
        <v>1.0000000000000001E-5</v>
      </c>
      <c r="AG22" s="27">
        <f t="shared" ref="AG22:AG26" si="33">AE22*(1/AF22)*500</f>
        <v>1299999999.9999998</v>
      </c>
      <c r="AJ22" s="28">
        <v>2</v>
      </c>
      <c r="AK22" s="14">
        <v>8</v>
      </c>
      <c r="AL22" s="26">
        <v>9.9999999999999995E-7</v>
      </c>
      <c r="AM22" s="27">
        <f t="shared" ref="AM22:AM26" si="34">AK22*(1/AL22)*500</f>
        <v>4000000000</v>
      </c>
      <c r="AN22" s="14">
        <v>4</v>
      </c>
      <c r="AO22" s="26">
        <v>9.9999999999999995E-7</v>
      </c>
      <c r="AP22" s="27">
        <f t="shared" ref="AP22:AP26" si="35">AN22*(1/AO22)*500</f>
        <v>2000000000</v>
      </c>
      <c r="AQ22" s="14">
        <v>5</v>
      </c>
      <c r="AR22" s="26">
        <v>1.0000000000000001E-5</v>
      </c>
      <c r="AS22" s="27">
        <f t="shared" ref="AS22:AS26" si="36">AQ22*(1/AR22)*500</f>
        <v>249999999.99999997</v>
      </c>
      <c r="AT22" s="14">
        <v>4</v>
      </c>
      <c r="AU22" s="26">
        <v>0.01</v>
      </c>
      <c r="AV22" s="27">
        <f t="shared" ref="AV22:AV26" si="37">AT22*(1/AU22)*500</f>
        <v>200000</v>
      </c>
      <c r="AX22" s="28">
        <v>2</v>
      </c>
      <c r="AY22" s="14">
        <v>8</v>
      </c>
      <c r="AZ22" s="26">
        <v>1E-4</v>
      </c>
      <c r="BA22" s="27">
        <f t="shared" ref="BA22:BA26" si="38">AY22*(1/AZ22)*500</f>
        <v>40000000</v>
      </c>
      <c r="BB22" s="14">
        <v>7</v>
      </c>
      <c r="BC22" s="26">
        <v>1E-4</v>
      </c>
      <c r="BD22" s="27">
        <f t="shared" ref="BD22:BD26" si="39">BB22*(1/BC22)*500</f>
        <v>35000000</v>
      </c>
      <c r="BE22" s="14">
        <v>5</v>
      </c>
      <c r="BF22" s="26">
        <v>1E-4</v>
      </c>
      <c r="BG22" s="27">
        <f t="shared" ref="BG22:BG26" si="40">BE22*(1/BF22)*500</f>
        <v>25000000</v>
      </c>
      <c r="BH22" s="14">
        <v>9</v>
      </c>
      <c r="BI22" s="26">
        <v>1E-4</v>
      </c>
      <c r="BJ22" s="27">
        <f t="shared" ref="BJ22:BJ26" si="41">BH22*(1/BI22)*500</f>
        <v>45000000</v>
      </c>
      <c r="BM22" s="28">
        <v>2</v>
      </c>
      <c r="BN22" s="14">
        <v>12</v>
      </c>
      <c r="BO22" s="26">
        <v>0.01</v>
      </c>
      <c r="BP22" s="27">
        <f t="shared" ref="BP22:BP26" si="42">BN22*(1/BO22)*500</f>
        <v>600000</v>
      </c>
      <c r="BQ22" s="14">
        <v>11</v>
      </c>
      <c r="BR22" s="26">
        <v>1E-3</v>
      </c>
      <c r="BS22" s="27">
        <f t="shared" ref="BS22:BS26" si="43">BQ22*(1/BR22)*500</f>
        <v>5500000</v>
      </c>
      <c r="BT22" s="14">
        <v>24</v>
      </c>
      <c r="BU22" s="26">
        <v>1.0000000000000001E-5</v>
      </c>
      <c r="BV22" s="27">
        <f t="shared" ref="BV22:BV26" si="44">BT22*(1/BU22)*500</f>
        <v>1199999999.9999998</v>
      </c>
      <c r="BW22" s="14">
        <v>12</v>
      </c>
      <c r="BX22" s="26">
        <v>0.01</v>
      </c>
      <c r="BY22" s="27">
        <f t="shared" ref="BY22:BY26" si="45">BW22*(1/BX22)*500</f>
        <v>600000</v>
      </c>
      <c r="CA22" s="28">
        <v>2</v>
      </c>
      <c r="CB22" s="14">
        <v>11</v>
      </c>
      <c r="CC22" s="26">
        <v>0.01</v>
      </c>
      <c r="CD22" s="27">
        <f t="shared" ref="CD22:CD26" si="46">CB22*(1/CC22)*500</f>
        <v>550000</v>
      </c>
      <c r="CE22" s="14">
        <v>12</v>
      </c>
      <c r="CF22" s="26">
        <v>0.01</v>
      </c>
      <c r="CG22" s="27">
        <f t="shared" ref="CG22:CG26" si="47">CE22*(1/CF22)*500</f>
        <v>600000</v>
      </c>
      <c r="CH22" s="14">
        <v>3</v>
      </c>
      <c r="CI22" s="26">
        <v>0.01</v>
      </c>
      <c r="CJ22" s="27">
        <f t="shared" ref="CJ22:CJ26" si="48">CH22*(1/CI22)*500</f>
        <v>150000</v>
      </c>
      <c r="CK22" s="14">
        <v>11</v>
      </c>
      <c r="CL22" s="26">
        <v>0.01</v>
      </c>
      <c r="CM22" s="27">
        <f t="shared" ref="CM22:CM26" si="49">CK22*(1/CL22)*500</f>
        <v>550000</v>
      </c>
    </row>
    <row r="23" spans="1:91" x14ac:dyDescent="0.35">
      <c r="A23" s="36"/>
      <c r="B23" s="14">
        <v>5</v>
      </c>
      <c r="C23" s="26">
        <v>0.1</v>
      </c>
      <c r="D23" s="27">
        <f t="shared" ref="D23:D24" si="50">B23*(1/C23)*500</f>
        <v>25000</v>
      </c>
      <c r="E23" s="27">
        <f t="shared" ref="E23:E27" si="51">D23/100</f>
        <v>250</v>
      </c>
      <c r="G23" s="28">
        <v>3</v>
      </c>
      <c r="H23" s="14">
        <v>12</v>
      </c>
      <c r="I23" s="26">
        <v>1.0000000000000001E-5</v>
      </c>
      <c r="J23" s="27">
        <f t="shared" si="26"/>
        <v>599999999.99999988</v>
      </c>
      <c r="K23" s="14">
        <v>12</v>
      </c>
      <c r="L23" s="26">
        <v>1E-4</v>
      </c>
      <c r="M23" s="27">
        <f t="shared" si="27"/>
        <v>60000000</v>
      </c>
      <c r="N23" s="14">
        <v>9</v>
      </c>
      <c r="O23" s="26">
        <v>0.01</v>
      </c>
      <c r="P23" s="27">
        <f t="shared" si="28"/>
        <v>450000</v>
      </c>
      <c r="Q23" s="14">
        <v>4</v>
      </c>
      <c r="R23" s="26">
        <v>0.1</v>
      </c>
      <c r="S23" s="27">
        <f t="shared" si="29"/>
        <v>20000</v>
      </c>
      <c r="U23" s="28">
        <v>3</v>
      </c>
      <c r="V23" s="14">
        <v>4</v>
      </c>
      <c r="W23" s="26">
        <v>9.9999999999999995E-7</v>
      </c>
      <c r="X23" s="27">
        <f t="shared" si="30"/>
        <v>2000000000</v>
      </c>
      <c r="Y23" s="14">
        <v>6</v>
      </c>
      <c r="Z23" s="26">
        <v>9.9999999999999995E-7</v>
      </c>
      <c r="AA23" s="27">
        <f t="shared" si="31"/>
        <v>3000000000</v>
      </c>
      <c r="AB23" s="14">
        <v>2</v>
      </c>
      <c r="AC23" s="26">
        <v>9.9999999999999995E-7</v>
      </c>
      <c r="AD23" s="27">
        <f t="shared" si="32"/>
        <v>1000000000</v>
      </c>
      <c r="AE23" s="14">
        <v>18</v>
      </c>
      <c r="AF23" s="26">
        <v>1.0000000000000001E-5</v>
      </c>
      <c r="AG23" s="27">
        <f t="shared" si="33"/>
        <v>899999999.99999988</v>
      </c>
      <c r="AJ23" s="28">
        <v>3</v>
      </c>
      <c r="AK23" s="14">
        <v>7</v>
      </c>
      <c r="AL23" s="26">
        <v>9.9999999999999995E-7</v>
      </c>
      <c r="AM23" s="27">
        <f t="shared" si="34"/>
        <v>3500000000</v>
      </c>
      <c r="AN23" s="14">
        <v>8</v>
      </c>
      <c r="AO23" s="26">
        <v>9.9999999999999995E-7</v>
      </c>
      <c r="AP23" s="27">
        <f t="shared" si="35"/>
        <v>4000000000</v>
      </c>
      <c r="AQ23" s="14">
        <v>2</v>
      </c>
      <c r="AR23" s="26">
        <v>1.0000000000000001E-5</v>
      </c>
      <c r="AS23" s="27">
        <f t="shared" si="36"/>
        <v>99999999.999999985</v>
      </c>
      <c r="AT23" s="14">
        <v>2</v>
      </c>
      <c r="AU23" s="26">
        <v>0.1</v>
      </c>
      <c r="AV23" s="27">
        <f t="shared" si="37"/>
        <v>10000</v>
      </c>
      <c r="AX23" s="28">
        <v>3</v>
      </c>
      <c r="AY23" s="14">
        <v>13</v>
      </c>
      <c r="AZ23" s="26">
        <v>1E-4</v>
      </c>
      <c r="BA23" s="27">
        <f t="shared" si="38"/>
        <v>65000000</v>
      </c>
      <c r="BB23" s="14">
        <v>9</v>
      </c>
      <c r="BC23" s="26">
        <v>1E-4</v>
      </c>
      <c r="BD23" s="27">
        <f t="shared" si="39"/>
        <v>45000000</v>
      </c>
      <c r="BE23" s="14">
        <v>12</v>
      </c>
      <c r="BF23" s="26">
        <v>1E-4</v>
      </c>
      <c r="BG23" s="27">
        <f t="shared" si="40"/>
        <v>60000000</v>
      </c>
      <c r="BH23" s="14">
        <v>9</v>
      </c>
      <c r="BI23" s="26">
        <v>1E-3</v>
      </c>
      <c r="BJ23" s="27">
        <f t="shared" si="41"/>
        <v>4500000</v>
      </c>
      <c r="BM23" s="28">
        <v>3</v>
      </c>
      <c r="BN23" s="14">
        <v>1</v>
      </c>
      <c r="BO23" s="26">
        <v>1E-3</v>
      </c>
      <c r="BP23" s="27">
        <f t="shared" si="42"/>
        <v>500000</v>
      </c>
      <c r="BQ23" s="14">
        <v>13</v>
      </c>
      <c r="BR23" s="26">
        <v>1E-3</v>
      </c>
      <c r="BS23" s="27">
        <f t="shared" si="43"/>
        <v>6500000</v>
      </c>
      <c r="BT23" s="14">
        <v>19</v>
      </c>
      <c r="BU23" s="26">
        <v>1.0000000000000001E-5</v>
      </c>
      <c r="BV23" s="27">
        <f t="shared" si="44"/>
        <v>949999999.99999988</v>
      </c>
      <c r="BW23" s="14">
        <v>14</v>
      </c>
      <c r="BX23" s="26">
        <v>0.1</v>
      </c>
      <c r="BY23" s="27">
        <f t="shared" si="45"/>
        <v>70000</v>
      </c>
      <c r="CA23" s="28">
        <v>3</v>
      </c>
      <c r="CB23" s="14">
        <v>11</v>
      </c>
      <c r="CC23" s="26">
        <v>0.01</v>
      </c>
      <c r="CD23" s="27">
        <f t="shared" si="46"/>
        <v>550000</v>
      </c>
      <c r="CE23" s="14">
        <v>8</v>
      </c>
      <c r="CF23" s="26">
        <v>0.01</v>
      </c>
      <c r="CG23" s="27">
        <f t="shared" si="47"/>
        <v>400000</v>
      </c>
      <c r="CH23" s="14">
        <v>7</v>
      </c>
      <c r="CI23" s="26">
        <v>0.01</v>
      </c>
      <c r="CJ23" s="27">
        <f t="shared" si="48"/>
        <v>350000</v>
      </c>
      <c r="CK23" s="14">
        <v>15</v>
      </c>
      <c r="CL23" s="26">
        <v>0.01</v>
      </c>
      <c r="CM23" s="27">
        <f t="shared" si="49"/>
        <v>750000</v>
      </c>
    </row>
    <row r="24" spans="1:91" x14ac:dyDescent="0.35">
      <c r="B24" s="14">
        <v>7</v>
      </c>
      <c r="C24" s="26">
        <v>0.1</v>
      </c>
      <c r="D24" s="27">
        <f t="shared" si="50"/>
        <v>35000</v>
      </c>
      <c r="E24" s="27">
        <f t="shared" si="51"/>
        <v>350</v>
      </c>
      <c r="G24" s="28">
        <v>4</v>
      </c>
      <c r="H24" s="14">
        <v>10</v>
      </c>
      <c r="I24" s="26">
        <v>1.0000000000000001E-5</v>
      </c>
      <c r="J24" s="27">
        <f t="shared" si="26"/>
        <v>499999999.99999994</v>
      </c>
      <c r="K24" s="14">
        <v>18</v>
      </c>
      <c r="L24" s="26">
        <v>1E-4</v>
      </c>
      <c r="M24" s="27">
        <f t="shared" si="27"/>
        <v>90000000</v>
      </c>
      <c r="N24" s="14">
        <v>11</v>
      </c>
      <c r="O24" s="26">
        <v>0.01</v>
      </c>
      <c r="P24" s="27">
        <f t="shared" si="28"/>
        <v>550000</v>
      </c>
      <c r="Q24" s="14">
        <v>3</v>
      </c>
      <c r="R24" s="26">
        <v>0.1</v>
      </c>
      <c r="S24" s="27">
        <f t="shared" si="29"/>
        <v>15000</v>
      </c>
      <c r="U24" s="28">
        <v>4</v>
      </c>
      <c r="V24" s="14">
        <v>3</v>
      </c>
      <c r="W24" s="26">
        <v>9.9999999999999995E-7</v>
      </c>
      <c r="X24" s="27">
        <f t="shared" si="30"/>
        <v>1500000000</v>
      </c>
      <c r="Y24" s="14">
        <v>4</v>
      </c>
      <c r="Z24" s="26">
        <v>9.9999999999999995E-7</v>
      </c>
      <c r="AA24" s="27">
        <f t="shared" si="31"/>
        <v>2000000000</v>
      </c>
      <c r="AB24" s="14">
        <v>7</v>
      </c>
      <c r="AC24" s="26">
        <v>1.0000000000000001E-5</v>
      </c>
      <c r="AD24" s="27">
        <f t="shared" si="32"/>
        <v>349999999.99999994</v>
      </c>
      <c r="AE24" s="14">
        <v>25</v>
      </c>
      <c r="AF24" s="26">
        <v>1.0000000000000001E-5</v>
      </c>
      <c r="AG24" s="27">
        <f t="shared" si="33"/>
        <v>1249999999.9999998</v>
      </c>
      <c r="AJ24" s="28">
        <v>4</v>
      </c>
      <c r="AK24" s="14">
        <v>5</v>
      </c>
      <c r="AL24" s="26">
        <v>9.9999999999999995E-7</v>
      </c>
      <c r="AM24" s="27">
        <f t="shared" si="34"/>
        <v>2500000000</v>
      </c>
      <c r="AN24" s="14">
        <v>9</v>
      </c>
      <c r="AO24" s="26">
        <v>9.9999999999999995E-7</v>
      </c>
      <c r="AP24" s="27">
        <f t="shared" si="35"/>
        <v>4500000000</v>
      </c>
      <c r="AQ24" s="14">
        <v>3</v>
      </c>
      <c r="AR24" s="26">
        <v>1.0000000000000001E-5</v>
      </c>
      <c r="AS24" s="27">
        <f t="shared" si="36"/>
        <v>149999999.99999997</v>
      </c>
      <c r="AT24" s="14">
        <v>3</v>
      </c>
      <c r="AU24" s="26">
        <v>0.1</v>
      </c>
      <c r="AV24" s="27">
        <f t="shared" si="37"/>
        <v>15000</v>
      </c>
      <c r="AX24" s="28">
        <v>4</v>
      </c>
      <c r="AY24" s="14">
        <v>8</v>
      </c>
      <c r="AZ24" s="26">
        <v>1E-4</v>
      </c>
      <c r="BA24" s="27">
        <f t="shared" si="38"/>
        <v>40000000</v>
      </c>
      <c r="BB24" s="14">
        <v>4</v>
      </c>
      <c r="BC24" s="26">
        <v>1E-4</v>
      </c>
      <c r="BD24" s="27">
        <f t="shared" si="39"/>
        <v>20000000</v>
      </c>
      <c r="BE24" s="14">
        <v>5</v>
      </c>
      <c r="BF24" s="26">
        <v>1E-4</v>
      </c>
      <c r="BG24" s="27">
        <f t="shared" si="40"/>
        <v>25000000</v>
      </c>
      <c r="BH24" s="14">
        <v>4</v>
      </c>
      <c r="BI24" s="26">
        <v>1E-4</v>
      </c>
      <c r="BJ24" s="27">
        <f t="shared" si="41"/>
        <v>20000000</v>
      </c>
      <c r="BM24" s="28">
        <v>4</v>
      </c>
      <c r="BN24" s="14">
        <v>2</v>
      </c>
      <c r="BO24" s="26">
        <v>1E-3</v>
      </c>
      <c r="BP24" s="27">
        <f t="shared" si="42"/>
        <v>1000000</v>
      </c>
      <c r="BQ24" s="14">
        <v>12</v>
      </c>
      <c r="BR24" s="26">
        <v>1E-3</v>
      </c>
      <c r="BS24" s="27">
        <f t="shared" si="43"/>
        <v>6000000</v>
      </c>
      <c r="BT24" s="14">
        <v>17</v>
      </c>
      <c r="BU24" s="26">
        <v>1.0000000000000001E-5</v>
      </c>
      <c r="BV24" s="27">
        <f t="shared" si="44"/>
        <v>849999999.99999988</v>
      </c>
      <c r="BW24" s="14">
        <v>13</v>
      </c>
      <c r="BX24" s="26">
        <v>0.1</v>
      </c>
      <c r="BY24" s="27">
        <f t="shared" si="45"/>
        <v>65000</v>
      </c>
      <c r="CA24" s="28">
        <v>4</v>
      </c>
      <c r="CB24" s="14">
        <v>11</v>
      </c>
      <c r="CC24" s="26">
        <v>0.01</v>
      </c>
      <c r="CD24" s="27">
        <f t="shared" si="46"/>
        <v>550000</v>
      </c>
      <c r="CE24" s="14">
        <v>8</v>
      </c>
      <c r="CF24" s="26">
        <v>0.01</v>
      </c>
      <c r="CG24" s="27">
        <f t="shared" si="47"/>
        <v>400000</v>
      </c>
      <c r="CH24" s="14">
        <v>5</v>
      </c>
      <c r="CI24" s="26">
        <v>0.01</v>
      </c>
      <c r="CJ24" s="27">
        <f t="shared" si="48"/>
        <v>250000</v>
      </c>
      <c r="CK24" s="14">
        <v>14</v>
      </c>
      <c r="CL24" s="26">
        <v>0.01</v>
      </c>
      <c r="CM24" s="27">
        <f t="shared" si="49"/>
        <v>700000</v>
      </c>
    </row>
    <row r="25" spans="1:91" x14ac:dyDescent="0.35">
      <c r="A25" s="36" t="s">
        <v>82</v>
      </c>
      <c r="B25" s="14">
        <v>20</v>
      </c>
      <c r="C25" s="26">
        <v>9.9999999999999995E-8</v>
      </c>
      <c r="D25" s="27">
        <f>B25*(1/C25)*500</f>
        <v>100000000000</v>
      </c>
      <c r="E25" s="27">
        <f>D25/100</f>
        <v>1000000000</v>
      </c>
      <c r="G25" s="28">
        <v>5</v>
      </c>
      <c r="H25" s="14">
        <v>10</v>
      </c>
      <c r="I25" s="26">
        <v>1.0000000000000001E-5</v>
      </c>
      <c r="J25" s="27">
        <f t="shared" si="26"/>
        <v>499999999.99999994</v>
      </c>
      <c r="K25" s="14">
        <v>19</v>
      </c>
      <c r="L25" s="26">
        <v>1.0000000000000001E-5</v>
      </c>
      <c r="M25" s="27">
        <f t="shared" si="27"/>
        <v>949999999.99999988</v>
      </c>
      <c r="N25" s="14">
        <v>17</v>
      </c>
      <c r="O25" s="26">
        <v>0.01</v>
      </c>
      <c r="P25" s="27">
        <f t="shared" si="28"/>
        <v>850000</v>
      </c>
      <c r="Q25" s="14">
        <v>2</v>
      </c>
      <c r="R25" s="26">
        <v>0.1</v>
      </c>
      <c r="S25" s="27">
        <f t="shared" si="29"/>
        <v>10000</v>
      </c>
      <c r="U25" s="28">
        <v>5</v>
      </c>
      <c r="V25" s="14">
        <v>4</v>
      </c>
      <c r="W25" s="26">
        <v>9.9999999999999995E-7</v>
      </c>
      <c r="X25" s="27">
        <f t="shared" si="30"/>
        <v>2000000000</v>
      </c>
      <c r="Y25" s="14">
        <v>8</v>
      </c>
      <c r="Z25" s="26">
        <v>9.9999999999999995E-7</v>
      </c>
      <c r="AA25" s="27">
        <f t="shared" si="31"/>
        <v>4000000000</v>
      </c>
      <c r="AB25" s="14">
        <v>4</v>
      </c>
      <c r="AC25" s="26">
        <v>9.9999999999999995E-7</v>
      </c>
      <c r="AD25" s="27">
        <f t="shared" si="32"/>
        <v>2000000000</v>
      </c>
      <c r="AE25" s="14">
        <v>2</v>
      </c>
      <c r="AF25" s="26">
        <v>9.9999999999999995E-7</v>
      </c>
      <c r="AG25" s="27">
        <f t="shared" si="33"/>
        <v>1000000000</v>
      </c>
      <c r="AJ25" s="28">
        <v>5</v>
      </c>
      <c r="AK25" s="14">
        <v>12</v>
      </c>
      <c r="AL25" s="26">
        <v>9.9999999999999995E-7</v>
      </c>
      <c r="AM25" s="27">
        <f t="shared" si="34"/>
        <v>6000000000</v>
      </c>
      <c r="AN25" s="14">
        <v>9</v>
      </c>
      <c r="AO25" s="26">
        <v>9.9999999999999995E-7</v>
      </c>
      <c r="AP25" s="27">
        <f t="shared" si="35"/>
        <v>4500000000</v>
      </c>
      <c r="AQ25" s="14">
        <v>2</v>
      </c>
      <c r="AR25" s="26">
        <v>1.0000000000000001E-5</v>
      </c>
      <c r="AS25" s="27">
        <f t="shared" si="36"/>
        <v>99999999.999999985</v>
      </c>
      <c r="AT25" s="14">
        <v>6</v>
      </c>
      <c r="AU25" s="26">
        <v>0.1</v>
      </c>
      <c r="AV25" s="27">
        <f t="shared" si="37"/>
        <v>30000</v>
      </c>
      <c r="AX25" s="28">
        <v>5</v>
      </c>
      <c r="AY25" s="14">
        <v>9</v>
      </c>
      <c r="AZ25" s="26">
        <v>1E-4</v>
      </c>
      <c r="BA25" s="27">
        <f t="shared" si="38"/>
        <v>45000000</v>
      </c>
      <c r="BB25" s="14">
        <v>4</v>
      </c>
      <c r="BC25" s="26">
        <v>1E-4</v>
      </c>
      <c r="BD25" s="27">
        <f t="shared" si="39"/>
        <v>20000000</v>
      </c>
      <c r="BE25" s="14">
        <v>11</v>
      </c>
      <c r="BF25" s="26">
        <v>1E-4</v>
      </c>
      <c r="BG25" s="27">
        <f t="shared" si="40"/>
        <v>55000000</v>
      </c>
      <c r="BH25" s="14">
        <v>14</v>
      </c>
      <c r="BI25" s="26">
        <v>1E-3</v>
      </c>
      <c r="BJ25" s="27">
        <f t="shared" si="41"/>
        <v>7000000</v>
      </c>
      <c r="BM25" s="28">
        <v>5</v>
      </c>
      <c r="BN25" s="14">
        <v>16</v>
      </c>
      <c r="BO25" s="26">
        <v>0.01</v>
      </c>
      <c r="BP25" s="27">
        <f t="shared" si="42"/>
        <v>800000</v>
      </c>
      <c r="BQ25" s="14">
        <v>10</v>
      </c>
      <c r="BR25" s="26">
        <v>1E-3</v>
      </c>
      <c r="BS25" s="27">
        <f t="shared" si="43"/>
        <v>5000000</v>
      </c>
      <c r="BT25" s="14">
        <v>19</v>
      </c>
      <c r="BU25" s="26">
        <v>1.0000000000000001E-5</v>
      </c>
      <c r="BV25" s="27">
        <f t="shared" si="44"/>
        <v>949999999.99999988</v>
      </c>
      <c r="BW25" s="14">
        <v>15</v>
      </c>
      <c r="BX25" s="26">
        <v>1E-3</v>
      </c>
      <c r="BY25" s="27">
        <f t="shared" si="45"/>
        <v>7500000</v>
      </c>
      <c r="CA25" s="28">
        <v>5</v>
      </c>
      <c r="CB25" s="14">
        <v>4</v>
      </c>
      <c r="CC25" s="26">
        <v>0.01</v>
      </c>
      <c r="CD25" s="27">
        <f t="shared" si="46"/>
        <v>200000</v>
      </c>
      <c r="CE25" s="14">
        <v>4</v>
      </c>
      <c r="CF25" s="26">
        <v>0.01</v>
      </c>
      <c r="CG25" s="27">
        <f t="shared" si="47"/>
        <v>200000</v>
      </c>
      <c r="CH25" s="14">
        <v>9</v>
      </c>
      <c r="CI25" s="26">
        <v>0.01</v>
      </c>
      <c r="CJ25" s="27">
        <f t="shared" si="48"/>
        <v>450000</v>
      </c>
      <c r="CK25" s="14">
        <v>9</v>
      </c>
      <c r="CL25" s="26">
        <v>0.01</v>
      </c>
      <c r="CM25" s="27">
        <f t="shared" si="49"/>
        <v>450000</v>
      </c>
    </row>
    <row r="26" spans="1:91" x14ac:dyDescent="0.35">
      <c r="B26" s="14">
        <v>25</v>
      </c>
      <c r="C26" s="26">
        <v>9.9999999999999995E-8</v>
      </c>
      <c r="D26" s="27">
        <f t="shared" ref="D26:D27" si="52">B26*(1/C26)*500</f>
        <v>125000000000</v>
      </c>
      <c r="E26" s="27">
        <f t="shared" si="51"/>
        <v>1250000000</v>
      </c>
      <c r="G26" s="28">
        <v>6</v>
      </c>
      <c r="H26" s="14">
        <v>7</v>
      </c>
      <c r="I26" s="26">
        <v>1.0000000000000001E-5</v>
      </c>
      <c r="J26" s="27">
        <f t="shared" si="26"/>
        <v>349999999.99999994</v>
      </c>
      <c r="K26" s="14">
        <v>4</v>
      </c>
      <c r="L26" s="26">
        <v>1.0000000000000001E-5</v>
      </c>
      <c r="M26" s="27">
        <f t="shared" si="27"/>
        <v>199999999.99999997</v>
      </c>
      <c r="N26" s="14">
        <v>14</v>
      </c>
      <c r="O26" s="26">
        <v>0.01</v>
      </c>
      <c r="P26" s="27">
        <f t="shared" si="28"/>
        <v>700000</v>
      </c>
      <c r="Q26" s="14">
        <v>2</v>
      </c>
      <c r="R26" s="26">
        <v>0.1</v>
      </c>
      <c r="S26" s="27">
        <f t="shared" si="29"/>
        <v>10000</v>
      </c>
      <c r="U26" s="28">
        <v>6</v>
      </c>
      <c r="V26" s="14">
        <v>25</v>
      </c>
      <c r="W26" s="26">
        <v>1.0000000000000001E-5</v>
      </c>
      <c r="X26" s="27">
        <f t="shared" si="30"/>
        <v>1249999999.9999998</v>
      </c>
      <c r="Y26" s="14">
        <v>12</v>
      </c>
      <c r="Z26" s="26">
        <v>9.9999999999999995E-7</v>
      </c>
      <c r="AA26" s="27">
        <f t="shared" si="31"/>
        <v>6000000000</v>
      </c>
      <c r="AB26" s="14">
        <v>2</v>
      </c>
      <c r="AC26" s="26">
        <v>9.9999999999999995E-7</v>
      </c>
      <c r="AD26" s="27">
        <f t="shared" si="32"/>
        <v>1000000000</v>
      </c>
      <c r="AE26" s="14">
        <v>19</v>
      </c>
      <c r="AF26" s="26">
        <v>1.0000000000000001E-5</v>
      </c>
      <c r="AG26" s="27">
        <f t="shared" si="33"/>
        <v>949999999.99999988</v>
      </c>
      <c r="AJ26" s="28">
        <v>6</v>
      </c>
      <c r="AK26" s="14">
        <v>7</v>
      </c>
      <c r="AL26" s="26">
        <v>9.9999999999999995E-7</v>
      </c>
      <c r="AM26" s="27">
        <f t="shared" si="34"/>
        <v>3500000000</v>
      </c>
      <c r="AN26" s="14">
        <v>4</v>
      </c>
      <c r="AO26" s="26">
        <v>9.9999999999999995E-7</v>
      </c>
      <c r="AP26" s="27">
        <f t="shared" si="35"/>
        <v>2000000000</v>
      </c>
      <c r="AQ26" s="14">
        <v>2</v>
      </c>
      <c r="AR26" s="26">
        <v>1.0000000000000001E-5</v>
      </c>
      <c r="AS26" s="27">
        <f t="shared" si="36"/>
        <v>99999999.999999985</v>
      </c>
      <c r="AT26" s="14">
        <v>3</v>
      </c>
      <c r="AU26" s="26">
        <v>0.1</v>
      </c>
      <c r="AV26" s="27">
        <f t="shared" si="37"/>
        <v>15000</v>
      </c>
      <c r="AX26" s="28">
        <v>6</v>
      </c>
      <c r="AY26" s="14">
        <v>3</v>
      </c>
      <c r="AZ26" s="26">
        <v>1E-4</v>
      </c>
      <c r="BA26" s="27">
        <f t="shared" si="38"/>
        <v>15000000</v>
      </c>
      <c r="BB26" s="14">
        <v>2</v>
      </c>
      <c r="BC26" s="26">
        <v>1E-4</v>
      </c>
      <c r="BD26" s="27">
        <f t="shared" si="39"/>
        <v>10000000</v>
      </c>
      <c r="BE26" s="14">
        <v>3</v>
      </c>
      <c r="BF26" s="26">
        <v>1E-4</v>
      </c>
      <c r="BG26" s="27">
        <f t="shared" si="40"/>
        <v>15000000</v>
      </c>
      <c r="BH26" s="14">
        <v>2</v>
      </c>
      <c r="BI26" s="26">
        <v>1E-4</v>
      </c>
      <c r="BJ26" s="27">
        <f t="shared" si="41"/>
        <v>10000000</v>
      </c>
      <c r="BM26" s="28">
        <v>6</v>
      </c>
      <c r="BN26" s="14">
        <v>2</v>
      </c>
      <c r="BO26" s="26">
        <v>1E-3</v>
      </c>
      <c r="BP26" s="27">
        <f t="shared" si="42"/>
        <v>1000000</v>
      </c>
      <c r="BQ26" s="14">
        <v>20</v>
      </c>
      <c r="BR26" s="26">
        <v>1E-3</v>
      </c>
      <c r="BS26" s="27">
        <f t="shared" si="43"/>
        <v>10000000</v>
      </c>
      <c r="BT26" s="14">
        <v>22</v>
      </c>
      <c r="BU26" s="26">
        <v>1.0000000000000001E-5</v>
      </c>
      <c r="BV26" s="27">
        <f t="shared" si="44"/>
        <v>1099999999.9999998</v>
      </c>
      <c r="BW26" s="14">
        <v>3</v>
      </c>
      <c r="BX26" s="26">
        <v>1E-3</v>
      </c>
      <c r="BY26" s="27">
        <f t="shared" si="45"/>
        <v>1500000</v>
      </c>
      <c r="CA26" s="28">
        <v>6</v>
      </c>
      <c r="CB26" s="14">
        <v>4</v>
      </c>
      <c r="CC26" s="26">
        <v>0.01</v>
      </c>
      <c r="CD26" s="27">
        <f t="shared" si="46"/>
        <v>200000</v>
      </c>
      <c r="CE26" s="14">
        <v>6</v>
      </c>
      <c r="CF26" s="26">
        <v>0.01</v>
      </c>
      <c r="CG26" s="27">
        <f t="shared" si="47"/>
        <v>300000</v>
      </c>
      <c r="CH26" s="14">
        <v>16</v>
      </c>
      <c r="CI26" s="26">
        <v>0.01</v>
      </c>
      <c r="CJ26" s="27">
        <f t="shared" si="48"/>
        <v>800000</v>
      </c>
      <c r="CK26" s="14">
        <v>4</v>
      </c>
      <c r="CL26" s="26">
        <v>0.01</v>
      </c>
      <c r="CM26" s="27">
        <f t="shared" si="49"/>
        <v>200000</v>
      </c>
    </row>
    <row r="27" spans="1:91" x14ac:dyDescent="0.35">
      <c r="B27" s="14">
        <v>20</v>
      </c>
      <c r="C27" s="26">
        <v>9.9999999999999995E-8</v>
      </c>
      <c r="D27" s="27">
        <f t="shared" si="52"/>
        <v>100000000000</v>
      </c>
      <c r="E27" s="27">
        <f t="shared" si="51"/>
        <v>1000000000</v>
      </c>
    </row>
    <row r="28" spans="1:91" x14ac:dyDescent="0.35">
      <c r="H28" s="41" t="s">
        <v>72</v>
      </c>
      <c r="I28" s="41"/>
      <c r="J28" s="41"/>
      <c r="K28" s="41"/>
      <c r="L28" s="41"/>
      <c r="M28" s="41"/>
      <c r="N28" s="41"/>
      <c r="O28" s="41"/>
      <c r="P28" s="41"/>
      <c r="Q28" s="41"/>
      <c r="R28" s="41"/>
      <c r="S28" s="41"/>
      <c r="V28" s="41" t="s">
        <v>72</v>
      </c>
      <c r="W28" s="41"/>
      <c r="X28" s="41"/>
      <c r="Y28" s="41"/>
      <c r="Z28" s="41"/>
      <c r="AA28" s="41"/>
      <c r="AB28" s="41"/>
      <c r="AC28" s="41"/>
      <c r="AD28" s="41"/>
      <c r="AE28" s="41"/>
      <c r="AF28" s="41"/>
      <c r="AG28" s="41"/>
      <c r="AK28" s="41" t="s">
        <v>72</v>
      </c>
      <c r="AL28" s="41"/>
      <c r="AM28" s="41"/>
      <c r="AN28" s="41"/>
      <c r="AO28" s="41"/>
      <c r="AP28" s="41"/>
      <c r="AQ28" s="41"/>
      <c r="AR28" s="41"/>
      <c r="AS28" s="41"/>
      <c r="AT28" s="41"/>
      <c r="AU28" s="41"/>
      <c r="AV28" s="41"/>
      <c r="AY28" s="41" t="s">
        <v>72</v>
      </c>
      <c r="AZ28" s="41"/>
      <c r="BA28" s="41"/>
      <c r="BB28" s="41"/>
      <c r="BC28" s="41"/>
      <c r="BD28" s="41"/>
      <c r="BE28" s="41"/>
      <c r="BF28" s="41"/>
      <c r="BG28" s="41"/>
      <c r="BH28" s="41"/>
      <c r="BI28" s="41"/>
      <c r="BJ28" s="41"/>
      <c r="BN28" s="41" t="s">
        <v>72</v>
      </c>
      <c r="BO28" s="41"/>
      <c r="BP28" s="41"/>
      <c r="BQ28" s="41"/>
      <c r="BR28" s="41"/>
      <c r="BS28" s="41"/>
      <c r="BT28" s="41"/>
      <c r="BU28" s="41"/>
      <c r="BV28" s="41"/>
      <c r="BW28" s="41"/>
      <c r="BX28" s="41"/>
      <c r="BY28" s="41"/>
      <c r="CB28" s="41" t="s">
        <v>72</v>
      </c>
      <c r="CC28" s="41"/>
      <c r="CD28" s="41"/>
      <c r="CE28" s="41"/>
      <c r="CF28" s="41"/>
      <c r="CG28" s="41"/>
      <c r="CH28" s="41"/>
      <c r="CI28" s="41"/>
      <c r="CJ28" s="41"/>
      <c r="CK28" s="41"/>
      <c r="CL28" s="41"/>
      <c r="CM28" s="41"/>
    </row>
    <row r="29" spans="1:91" x14ac:dyDescent="0.35">
      <c r="B29" s="18" t="s">
        <v>73</v>
      </c>
      <c r="C29" s="18"/>
      <c r="D29" s="18"/>
      <c r="E29" s="19"/>
      <c r="H29" s="20" t="s">
        <v>56</v>
      </c>
      <c r="I29" s="21"/>
      <c r="J29" s="21"/>
      <c r="K29" s="22" t="s">
        <v>57</v>
      </c>
      <c r="L29" s="21"/>
      <c r="M29" s="21"/>
      <c r="N29" s="22" t="s">
        <v>58</v>
      </c>
      <c r="O29" s="21"/>
      <c r="P29" s="21"/>
      <c r="Q29" s="22" t="s">
        <v>59</v>
      </c>
      <c r="R29" s="21"/>
      <c r="S29" s="21"/>
      <c r="V29" s="20" t="s">
        <v>56</v>
      </c>
      <c r="W29" s="21"/>
      <c r="X29" s="21"/>
      <c r="Y29" s="22" t="s">
        <v>57</v>
      </c>
      <c r="Z29" s="21"/>
      <c r="AA29" s="21"/>
      <c r="AB29" s="22" t="s">
        <v>58</v>
      </c>
      <c r="AC29" s="21"/>
      <c r="AD29" s="21"/>
      <c r="AE29" s="22" t="s">
        <v>59</v>
      </c>
      <c r="AF29" s="21"/>
      <c r="AG29" s="21"/>
      <c r="AK29" s="20" t="s">
        <v>56</v>
      </c>
      <c r="AL29" s="21"/>
      <c r="AM29" s="21"/>
      <c r="AN29" s="22" t="s">
        <v>57</v>
      </c>
      <c r="AO29" s="21"/>
      <c r="AP29" s="21"/>
      <c r="AQ29" s="22" t="s">
        <v>58</v>
      </c>
      <c r="AR29" s="21"/>
      <c r="AS29" s="21"/>
      <c r="AT29" s="22" t="s">
        <v>59</v>
      </c>
      <c r="AU29" s="21"/>
      <c r="AV29" s="21"/>
      <c r="AY29" s="20" t="s">
        <v>56</v>
      </c>
      <c r="AZ29" s="21"/>
      <c r="BA29" s="21"/>
      <c r="BB29" s="22" t="s">
        <v>57</v>
      </c>
      <c r="BC29" s="21"/>
      <c r="BD29" s="21"/>
      <c r="BE29" s="22" t="s">
        <v>58</v>
      </c>
      <c r="BF29" s="21"/>
      <c r="BG29" s="21"/>
      <c r="BH29" s="22" t="s">
        <v>59</v>
      </c>
      <c r="BI29" s="21"/>
      <c r="BJ29" s="21"/>
      <c r="BN29" s="20" t="s">
        <v>56</v>
      </c>
      <c r="BO29" s="21"/>
      <c r="BP29" s="21"/>
      <c r="BQ29" s="22" t="s">
        <v>57</v>
      </c>
      <c r="BR29" s="21"/>
      <c r="BS29" s="21"/>
      <c r="BT29" s="22" t="s">
        <v>58</v>
      </c>
      <c r="BU29" s="21"/>
      <c r="BV29" s="21"/>
      <c r="BW29" s="22" t="s">
        <v>59</v>
      </c>
      <c r="BX29" s="21"/>
      <c r="BY29" s="21"/>
      <c r="CB29" s="20" t="s">
        <v>56</v>
      </c>
      <c r="CC29" s="21"/>
      <c r="CD29" s="21"/>
      <c r="CE29" s="22" t="s">
        <v>57</v>
      </c>
      <c r="CF29" s="21"/>
      <c r="CG29" s="21"/>
      <c r="CH29" s="22" t="s">
        <v>58</v>
      </c>
      <c r="CI29" s="21"/>
      <c r="CJ29" s="21"/>
      <c r="CK29" s="22" t="s">
        <v>59</v>
      </c>
      <c r="CL29" s="21"/>
      <c r="CM29" s="21"/>
    </row>
    <row r="30" spans="1:91" x14ac:dyDescent="0.35">
      <c r="B30" s="23" t="s">
        <v>41</v>
      </c>
      <c r="C30" s="24" t="s">
        <v>42</v>
      </c>
      <c r="D30" s="25" t="s">
        <v>74</v>
      </c>
      <c r="E30" s="25"/>
      <c r="G30" s="14" t="s">
        <v>61</v>
      </c>
      <c r="H30" s="23" t="s">
        <v>41</v>
      </c>
      <c r="I30" s="24" t="s">
        <v>42</v>
      </c>
      <c r="J30" s="25" t="s">
        <v>74</v>
      </c>
      <c r="K30" s="23" t="s">
        <v>41</v>
      </c>
      <c r="L30" s="24" t="s">
        <v>42</v>
      </c>
      <c r="M30" s="25" t="s">
        <v>74</v>
      </c>
      <c r="N30" s="23" t="s">
        <v>41</v>
      </c>
      <c r="O30" s="24" t="s">
        <v>42</v>
      </c>
      <c r="P30" s="25" t="s">
        <v>74</v>
      </c>
      <c r="Q30" s="23" t="s">
        <v>41</v>
      </c>
      <c r="R30" s="24" t="s">
        <v>42</v>
      </c>
      <c r="S30" s="25" t="s">
        <v>74</v>
      </c>
      <c r="U30" s="14" t="s">
        <v>61</v>
      </c>
      <c r="V30" s="23" t="s">
        <v>41</v>
      </c>
      <c r="W30" s="24" t="s">
        <v>42</v>
      </c>
      <c r="X30" s="25" t="s">
        <v>74</v>
      </c>
      <c r="Y30" s="23" t="s">
        <v>41</v>
      </c>
      <c r="Z30" s="24" t="s">
        <v>42</v>
      </c>
      <c r="AA30" s="25" t="s">
        <v>74</v>
      </c>
      <c r="AB30" s="23" t="s">
        <v>41</v>
      </c>
      <c r="AC30" s="24" t="s">
        <v>42</v>
      </c>
      <c r="AD30" s="25" t="s">
        <v>74</v>
      </c>
      <c r="AE30" s="23" t="s">
        <v>41</v>
      </c>
      <c r="AF30" s="24" t="s">
        <v>42</v>
      </c>
      <c r="AG30" s="25" t="s">
        <v>74</v>
      </c>
      <c r="AJ30" s="14" t="s">
        <v>61</v>
      </c>
      <c r="AK30" s="23" t="s">
        <v>41</v>
      </c>
      <c r="AL30" s="24" t="s">
        <v>42</v>
      </c>
      <c r="AM30" s="25" t="s">
        <v>74</v>
      </c>
      <c r="AN30" s="23" t="s">
        <v>41</v>
      </c>
      <c r="AO30" s="24" t="s">
        <v>42</v>
      </c>
      <c r="AP30" s="25" t="s">
        <v>74</v>
      </c>
      <c r="AQ30" s="23" t="s">
        <v>41</v>
      </c>
      <c r="AR30" s="24" t="s">
        <v>42</v>
      </c>
      <c r="AS30" s="25" t="s">
        <v>74</v>
      </c>
      <c r="AT30" s="23" t="s">
        <v>41</v>
      </c>
      <c r="AU30" s="24" t="s">
        <v>42</v>
      </c>
      <c r="AV30" s="25" t="s">
        <v>74</v>
      </c>
      <c r="AX30" s="14" t="s">
        <v>61</v>
      </c>
      <c r="AY30" s="23" t="s">
        <v>41</v>
      </c>
      <c r="AZ30" s="24" t="s">
        <v>42</v>
      </c>
      <c r="BA30" s="25" t="s">
        <v>74</v>
      </c>
      <c r="BB30" s="23" t="s">
        <v>41</v>
      </c>
      <c r="BC30" s="24" t="s">
        <v>42</v>
      </c>
      <c r="BD30" s="25" t="s">
        <v>74</v>
      </c>
      <c r="BE30" s="23" t="s">
        <v>41</v>
      </c>
      <c r="BF30" s="24" t="s">
        <v>42</v>
      </c>
      <c r="BG30" s="25" t="s">
        <v>74</v>
      </c>
      <c r="BH30" s="23" t="s">
        <v>41</v>
      </c>
      <c r="BI30" s="24" t="s">
        <v>42</v>
      </c>
      <c r="BJ30" s="25" t="s">
        <v>74</v>
      </c>
      <c r="BM30" s="14" t="s">
        <v>61</v>
      </c>
      <c r="BN30" s="23" t="s">
        <v>41</v>
      </c>
      <c r="BO30" s="24" t="s">
        <v>42</v>
      </c>
      <c r="BP30" s="25" t="s">
        <v>74</v>
      </c>
      <c r="BQ30" s="23" t="s">
        <v>41</v>
      </c>
      <c r="BR30" s="24" t="s">
        <v>42</v>
      </c>
      <c r="BS30" s="25" t="s">
        <v>74</v>
      </c>
      <c r="BT30" s="23" t="s">
        <v>41</v>
      </c>
      <c r="BU30" s="24" t="s">
        <v>42</v>
      </c>
      <c r="BV30" s="25" t="s">
        <v>74</v>
      </c>
      <c r="BW30" s="23" t="s">
        <v>41</v>
      </c>
      <c r="BX30" s="24" t="s">
        <v>42</v>
      </c>
      <c r="BY30" s="25" t="s">
        <v>74</v>
      </c>
      <c r="CA30" s="14" t="s">
        <v>61</v>
      </c>
      <c r="CB30" s="23" t="s">
        <v>41</v>
      </c>
      <c r="CC30" s="24" t="s">
        <v>42</v>
      </c>
      <c r="CD30" s="25" t="s">
        <v>74</v>
      </c>
      <c r="CE30" s="23" t="s">
        <v>41</v>
      </c>
      <c r="CF30" s="24" t="s">
        <v>42</v>
      </c>
      <c r="CG30" s="25" t="s">
        <v>74</v>
      </c>
      <c r="CH30" s="23" t="s">
        <v>41</v>
      </c>
      <c r="CI30" s="24" t="s">
        <v>42</v>
      </c>
      <c r="CJ30" s="25" t="s">
        <v>74</v>
      </c>
      <c r="CK30" s="23" t="s">
        <v>41</v>
      </c>
      <c r="CL30" s="24" t="s">
        <v>42</v>
      </c>
      <c r="CM30" s="25" t="s">
        <v>74</v>
      </c>
    </row>
    <row r="31" spans="1:91" x14ac:dyDescent="0.35">
      <c r="B31" s="14">
        <v>24</v>
      </c>
      <c r="G31" s="28">
        <v>1</v>
      </c>
      <c r="H31" s="14">
        <v>15</v>
      </c>
      <c r="J31" s="14">
        <v>9</v>
      </c>
      <c r="K31" s="14">
        <v>16</v>
      </c>
      <c r="L31" s="14">
        <v>1</v>
      </c>
      <c r="M31" s="14">
        <v>7</v>
      </c>
      <c r="N31" s="14">
        <v>24</v>
      </c>
      <c r="Q31" s="14">
        <v>24</v>
      </c>
      <c r="U31" s="28">
        <v>1</v>
      </c>
      <c r="V31" s="14">
        <v>1</v>
      </c>
      <c r="W31" s="14">
        <v>16</v>
      </c>
      <c r="X31" s="14">
        <v>7</v>
      </c>
      <c r="Y31" s="14">
        <v>1</v>
      </c>
      <c r="Z31" s="14">
        <v>17</v>
      </c>
      <c r="AA31" s="14">
        <v>6</v>
      </c>
      <c r="AC31" s="14">
        <v>16</v>
      </c>
      <c r="AD31" s="14">
        <v>8</v>
      </c>
      <c r="AF31" s="14">
        <v>11</v>
      </c>
      <c r="AG31" s="14">
        <v>13</v>
      </c>
      <c r="AJ31" s="28">
        <v>1</v>
      </c>
      <c r="AK31" s="14">
        <v>1</v>
      </c>
      <c r="AL31" s="14">
        <v>22</v>
      </c>
      <c r="AM31" s="14">
        <v>1</v>
      </c>
      <c r="AO31" s="14">
        <v>22</v>
      </c>
      <c r="AP31" s="14">
        <v>2</v>
      </c>
      <c r="AQ31" s="14">
        <v>23</v>
      </c>
      <c r="AS31" s="14">
        <v>1</v>
      </c>
      <c r="AT31" s="14">
        <v>24</v>
      </c>
      <c r="AX31" s="28">
        <v>1</v>
      </c>
      <c r="AY31" s="14">
        <v>2</v>
      </c>
      <c r="AZ31" s="14">
        <v>11</v>
      </c>
      <c r="BA31" s="14">
        <v>11</v>
      </c>
      <c r="BB31" s="14">
        <v>4</v>
      </c>
      <c r="BC31" s="14">
        <v>8</v>
      </c>
      <c r="BD31" s="14">
        <v>12</v>
      </c>
      <c r="BF31" s="14">
        <v>17</v>
      </c>
      <c r="BG31" s="14">
        <v>7</v>
      </c>
      <c r="BH31" s="14">
        <v>4</v>
      </c>
      <c r="BI31" s="14">
        <v>14</v>
      </c>
      <c r="BJ31" s="14">
        <v>6</v>
      </c>
      <c r="BM31" s="28">
        <v>1</v>
      </c>
      <c r="BN31" s="14">
        <v>1</v>
      </c>
      <c r="BO31" s="14">
        <v>21</v>
      </c>
      <c r="BP31" s="14">
        <v>2</v>
      </c>
      <c r="BQ31" s="14">
        <v>1</v>
      </c>
      <c r="BR31" s="14">
        <v>21</v>
      </c>
      <c r="BS31" s="14">
        <v>2</v>
      </c>
      <c r="BT31" s="14">
        <v>8</v>
      </c>
      <c r="BU31" s="14">
        <v>7</v>
      </c>
      <c r="BV31" s="14">
        <v>9</v>
      </c>
      <c r="BW31" s="14">
        <v>23</v>
      </c>
      <c r="BX31" s="14">
        <v>1</v>
      </c>
      <c r="CA31" s="28">
        <v>1</v>
      </c>
      <c r="CB31" s="14">
        <v>2</v>
      </c>
      <c r="CC31" s="14">
        <v>14</v>
      </c>
      <c r="CD31" s="14">
        <v>8</v>
      </c>
      <c r="CE31" s="14">
        <v>4</v>
      </c>
      <c r="CF31" s="14">
        <v>6</v>
      </c>
      <c r="CG31" s="14">
        <v>14</v>
      </c>
      <c r="CH31" s="14">
        <v>4</v>
      </c>
      <c r="CI31" s="14">
        <v>12</v>
      </c>
      <c r="CJ31" s="14">
        <v>8</v>
      </c>
      <c r="CK31" s="14">
        <v>2</v>
      </c>
      <c r="CL31" s="14">
        <v>14</v>
      </c>
      <c r="CM31" s="14">
        <v>8</v>
      </c>
    </row>
    <row r="32" spans="1:91" x14ac:dyDescent="0.35">
      <c r="B32" s="14">
        <v>24</v>
      </c>
      <c r="G32" s="28">
        <v>2</v>
      </c>
      <c r="H32" s="14">
        <v>8</v>
      </c>
      <c r="I32" s="14">
        <v>1</v>
      </c>
      <c r="J32" s="14">
        <v>15</v>
      </c>
      <c r="K32" s="14">
        <v>17</v>
      </c>
      <c r="M32" s="14">
        <v>7</v>
      </c>
      <c r="N32" s="14">
        <v>24</v>
      </c>
      <c r="Q32" s="14">
        <v>24</v>
      </c>
      <c r="U32" s="28">
        <v>2</v>
      </c>
      <c r="W32" s="14">
        <v>15</v>
      </c>
      <c r="X32" s="14">
        <v>9</v>
      </c>
      <c r="Y32" s="14">
        <v>1</v>
      </c>
      <c r="Z32" s="14">
        <v>17</v>
      </c>
      <c r="AA32" s="14">
        <v>6</v>
      </c>
      <c r="AB32" s="14">
        <v>4</v>
      </c>
      <c r="AC32" s="14">
        <v>10</v>
      </c>
      <c r="AD32" s="14">
        <v>10</v>
      </c>
      <c r="AE32" s="14">
        <v>1</v>
      </c>
      <c r="AF32" s="14">
        <v>15</v>
      </c>
      <c r="AG32" s="14">
        <v>8</v>
      </c>
      <c r="AJ32" s="28">
        <v>2</v>
      </c>
      <c r="AK32" s="14">
        <v>3</v>
      </c>
      <c r="AL32" s="14">
        <v>21</v>
      </c>
      <c r="AN32" s="14">
        <v>1</v>
      </c>
      <c r="AO32" s="14">
        <v>18</v>
      </c>
      <c r="AP32" s="14">
        <v>5</v>
      </c>
      <c r="AQ32" s="14">
        <v>20</v>
      </c>
      <c r="AS32" s="14">
        <v>4</v>
      </c>
      <c r="AT32" s="14">
        <v>24</v>
      </c>
      <c r="AX32" s="28">
        <v>2</v>
      </c>
      <c r="AZ32" s="14">
        <v>13</v>
      </c>
      <c r="BA32" s="14">
        <v>11</v>
      </c>
      <c r="BB32" s="14">
        <v>3</v>
      </c>
      <c r="BC32" s="14">
        <v>11</v>
      </c>
      <c r="BD32" s="14">
        <v>10</v>
      </c>
      <c r="BF32" s="14">
        <v>15</v>
      </c>
      <c r="BG32" s="14">
        <v>9</v>
      </c>
      <c r="BH32" s="14">
        <v>1</v>
      </c>
      <c r="BI32" s="14">
        <v>15</v>
      </c>
      <c r="BJ32" s="14">
        <v>8</v>
      </c>
      <c r="BM32" s="28">
        <v>2</v>
      </c>
      <c r="BO32" s="14">
        <v>24</v>
      </c>
      <c r="BR32" s="14">
        <v>23</v>
      </c>
      <c r="BS32" s="14">
        <v>1</v>
      </c>
      <c r="BT32" s="14">
        <v>9</v>
      </c>
      <c r="BU32" s="14">
        <v>9</v>
      </c>
      <c r="BV32" s="14">
        <v>6</v>
      </c>
      <c r="BW32" s="14">
        <v>24</v>
      </c>
      <c r="CA32" s="28">
        <v>2</v>
      </c>
      <c r="CB32" s="14">
        <v>2</v>
      </c>
      <c r="CC32" s="14">
        <v>11</v>
      </c>
      <c r="CD32" s="14">
        <v>11</v>
      </c>
      <c r="CE32" s="14">
        <v>3</v>
      </c>
      <c r="CF32" s="14">
        <v>7</v>
      </c>
      <c r="CG32" s="14">
        <v>14</v>
      </c>
      <c r="CH32" s="14">
        <v>1</v>
      </c>
      <c r="CI32" s="14">
        <v>12</v>
      </c>
      <c r="CJ32" s="14">
        <v>11</v>
      </c>
      <c r="CK32" s="14">
        <v>3</v>
      </c>
      <c r="CL32" s="14">
        <v>9</v>
      </c>
      <c r="CM32" s="14">
        <v>12</v>
      </c>
    </row>
    <row r="33" spans="2:91" x14ac:dyDescent="0.35">
      <c r="B33" s="14">
        <v>24</v>
      </c>
      <c r="G33" s="28">
        <v>3</v>
      </c>
      <c r="H33" s="14">
        <v>16</v>
      </c>
      <c r="J33" s="14">
        <v>8</v>
      </c>
      <c r="K33" s="14">
        <v>21</v>
      </c>
      <c r="M33" s="14">
        <v>3</v>
      </c>
      <c r="N33" s="14">
        <v>24</v>
      </c>
      <c r="Q33" s="14">
        <v>24</v>
      </c>
      <c r="U33" s="28">
        <v>3</v>
      </c>
      <c r="V33" s="14">
        <v>1</v>
      </c>
      <c r="W33" s="14">
        <v>15</v>
      </c>
      <c r="X33" s="14">
        <v>8</v>
      </c>
      <c r="Z33" s="14">
        <v>17</v>
      </c>
      <c r="AA33" s="14">
        <v>7</v>
      </c>
      <c r="AB33" s="14">
        <v>4</v>
      </c>
      <c r="AC33" s="14">
        <v>13</v>
      </c>
      <c r="AD33" s="14">
        <v>7</v>
      </c>
      <c r="AE33" s="14">
        <v>3</v>
      </c>
      <c r="AF33" s="14">
        <v>8</v>
      </c>
      <c r="AG33" s="14">
        <v>13</v>
      </c>
      <c r="AJ33" s="28">
        <v>3</v>
      </c>
      <c r="AK33" s="14">
        <v>1</v>
      </c>
      <c r="AL33" s="14">
        <v>19</v>
      </c>
      <c r="AM33" s="14">
        <v>4</v>
      </c>
      <c r="AN33" s="14">
        <v>2</v>
      </c>
      <c r="AO33" s="14">
        <v>19</v>
      </c>
      <c r="AP33" s="14">
        <v>3</v>
      </c>
      <c r="AQ33" s="14">
        <v>22</v>
      </c>
      <c r="AS33" s="14">
        <v>2</v>
      </c>
      <c r="AT33" s="14">
        <v>24</v>
      </c>
      <c r="AX33" s="28">
        <v>3</v>
      </c>
      <c r="AY33" s="14">
        <v>1</v>
      </c>
      <c r="AZ33" s="14">
        <v>11</v>
      </c>
      <c r="BA33" s="14">
        <v>12</v>
      </c>
      <c r="BB33" s="14">
        <v>3</v>
      </c>
      <c r="BC33" s="14">
        <v>12</v>
      </c>
      <c r="BD33" s="14">
        <v>9</v>
      </c>
      <c r="BE33" s="14">
        <v>3</v>
      </c>
      <c r="BF33" s="14">
        <v>11</v>
      </c>
      <c r="BG33" s="14">
        <v>10</v>
      </c>
      <c r="BH33" s="14">
        <v>6</v>
      </c>
      <c r="BI33" s="14">
        <v>12</v>
      </c>
      <c r="BJ33" s="14">
        <v>6</v>
      </c>
      <c r="BM33" s="28">
        <v>3</v>
      </c>
      <c r="BO33" s="14">
        <v>23</v>
      </c>
      <c r="BP33" s="14">
        <v>1</v>
      </c>
      <c r="BR33" s="14">
        <v>22</v>
      </c>
      <c r="BS33" s="14">
        <v>2</v>
      </c>
      <c r="BT33" s="14">
        <v>5</v>
      </c>
      <c r="BU33" s="14">
        <v>9</v>
      </c>
      <c r="BV33" s="14">
        <v>10</v>
      </c>
      <c r="BW33" s="14">
        <v>24</v>
      </c>
      <c r="CA33" s="28">
        <v>3</v>
      </c>
      <c r="CB33" s="14">
        <v>2</v>
      </c>
      <c r="CC33" s="14">
        <v>8</v>
      </c>
      <c r="CD33" s="14">
        <v>14</v>
      </c>
      <c r="CE33" s="14">
        <v>2</v>
      </c>
      <c r="CF33" s="14">
        <v>11</v>
      </c>
      <c r="CG33" s="14">
        <v>11</v>
      </c>
      <c r="CH33" s="14">
        <v>2</v>
      </c>
      <c r="CI33" s="14">
        <v>16</v>
      </c>
      <c r="CJ33" s="14">
        <v>6</v>
      </c>
      <c r="CK33" s="14">
        <v>3</v>
      </c>
      <c r="CL33" s="14">
        <v>9</v>
      </c>
      <c r="CM33" s="14">
        <v>12</v>
      </c>
    </row>
    <row r="34" spans="2:91" x14ac:dyDescent="0.35">
      <c r="B34" s="14">
        <v>24</v>
      </c>
      <c r="G34" s="28">
        <v>4</v>
      </c>
      <c r="H34" s="14">
        <v>12</v>
      </c>
      <c r="J34" s="14">
        <v>12</v>
      </c>
      <c r="K34" s="14">
        <v>23</v>
      </c>
      <c r="M34" s="14">
        <v>1</v>
      </c>
      <c r="N34" s="14">
        <v>24</v>
      </c>
      <c r="Q34" s="14">
        <v>24</v>
      </c>
      <c r="U34" s="28">
        <v>4</v>
      </c>
      <c r="V34" s="14">
        <v>2</v>
      </c>
      <c r="W34" s="14">
        <v>15</v>
      </c>
      <c r="X34" s="14">
        <v>6</v>
      </c>
      <c r="Z34" s="14">
        <v>18</v>
      </c>
      <c r="AA34" s="14">
        <v>6</v>
      </c>
      <c r="AC34" s="14">
        <v>16</v>
      </c>
      <c r="AD34" s="14">
        <v>8</v>
      </c>
      <c r="AE34" s="14">
        <v>2</v>
      </c>
      <c r="AF34" s="14">
        <v>10</v>
      </c>
      <c r="AG34" s="14">
        <v>12</v>
      </c>
      <c r="AJ34" s="28">
        <v>4</v>
      </c>
      <c r="AK34" s="14">
        <v>4</v>
      </c>
      <c r="AL34" s="14">
        <v>19</v>
      </c>
      <c r="AM34" s="14">
        <v>1</v>
      </c>
      <c r="AN34" s="14">
        <v>3</v>
      </c>
      <c r="AO34" s="14">
        <v>19</v>
      </c>
      <c r="AP34" s="14">
        <v>1</v>
      </c>
      <c r="AQ34" s="14">
        <v>24</v>
      </c>
      <c r="AT34" s="14">
        <v>24</v>
      </c>
      <c r="AX34" s="28">
        <v>4</v>
      </c>
      <c r="AY34" s="14">
        <v>1</v>
      </c>
      <c r="AZ34" s="14">
        <v>10</v>
      </c>
      <c r="BA34" s="14">
        <v>13</v>
      </c>
      <c r="BB34" s="14">
        <v>1</v>
      </c>
      <c r="BC34" s="14">
        <v>16</v>
      </c>
      <c r="BD34" s="14">
        <v>7</v>
      </c>
      <c r="BE34" s="14">
        <v>1</v>
      </c>
      <c r="BF34" s="14">
        <v>13</v>
      </c>
      <c r="BG34" s="14">
        <v>10</v>
      </c>
      <c r="BH34" s="14">
        <v>2</v>
      </c>
      <c r="BI34" s="14">
        <v>16</v>
      </c>
      <c r="BJ34" s="14">
        <v>6</v>
      </c>
      <c r="BM34" s="28">
        <v>4</v>
      </c>
      <c r="BO34" s="14">
        <v>24</v>
      </c>
      <c r="BR34" s="14">
        <v>23</v>
      </c>
      <c r="BS34" s="14">
        <v>1</v>
      </c>
      <c r="BT34" s="14">
        <v>3</v>
      </c>
      <c r="BU34" s="14">
        <v>4</v>
      </c>
      <c r="BV34" s="14">
        <v>17</v>
      </c>
      <c r="BW34" s="14">
        <v>24</v>
      </c>
      <c r="CA34" s="28">
        <v>4</v>
      </c>
      <c r="CB34" s="14">
        <v>1</v>
      </c>
      <c r="CC34" s="14">
        <v>9</v>
      </c>
      <c r="CD34" s="14">
        <v>14</v>
      </c>
      <c r="CE34" s="14">
        <v>2</v>
      </c>
      <c r="CF34" s="14">
        <v>6</v>
      </c>
      <c r="CG34" s="14">
        <v>16</v>
      </c>
      <c r="CH34" s="14">
        <v>5</v>
      </c>
      <c r="CI34" s="14">
        <v>11</v>
      </c>
      <c r="CJ34" s="14">
        <v>8</v>
      </c>
      <c r="CK34" s="14">
        <v>2</v>
      </c>
      <c r="CL34" s="14">
        <v>9</v>
      </c>
      <c r="CM34" s="14">
        <v>13</v>
      </c>
    </row>
    <row r="35" spans="2:91" x14ac:dyDescent="0.35">
      <c r="B35" s="14">
        <v>24</v>
      </c>
      <c r="G35" s="28">
        <v>5</v>
      </c>
      <c r="H35" s="14">
        <v>15</v>
      </c>
      <c r="I35" s="14">
        <v>1</v>
      </c>
      <c r="J35" s="14">
        <v>8</v>
      </c>
      <c r="K35" s="14">
        <v>20</v>
      </c>
      <c r="M35" s="14">
        <v>4</v>
      </c>
      <c r="N35" s="14">
        <v>24</v>
      </c>
      <c r="Q35" s="14">
        <v>24</v>
      </c>
      <c r="U35" s="28">
        <v>5</v>
      </c>
      <c r="V35" s="14">
        <v>1</v>
      </c>
      <c r="W35" s="14">
        <v>15</v>
      </c>
      <c r="X35" s="14">
        <v>8</v>
      </c>
      <c r="Z35" s="14">
        <v>14</v>
      </c>
      <c r="AA35" s="14">
        <v>10</v>
      </c>
      <c r="AB35" s="14">
        <v>1</v>
      </c>
      <c r="AC35" s="14">
        <v>12</v>
      </c>
      <c r="AD35" s="14">
        <v>11</v>
      </c>
      <c r="AF35" s="14">
        <v>12</v>
      </c>
      <c r="AG35" s="14">
        <v>12</v>
      </c>
      <c r="AJ35" s="28">
        <v>5</v>
      </c>
      <c r="AL35" s="14">
        <v>24</v>
      </c>
      <c r="AN35" s="14">
        <v>3</v>
      </c>
      <c r="AO35" s="14">
        <v>19</v>
      </c>
      <c r="AP35" s="14">
        <v>1</v>
      </c>
      <c r="AQ35" s="14">
        <v>20</v>
      </c>
      <c r="AS35" s="14">
        <v>4</v>
      </c>
      <c r="AT35" s="14">
        <v>24</v>
      </c>
      <c r="AX35" s="28">
        <v>5</v>
      </c>
      <c r="AY35" s="14">
        <v>1</v>
      </c>
      <c r="AZ35" s="14">
        <v>12</v>
      </c>
      <c r="BA35" s="14">
        <v>11</v>
      </c>
      <c r="BB35" s="14">
        <v>1</v>
      </c>
      <c r="BC35" s="14">
        <v>12</v>
      </c>
      <c r="BD35" s="14">
        <v>11</v>
      </c>
      <c r="BE35" s="14">
        <v>1</v>
      </c>
      <c r="BF35" s="14">
        <v>17</v>
      </c>
      <c r="BG35" s="14">
        <v>6</v>
      </c>
      <c r="BH35" s="14">
        <v>2</v>
      </c>
      <c r="BI35" s="14">
        <v>12</v>
      </c>
      <c r="BJ35" s="14">
        <v>10</v>
      </c>
      <c r="BM35" s="28">
        <v>5</v>
      </c>
      <c r="BO35" s="14">
        <v>23</v>
      </c>
      <c r="BP35" s="14">
        <v>1</v>
      </c>
      <c r="BR35" s="14">
        <v>22</v>
      </c>
      <c r="BS35" s="14">
        <v>2</v>
      </c>
      <c r="BT35" s="14">
        <v>6</v>
      </c>
      <c r="BU35" s="14">
        <v>8</v>
      </c>
      <c r="BV35" s="14">
        <v>10</v>
      </c>
      <c r="BW35" s="14">
        <v>19</v>
      </c>
      <c r="BX35" s="14">
        <v>1</v>
      </c>
      <c r="BY35" s="14">
        <v>4</v>
      </c>
      <c r="CA35" s="28">
        <v>5</v>
      </c>
      <c r="CB35" s="14">
        <v>2</v>
      </c>
      <c r="CC35" s="14">
        <v>9</v>
      </c>
      <c r="CD35" s="14">
        <v>13</v>
      </c>
      <c r="CE35" s="14">
        <v>1</v>
      </c>
      <c r="CF35" s="14">
        <v>9</v>
      </c>
      <c r="CG35" s="14">
        <v>14</v>
      </c>
      <c r="CH35" s="14">
        <v>2</v>
      </c>
      <c r="CI35" s="14">
        <v>12</v>
      </c>
      <c r="CJ35" s="14">
        <v>10</v>
      </c>
      <c r="CK35" s="14">
        <v>3</v>
      </c>
      <c r="CL35" s="14">
        <v>10</v>
      </c>
      <c r="CM35" s="14">
        <v>11</v>
      </c>
    </row>
    <row r="36" spans="2:91" x14ac:dyDescent="0.35">
      <c r="B36" s="14">
        <v>24</v>
      </c>
      <c r="G36" s="28">
        <v>6</v>
      </c>
      <c r="H36" s="14">
        <v>5</v>
      </c>
      <c r="I36" s="14">
        <v>1</v>
      </c>
      <c r="J36" s="14">
        <v>18</v>
      </c>
      <c r="K36" s="14">
        <v>18</v>
      </c>
      <c r="M36" s="14">
        <v>6</v>
      </c>
      <c r="N36" s="14">
        <v>24</v>
      </c>
      <c r="Q36" s="14">
        <v>24</v>
      </c>
      <c r="U36" s="28">
        <v>6</v>
      </c>
      <c r="W36" s="14">
        <v>15</v>
      </c>
      <c r="X36" s="14">
        <v>9</v>
      </c>
      <c r="Z36" s="14">
        <v>12</v>
      </c>
      <c r="AA36" s="14">
        <v>12</v>
      </c>
      <c r="AB36" s="14">
        <v>3</v>
      </c>
      <c r="AC36" s="14">
        <v>14</v>
      </c>
      <c r="AD36" s="14">
        <v>7</v>
      </c>
      <c r="AE36" s="14">
        <v>2</v>
      </c>
      <c r="AF36" s="14">
        <v>10</v>
      </c>
      <c r="AG36" s="14">
        <v>12</v>
      </c>
      <c r="AJ36" s="28">
        <v>6</v>
      </c>
      <c r="AK36" s="14">
        <v>3</v>
      </c>
      <c r="AL36" s="14">
        <v>20</v>
      </c>
      <c r="AM36" s="14">
        <v>1</v>
      </c>
      <c r="AO36" s="14">
        <v>23</v>
      </c>
      <c r="AP36" s="14">
        <v>1</v>
      </c>
      <c r="AQ36" s="14">
        <v>23</v>
      </c>
      <c r="AS36" s="14">
        <v>1</v>
      </c>
      <c r="AT36" s="14">
        <v>24</v>
      </c>
      <c r="AX36" s="28">
        <v>6</v>
      </c>
      <c r="AZ36" s="14">
        <v>12</v>
      </c>
      <c r="BA36" s="14">
        <v>12</v>
      </c>
      <c r="BE36" s="14">
        <v>2</v>
      </c>
      <c r="BF36" s="14">
        <v>14</v>
      </c>
      <c r="BG36" s="14">
        <v>8</v>
      </c>
      <c r="BH36" s="14">
        <v>4</v>
      </c>
      <c r="BI36" s="14">
        <v>10</v>
      </c>
      <c r="BJ36" s="14">
        <v>10</v>
      </c>
      <c r="BM36" s="28">
        <v>6</v>
      </c>
      <c r="BN36" s="14">
        <v>2</v>
      </c>
      <c r="BO36" s="14">
        <v>21</v>
      </c>
      <c r="BP36" s="14">
        <v>1</v>
      </c>
      <c r="BR36" s="14">
        <v>23</v>
      </c>
      <c r="BS36" s="14">
        <v>1</v>
      </c>
      <c r="BT36" s="14">
        <v>7</v>
      </c>
      <c r="BU36" s="14">
        <v>10</v>
      </c>
      <c r="BV36" s="14">
        <v>7</v>
      </c>
      <c r="BW36" s="14">
        <v>24</v>
      </c>
      <c r="CA36" s="28">
        <v>6</v>
      </c>
      <c r="CB36" s="14">
        <v>1</v>
      </c>
      <c r="CC36" s="14">
        <v>10</v>
      </c>
      <c r="CD36" s="14">
        <v>13</v>
      </c>
      <c r="CE36" s="14">
        <v>1</v>
      </c>
      <c r="CF36" s="14">
        <v>4</v>
      </c>
      <c r="CG36" s="14">
        <v>19</v>
      </c>
      <c r="CH36" s="14">
        <v>3</v>
      </c>
      <c r="CI36" s="14">
        <v>6</v>
      </c>
      <c r="CJ36" s="14">
        <v>15</v>
      </c>
      <c r="CK36" s="14">
        <v>4</v>
      </c>
      <c r="CL36" s="14">
        <v>11</v>
      </c>
      <c r="CM36" s="14">
        <v>9</v>
      </c>
    </row>
    <row r="39" spans="2:91" x14ac:dyDescent="0.35">
      <c r="H39" s="42" t="s">
        <v>75</v>
      </c>
      <c r="I39" s="42"/>
      <c r="J39" s="42"/>
      <c r="K39" s="42"/>
      <c r="L39" s="42"/>
      <c r="M39" s="42"/>
      <c r="N39" s="42"/>
      <c r="O39" s="42"/>
      <c r="P39" s="42"/>
      <c r="Q39" s="42"/>
      <c r="R39" s="42"/>
      <c r="S39" s="42"/>
      <c r="V39" s="42" t="s">
        <v>75</v>
      </c>
      <c r="W39" s="42"/>
      <c r="X39" s="42"/>
      <c r="Y39" s="42"/>
      <c r="Z39" s="42"/>
      <c r="AA39" s="42"/>
      <c r="AB39" s="42"/>
      <c r="AC39" s="42"/>
      <c r="AD39" s="42"/>
      <c r="AE39" s="42"/>
      <c r="AF39" s="42"/>
      <c r="AG39" s="42"/>
      <c r="AK39" s="42" t="s">
        <v>75</v>
      </c>
      <c r="AL39" s="42"/>
      <c r="AM39" s="42"/>
      <c r="AN39" s="42"/>
      <c r="AO39" s="42"/>
      <c r="AP39" s="42"/>
      <c r="AQ39" s="42"/>
      <c r="AR39" s="42"/>
      <c r="AS39" s="42"/>
      <c r="AT39" s="42"/>
      <c r="AU39" s="42"/>
      <c r="AV39" s="42"/>
      <c r="AY39" s="42" t="s">
        <v>75</v>
      </c>
      <c r="AZ39" s="42"/>
      <c r="BA39" s="42"/>
      <c r="BB39" s="42"/>
      <c r="BC39" s="42"/>
      <c r="BD39" s="42"/>
      <c r="BE39" s="42"/>
      <c r="BF39" s="42"/>
      <c r="BG39" s="42"/>
      <c r="BH39" s="42"/>
      <c r="BI39" s="42"/>
      <c r="BJ39" s="42"/>
      <c r="BN39" s="42" t="s">
        <v>75</v>
      </c>
      <c r="BO39" s="42"/>
      <c r="BP39" s="42"/>
      <c r="BQ39" s="42"/>
      <c r="BR39" s="42"/>
      <c r="BS39" s="42"/>
      <c r="BT39" s="42"/>
      <c r="BU39" s="42"/>
      <c r="BV39" s="42"/>
      <c r="BW39" s="42"/>
      <c r="BX39" s="42"/>
      <c r="BY39" s="42"/>
      <c r="CB39" s="42" t="s">
        <v>75</v>
      </c>
      <c r="CC39" s="42"/>
      <c r="CD39" s="42"/>
      <c r="CE39" s="42"/>
      <c r="CF39" s="42"/>
      <c r="CG39" s="42"/>
      <c r="CH39" s="42"/>
      <c r="CI39" s="42"/>
      <c r="CJ39" s="42"/>
      <c r="CK39" s="42"/>
      <c r="CL39" s="42"/>
      <c r="CM39" s="42"/>
    </row>
    <row r="40" spans="2:91" x14ac:dyDescent="0.35">
      <c r="B40" s="18" t="s">
        <v>73</v>
      </c>
      <c r="C40" s="18"/>
      <c r="D40" s="18"/>
      <c r="E40" s="19"/>
      <c r="H40" s="20" t="s">
        <v>56</v>
      </c>
      <c r="I40" s="21"/>
      <c r="J40" s="21"/>
      <c r="K40" s="22" t="s">
        <v>57</v>
      </c>
      <c r="L40" s="21"/>
      <c r="M40" s="21"/>
      <c r="N40" s="22" t="s">
        <v>58</v>
      </c>
      <c r="O40" s="21"/>
      <c r="P40" s="21"/>
      <c r="Q40" s="22" t="s">
        <v>59</v>
      </c>
      <c r="R40" s="21"/>
      <c r="S40" s="21"/>
      <c r="V40" s="20" t="s">
        <v>56</v>
      </c>
      <c r="W40" s="21"/>
      <c r="X40" s="21"/>
      <c r="Y40" s="22" t="s">
        <v>57</v>
      </c>
      <c r="Z40" s="21"/>
      <c r="AA40" s="21"/>
      <c r="AB40" s="22" t="s">
        <v>58</v>
      </c>
      <c r="AC40" s="21"/>
      <c r="AD40" s="21"/>
      <c r="AE40" s="22" t="s">
        <v>59</v>
      </c>
      <c r="AF40" s="21"/>
      <c r="AG40" s="21"/>
      <c r="AK40" s="20" t="s">
        <v>56</v>
      </c>
      <c r="AL40" s="21"/>
      <c r="AM40" s="21"/>
      <c r="AN40" s="22" t="s">
        <v>57</v>
      </c>
      <c r="AO40" s="21"/>
      <c r="AP40" s="21"/>
      <c r="AQ40" s="22" t="s">
        <v>58</v>
      </c>
      <c r="AR40" s="21"/>
      <c r="AS40" s="21"/>
      <c r="AT40" s="22" t="s">
        <v>59</v>
      </c>
      <c r="AU40" s="21"/>
      <c r="AV40" s="21"/>
      <c r="AY40" s="20" t="s">
        <v>56</v>
      </c>
      <c r="AZ40" s="21"/>
      <c r="BA40" s="21"/>
      <c r="BB40" s="22" t="s">
        <v>57</v>
      </c>
      <c r="BC40" s="21"/>
      <c r="BD40" s="21"/>
      <c r="BE40" s="22" t="s">
        <v>58</v>
      </c>
      <c r="BF40" s="21"/>
      <c r="BG40" s="21"/>
      <c r="BH40" s="22" t="s">
        <v>59</v>
      </c>
      <c r="BI40" s="21"/>
      <c r="BJ40" s="21"/>
      <c r="BN40" s="20" t="s">
        <v>56</v>
      </c>
      <c r="BO40" s="21"/>
      <c r="BP40" s="21"/>
      <c r="BQ40" s="22" t="s">
        <v>57</v>
      </c>
      <c r="BR40" s="21"/>
      <c r="BS40" s="21"/>
      <c r="BT40" s="22" t="s">
        <v>58</v>
      </c>
      <c r="BU40" s="21"/>
      <c r="BV40" s="21"/>
      <c r="BW40" s="22" t="s">
        <v>59</v>
      </c>
      <c r="BX40" s="21"/>
      <c r="BY40" s="21"/>
      <c r="CB40" s="20" t="s">
        <v>56</v>
      </c>
      <c r="CC40" s="21"/>
      <c r="CD40" s="21"/>
      <c r="CE40" s="22" t="s">
        <v>57</v>
      </c>
      <c r="CF40" s="21"/>
      <c r="CG40" s="21"/>
      <c r="CH40" s="22" t="s">
        <v>58</v>
      </c>
      <c r="CI40" s="21"/>
      <c r="CJ40" s="21"/>
      <c r="CK40" s="22" t="s">
        <v>59</v>
      </c>
      <c r="CL40" s="21"/>
      <c r="CM40" s="21"/>
    </row>
    <row r="41" spans="2:91" x14ac:dyDescent="0.35">
      <c r="B41" s="23" t="s">
        <v>41</v>
      </c>
      <c r="C41" s="24" t="s">
        <v>42</v>
      </c>
      <c r="D41" s="25" t="s">
        <v>74</v>
      </c>
      <c r="E41" s="25"/>
      <c r="G41" s="14" t="s">
        <v>61</v>
      </c>
      <c r="H41" s="23" t="s">
        <v>41</v>
      </c>
      <c r="I41" s="24" t="s">
        <v>42</v>
      </c>
      <c r="J41" s="25" t="s">
        <v>74</v>
      </c>
      <c r="K41" s="23" t="s">
        <v>41</v>
      </c>
      <c r="L41" s="24" t="s">
        <v>42</v>
      </c>
      <c r="M41" s="25" t="s">
        <v>74</v>
      </c>
      <c r="N41" s="23" t="s">
        <v>41</v>
      </c>
      <c r="O41" s="24" t="s">
        <v>42</v>
      </c>
      <c r="P41" s="25" t="s">
        <v>74</v>
      </c>
      <c r="Q41" s="23" t="s">
        <v>41</v>
      </c>
      <c r="R41" s="24" t="s">
        <v>42</v>
      </c>
      <c r="S41" s="25" t="s">
        <v>74</v>
      </c>
      <c r="U41" s="14" t="s">
        <v>61</v>
      </c>
      <c r="V41" s="23" t="s">
        <v>41</v>
      </c>
      <c r="W41" s="24" t="s">
        <v>42</v>
      </c>
      <c r="X41" s="25" t="s">
        <v>74</v>
      </c>
      <c r="Y41" s="23" t="s">
        <v>41</v>
      </c>
      <c r="Z41" s="24" t="s">
        <v>42</v>
      </c>
      <c r="AA41" s="25" t="s">
        <v>74</v>
      </c>
      <c r="AB41" s="23" t="s">
        <v>41</v>
      </c>
      <c r="AC41" s="24" t="s">
        <v>42</v>
      </c>
      <c r="AD41" s="25" t="s">
        <v>74</v>
      </c>
      <c r="AE41" s="23" t="s">
        <v>41</v>
      </c>
      <c r="AF41" s="24" t="s">
        <v>42</v>
      </c>
      <c r="AG41" s="25" t="s">
        <v>74</v>
      </c>
      <c r="AJ41" s="14" t="s">
        <v>61</v>
      </c>
      <c r="AK41" s="23" t="s">
        <v>41</v>
      </c>
      <c r="AL41" s="24" t="s">
        <v>42</v>
      </c>
      <c r="AM41" s="25" t="s">
        <v>74</v>
      </c>
      <c r="AN41" s="23" t="s">
        <v>41</v>
      </c>
      <c r="AO41" s="24" t="s">
        <v>42</v>
      </c>
      <c r="AP41" s="25" t="s">
        <v>74</v>
      </c>
      <c r="AQ41" s="23" t="s">
        <v>41</v>
      </c>
      <c r="AR41" s="24" t="s">
        <v>42</v>
      </c>
      <c r="AS41" s="25" t="s">
        <v>74</v>
      </c>
      <c r="AT41" s="23" t="s">
        <v>41</v>
      </c>
      <c r="AU41" s="24" t="s">
        <v>42</v>
      </c>
      <c r="AV41" s="25" t="s">
        <v>74</v>
      </c>
      <c r="AX41" s="14" t="s">
        <v>61</v>
      </c>
      <c r="AY41" s="23" t="s">
        <v>41</v>
      </c>
      <c r="AZ41" s="24" t="s">
        <v>42</v>
      </c>
      <c r="BA41" s="25" t="s">
        <v>74</v>
      </c>
      <c r="BB41" s="23" t="s">
        <v>41</v>
      </c>
      <c r="BC41" s="24" t="s">
        <v>42</v>
      </c>
      <c r="BD41" s="25" t="s">
        <v>74</v>
      </c>
      <c r="BE41" s="23" t="s">
        <v>41</v>
      </c>
      <c r="BF41" s="24" t="s">
        <v>42</v>
      </c>
      <c r="BG41" s="25" t="s">
        <v>74</v>
      </c>
      <c r="BH41" s="23" t="s">
        <v>41</v>
      </c>
      <c r="BI41" s="24" t="s">
        <v>42</v>
      </c>
      <c r="BJ41" s="25" t="s">
        <v>74</v>
      </c>
      <c r="BM41" s="14" t="s">
        <v>61</v>
      </c>
      <c r="BN41" s="23" t="s">
        <v>41</v>
      </c>
      <c r="BO41" s="24" t="s">
        <v>42</v>
      </c>
      <c r="BP41" s="25" t="s">
        <v>74</v>
      </c>
      <c r="BQ41" s="23" t="s">
        <v>41</v>
      </c>
      <c r="BR41" s="24" t="s">
        <v>42</v>
      </c>
      <c r="BS41" s="25" t="s">
        <v>74</v>
      </c>
      <c r="BT41" s="23" t="s">
        <v>41</v>
      </c>
      <c r="BU41" s="24" t="s">
        <v>42</v>
      </c>
      <c r="BV41" s="25" t="s">
        <v>74</v>
      </c>
      <c r="BW41" s="23" t="s">
        <v>41</v>
      </c>
      <c r="BX41" s="24" t="s">
        <v>42</v>
      </c>
      <c r="BY41" s="25" t="s">
        <v>74</v>
      </c>
      <c r="CA41" s="14" t="s">
        <v>61</v>
      </c>
      <c r="CB41" s="23" t="s">
        <v>41</v>
      </c>
      <c r="CC41" s="24" t="s">
        <v>42</v>
      </c>
      <c r="CD41" s="25" t="s">
        <v>74</v>
      </c>
      <c r="CE41" s="23" t="s">
        <v>41</v>
      </c>
      <c r="CF41" s="24" t="s">
        <v>42</v>
      </c>
      <c r="CG41" s="25" t="s">
        <v>74</v>
      </c>
      <c r="CH41" s="23" t="s">
        <v>41</v>
      </c>
      <c r="CI41" s="24" t="s">
        <v>42</v>
      </c>
      <c r="CJ41" s="25" t="s">
        <v>74</v>
      </c>
      <c r="CK41" s="23" t="s">
        <v>41</v>
      </c>
      <c r="CL41" s="24" t="s">
        <v>42</v>
      </c>
      <c r="CM41" s="25" t="s">
        <v>74</v>
      </c>
    </row>
    <row r="42" spans="2:91" x14ac:dyDescent="0.35">
      <c r="B42" s="14">
        <f>B31/(B31+C31+D31)</f>
        <v>1</v>
      </c>
      <c r="C42" s="14">
        <f>C31/(B31+C31+D31)</f>
        <v>0</v>
      </c>
      <c r="D42" s="14">
        <f>D31/(B31+C31+D31)</f>
        <v>0</v>
      </c>
      <c r="G42" s="28">
        <v>1</v>
      </c>
      <c r="H42" s="14">
        <f>H31/(H31+I31+J31)</f>
        <v>0.625</v>
      </c>
      <c r="I42" s="14">
        <f>I31/(H31+I31+J31)</f>
        <v>0</v>
      </c>
      <c r="J42" s="14">
        <f>J31/(H31+I31+J31)</f>
        <v>0.375</v>
      </c>
      <c r="K42" s="14">
        <f>K31/(K31+L31+M31)</f>
        <v>0.66666666666666663</v>
      </c>
      <c r="L42" s="14">
        <f>L31/(K31+L31+M31)</f>
        <v>4.1666666666666664E-2</v>
      </c>
      <c r="M42" s="14">
        <f>M31/(K31+L31+M31)</f>
        <v>0.29166666666666669</v>
      </c>
      <c r="N42" s="14">
        <f>N31/(N31+O31+P31)</f>
        <v>1</v>
      </c>
      <c r="O42" s="14">
        <f>O31/(N31+O31+P31)</f>
        <v>0</v>
      </c>
      <c r="P42" s="14">
        <f>P31/(N31+O31+P31)</f>
        <v>0</v>
      </c>
      <c r="Q42" s="14">
        <f>Q31/(Q31+R31+S31)</f>
        <v>1</v>
      </c>
      <c r="R42" s="14">
        <f>R31/(Q31+R31+S31)</f>
        <v>0</v>
      </c>
      <c r="S42" s="14">
        <f>S31/(Q31+R31+S31)</f>
        <v>0</v>
      </c>
      <c r="U42" s="28">
        <v>1</v>
      </c>
      <c r="V42" s="14">
        <f>V31/(V31+W31+X31)</f>
        <v>4.1666666666666664E-2</v>
      </c>
      <c r="W42" s="14">
        <f>W31/(V31+W31+X31)</f>
        <v>0.66666666666666663</v>
      </c>
      <c r="X42" s="14">
        <f>X31/(V31+W31+X31)</f>
        <v>0.29166666666666669</v>
      </c>
      <c r="Y42" s="14">
        <f>Y31/(Y31+Z31+AA31)</f>
        <v>4.1666666666666664E-2</v>
      </c>
      <c r="Z42" s="14">
        <f>Z31/(Y31+Z31+AA31)</f>
        <v>0.70833333333333337</v>
      </c>
      <c r="AA42" s="14">
        <f>AA31/(Y31+Z31+AA31)</f>
        <v>0.25</v>
      </c>
      <c r="AB42" s="14">
        <f t="shared" ref="AB42:AB47" si="53">AB31/(AB31+AC31+AD31)</f>
        <v>0</v>
      </c>
      <c r="AC42" s="14">
        <f t="shared" ref="AC42:AC47" si="54">AC31/(AB31+AC31+AD31)</f>
        <v>0.66666666666666663</v>
      </c>
      <c r="AD42" s="14">
        <f t="shared" ref="AD42:AD47" si="55">AD31/(AB31+AC31+AD31)</f>
        <v>0.33333333333333331</v>
      </c>
      <c r="AE42" s="14">
        <f>AE31/(AE31+AF31+AG31)</f>
        <v>0</v>
      </c>
      <c r="AF42" s="14">
        <f>AF31/(AE31+AF31+AG31)</f>
        <v>0.45833333333333331</v>
      </c>
      <c r="AG42" s="14">
        <f>AG31/(AE31+AF31+AG31)</f>
        <v>0.54166666666666663</v>
      </c>
      <c r="AJ42" s="28">
        <v>1</v>
      </c>
      <c r="AK42" s="14">
        <f>AK31/(AK31+AL31+AM31)</f>
        <v>4.1666666666666664E-2</v>
      </c>
      <c r="AL42" s="14">
        <f>AL31/(AK31+AL31+AM31)</f>
        <v>0.91666666666666663</v>
      </c>
      <c r="AM42" s="14">
        <f>AM31/(AK31+AL31+AM31)</f>
        <v>4.1666666666666664E-2</v>
      </c>
      <c r="AN42" s="14">
        <f>AN31/(AN31+AO31+AP31)</f>
        <v>0</v>
      </c>
      <c r="AO42" s="14">
        <f>AO31/(AN31+AO31+AP31)</f>
        <v>0.91666666666666663</v>
      </c>
      <c r="AP42" s="14">
        <f>AP31/(AN31+AO31+AP31)</f>
        <v>8.3333333333333329E-2</v>
      </c>
      <c r="AQ42" s="14">
        <f>AQ31/(AQ31+AR31+AS31)</f>
        <v>0.95833333333333337</v>
      </c>
      <c r="AR42" s="14">
        <f>AR31/(AQ31+AR31+AS31)</f>
        <v>0</v>
      </c>
      <c r="AS42" s="14">
        <f>AS31/(AQ31+AR31+AS31)</f>
        <v>4.1666666666666664E-2</v>
      </c>
      <c r="AT42" s="14">
        <f>AT31/(AT31+AU31+AV31)</f>
        <v>1</v>
      </c>
      <c r="AU42" s="14">
        <f>AU31/(AT31+AU31+AV31)</f>
        <v>0</v>
      </c>
      <c r="AV42" s="14">
        <f>AV31/(AT31+AU31+AV31)</f>
        <v>0</v>
      </c>
      <c r="AX42" s="28">
        <v>1</v>
      </c>
      <c r="AY42" s="14">
        <f>AY31/(AY31+AZ31+BA31)</f>
        <v>8.3333333333333329E-2</v>
      </c>
      <c r="AZ42" s="14">
        <f>AZ31/(AY31+AZ31+BA31)</f>
        <v>0.45833333333333331</v>
      </c>
      <c r="BA42" s="14">
        <f>BA31/(AY31+AZ31+BA31)</f>
        <v>0.45833333333333331</v>
      </c>
      <c r="BB42" s="14">
        <f>BB31/(BB31+BC31+BD31)</f>
        <v>0.16666666666666666</v>
      </c>
      <c r="BC42" s="14">
        <f>BC31/(BB31+BC31+BD31)</f>
        <v>0.33333333333333331</v>
      </c>
      <c r="BD42" s="14">
        <f>BD31/(BB31+BC31+BD31)</f>
        <v>0.5</v>
      </c>
      <c r="BE42" s="14">
        <f>BE31/(BE31+BF31+BG31)</f>
        <v>0</v>
      </c>
      <c r="BF42" s="14">
        <f>BF31/(BE31+BF31+BG31)</f>
        <v>0.70833333333333337</v>
      </c>
      <c r="BG42" s="14">
        <f>BG31/(BE31+BF31+BG31)</f>
        <v>0.29166666666666669</v>
      </c>
      <c r="BH42" s="14">
        <f>BH31/(BH31+BI31+BJ31)</f>
        <v>0.16666666666666666</v>
      </c>
      <c r="BI42" s="14">
        <f>BI31/(BH31+BI31+BJ31)</f>
        <v>0.58333333333333337</v>
      </c>
      <c r="BJ42" s="14">
        <f>BJ31/(BH31+BI31+BJ31)</f>
        <v>0.25</v>
      </c>
      <c r="BM42" s="28">
        <v>1</v>
      </c>
      <c r="BN42" s="14">
        <f>BN31/(BN31+BO31+BP31)</f>
        <v>4.1666666666666664E-2</v>
      </c>
      <c r="BO42" s="14">
        <f>BO31/(BN31+BO31+BP31)</f>
        <v>0.875</v>
      </c>
      <c r="BP42" s="14">
        <f>BP31/(BN31+BO31+BP31)</f>
        <v>8.3333333333333329E-2</v>
      </c>
      <c r="BQ42" s="14">
        <f>BQ31/(BQ31+BR31+BS31)</f>
        <v>4.1666666666666664E-2</v>
      </c>
      <c r="BR42" s="14">
        <f>BR31/(BQ31+BR31+BS31)</f>
        <v>0.875</v>
      </c>
      <c r="BS42" s="14">
        <f>BS31/(BQ31+BR31+BS31)</f>
        <v>8.3333333333333329E-2</v>
      </c>
      <c r="BT42" s="14">
        <f>BT31/(BT31+BU31+BV31)</f>
        <v>0.33333333333333331</v>
      </c>
      <c r="BU42" s="14">
        <f>BU31/(BT31+BU31+BV31)</f>
        <v>0.29166666666666669</v>
      </c>
      <c r="BV42" s="14">
        <f>BV31/(BT31+BU31+BV31)</f>
        <v>0.375</v>
      </c>
      <c r="BW42" s="14">
        <f>BW31/(BW31+BX31+BY31)</f>
        <v>0.95833333333333337</v>
      </c>
      <c r="BX42" s="14">
        <f>BX31/(BW31+BX31+BY31)</f>
        <v>4.1666666666666664E-2</v>
      </c>
      <c r="BY42" s="14">
        <f>BY31/(BW31+BX31+BY31)</f>
        <v>0</v>
      </c>
      <c r="CA42" s="28">
        <v>1</v>
      </c>
      <c r="CB42" s="14">
        <f>CB31/(CB31+CC31+CD31)</f>
        <v>8.3333333333333329E-2</v>
      </c>
      <c r="CC42" s="14">
        <f>CC31/(CB31+CC31+CD31)</f>
        <v>0.58333333333333337</v>
      </c>
      <c r="CD42" s="14">
        <f>CD31/(CB31+CC31+CD31)</f>
        <v>0.33333333333333331</v>
      </c>
      <c r="CE42" s="14">
        <f>CE31/(CE31+CF31+CG31)</f>
        <v>0.16666666666666666</v>
      </c>
      <c r="CF42" s="14">
        <f>CF31/(CE31+CF31+CG31)</f>
        <v>0.25</v>
      </c>
      <c r="CG42" s="14">
        <f>CG31/(CE31+CF31+CG31)</f>
        <v>0.58333333333333337</v>
      </c>
      <c r="CH42" s="14">
        <f>CH31/(CH31+CI31+CJ31)</f>
        <v>0.16666666666666666</v>
      </c>
      <c r="CI42" s="14">
        <f>CI31/(CH31+CI31+CJ31)</f>
        <v>0.5</v>
      </c>
      <c r="CJ42" s="14">
        <f>CJ31/(CH31+CI31+CJ31)</f>
        <v>0.33333333333333331</v>
      </c>
      <c r="CK42" s="14">
        <f>CK31/(CK31+CL31+CM31)</f>
        <v>8.3333333333333329E-2</v>
      </c>
      <c r="CL42" s="14">
        <f>CL31/(CK31+CL31+CM31)</f>
        <v>0.58333333333333337</v>
      </c>
      <c r="CM42" s="14">
        <f>CM31/(CK31+CL31+CM31)</f>
        <v>0.33333333333333331</v>
      </c>
    </row>
    <row r="43" spans="2:91" x14ac:dyDescent="0.35">
      <c r="B43" s="14">
        <f t="shared" ref="B43:B47" si="56">B32/(B32+C32+D32)</f>
        <v>1</v>
      </c>
      <c r="C43" s="14">
        <f t="shared" ref="C43:C47" si="57">C32/(B32+C32+D32)</f>
        <v>0</v>
      </c>
      <c r="D43" s="14">
        <f t="shared" ref="D43:D47" si="58">D32/(B32+C32+D32)</f>
        <v>0</v>
      </c>
      <c r="G43" s="28">
        <v>2</v>
      </c>
      <c r="H43" s="14">
        <f>H32/(H32+I32+J32)</f>
        <v>0.33333333333333331</v>
      </c>
      <c r="I43" s="14">
        <f t="shared" ref="I43:I47" si="59">I32/(H32+I32+J32)</f>
        <v>4.1666666666666664E-2</v>
      </c>
      <c r="J43" s="14">
        <f t="shared" ref="J43:J47" si="60">J32/(H32+I32+J32)</f>
        <v>0.625</v>
      </c>
      <c r="K43" s="14">
        <f t="shared" ref="K43:K46" si="61">K32/(K32+L32+M32)</f>
        <v>0.70833333333333337</v>
      </c>
      <c r="L43" s="14">
        <f t="shared" ref="L43:L47" si="62">L32/(K32+L32+M32)</f>
        <v>0</v>
      </c>
      <c r="M43" s="14">
        <f t="shared" ref="M43:M47" si="63">M32/(K32+L32+M32)</f>
        <v>0.29166666666666669</v>
      </c>
      <c r="N43" s="14">
        <f t="shared" ref="N43:N47" si="64">N32/(N32+O32+P32)</f>
        <v>1</v>
      </c>
      <c r="O43" s="14">
        <f t="shared" ref="O43:O47" si="65">O32/(N32+O32+P32)</f>
        <v>0</v>
      </c>
      <c r="P43" s="14">
        <f t="shared" ref="P43:P46" si="66">P32/(N32+O32+P32)</f>
        <v>0</v>
      </c>
      <c r="Q43" s="14">
        <f t="shared" ref="Q43:Q47" si="67">Q32/(Q32+R32+S32)</f>
        <v>1</v>
      </c>
      <c r="R43" s="14">
        <f t="shared" ref="R43:R47" si="68">R32/(Q32+R32+S32)</f>
        <v>0</v>
      </c>
      <c r="S43" s="14">
        <f t="shared" ref="S43:S46" si="69">S32/(Q32+R32+S32)</f>
        <v>0</v>
      </c>
      <c r="U43" s="28">
        <v>2</v>
      </c>
      <c r="V43" s="14">
        <f>V32/(V32+W32+X32)</f>
        <v>0</v>
      </c>
      <c r="W43" s="14">
        <f t="shared" ref="W43:W47" si="70">W32/(V32+W32+X32)</f>
        <v>0.625</v>
      </c>
      <c r="X43" s="14">
        <f t="shared" ref="X43:X47" si="71">X32/(V32+W32+X32)</f>
        <v>0.375</v>
      </c>
      <c r="Y43" s="14">
        <f t="shared" ref="Y43:Y46" si="72">Y32/(Y32+Z32+AA32)</f>
        <v>4.1666666666666664E-2</v>
      </c>
      <c r="Z43" s="14">
        <f t="shared" ref="Z43:Z47" si="73">Z32/(Y32+Z32+AA32)</f>
        <v>0.70833333333333337</v>
      </c>
      <c r="AA43" s="14">
        <f t="shared" ref="AA43:AA47" si="74">AA32/(Y32+Z32+AA32)</f>
        <v>0.25</v>
      </c>
      <c r="AB43" s="14">
        <f t="shared" si="53"/>
        <v>0.16666666666666666</v>
      </c>
      <c r="AC43" s="14">
        <f t="shared" si="54"/>
        <v>0.41666666666666669</v>
      </c>
      <c r="AD43" s="14">
        <f t="shared" si="55"/>
        <v>0.41666666666666669</v>
      </c>
      <c r="AE43" s="14">
        <f t="shared" ref="AE43:AE47" si="75">AE32/(AE32+AF32+AG32)</f>
        <v>4.1666666666666664E-2</v>
      </c>
      <c r="AF43" s="14">
        <f t="shared" ref="AF43:AF47" si="76">AF32/(AE32+AF32+AG32)</f>
        <v>0.625</v>
      </c>
      <c r="AG43" s="14">
        <f t="shared" ref="AG43:AG46" si="77">AG32/(AE32+AF32+AG32)</f>
        <v>0.33333333333333331</v>
      </c>
      <c r="AJ43" s="28">
        <v>2</v>
      </c>
      <c r="AK43" s="14">
        <f>AK32/(AK32+AL32+AM32)</f>
        <v>0.125</v>
      </c>
      <c r="AL43" s="14">
        <f t="shared" ref="AL43:AL47" si="78">AL32/(AK32+AL32+AM32)</f>
        <v>0.875</v>
      </c>
      <c r="AM43" s="14">
        <f t="shared" ref="AM43:AM47" si="79">AM32/(AK32+AL32+AM32)</f>
        <v>0</v>
      </c>
      <c r="AN43" s="14">
        <f>AN32/(AN32+AO32+AP32)</f>
        <v>4.1666666666666664E-2</v>
      </c>
      <c r="AO43" s="14">
        <f t="shared" ref="AO43:AO47" si="80">AO32/(AN32+AO32+AP32)</f>
        <v>0.75</v>
      </c>
      <c r="AP43" s="14">
        <f t="shared" ref="AP43:AP47" si="81">AP32/(AN32+AO32+AP32)</f>
        <v>0.20833333333333334</v>
      </c>
      <c r="AQ43" s="14">
        <f t="shared" ref="AQ43:AQ47" si="82">AQ32/(AQ32+AR32+AS32)</f>
        <v>0.83333333333333337</v>
      </c>
      <c r="AR43" s="14">
        <f t="shared" ref="AR43:AR47" si="83">AR32/(AQ32+AR32+AS32)</f>
        <v>0</v>
      </c>
      <c r="AS43" s="14">
        <f t="shared" ref="AS43:AS46" si="84">AS32/(AQ32+AR32+AS32)</f>
        <v>0.16666666666666666</v>
      </c>
      <c r="AT43" s="14">
        <f t="shared" ref="AT43:AT47" si="85">AT32/(AT32+AU32+AV32)</f>
        <v>1</v>
      </c>
      <c r="AU43" s="14">
        <f t="shared" ref="AU43:AU47" si="86">AU32/(AT32+AU32+AV32)</f>
        <v>0</v>
      </c>
      <c r="AV43" s="14">
        <f t="shared" ref="AV43:AV46" si="87">AV32/(AT32+AU32+AV32)</f>
        <v>0</v>
      </c>
      <c r="AX43" s="28">
        <v>2</v>
      </c>
      <c r="AY43" s="14">
        <f>AY32/(AY32+AZ32+BA32)</f>
        <v>0</v>
      </c>
      <c r="AZ43" s="14">
        <f t="shared" ref="AZ43:AZ47" si="88">AZ32/(AY32+AZ32+BA32)</f>
        <v>0.54166666666666663</v>
      </c>
      <c r="BA43" s="14">
        <f t="shared" ref="BA43:BA47" si="89">BA32/(AY32+AZ32+BA32)</f>
        <v>0.45833333333333331</v>
      </c>
      <c r="BB43" s="14">
        <f t="shared" ref="BB43:BB46" si="90">BB32/(BB32+BC32+BD32)</f>
        <v>0.125</v>
      </c>
      <c r="BC43" s="14">
        <f t="shared" ref="BC43:BC46" si="91">BC32/(BB32+BC32+BD32)</f>
        <v>0.45833333333333331</v>
      </c>
      <c r="BD43" s="14">
        <f t="shared" ref="BD43:BD46" si="92">BD32/(BB32+BC32+BD32)</f>
        <v>0.41666666666666669</v>
      </c>
      <c r="BE43" s="14">
        <f t="shared" ref="BE43:BE47" si="93">BE32/(BE32+BF32+BG32)</f>
        <v>0</v>
      </c>
      <c r="BF43" s="14">
        <f t="shared" ref="BF43:BF47" si="94">BF32/(BE32+BF32+BG32)</f>
        <v>0.625</v>
      </c>
      <c r="BG43" s="14">
        <f t="shared" ref="BG43:BG46" si="95">BG32/(BE32+BF32+BG32)</f>
        <v>0.375</v>
      </c>
      <c r="BH43" s="14">
        <f t="shared" ref="BH43:BH47" si="96">BH32/(BH32+BI32+BJ32)</f>
        <v>4.1666666666666664E-2</v>
      </c>
      <c r="BI43" s="14">
        <f t="shared" ref="BI43:BI47" si="97">BI32/(BH32+BI32+BJ32)</f>
        <v>0.625</v>
      </c>
      <c r="BJ43" s="14">
        <f t="shared" ref="BJ43:BJ46" si="98">BJ32/(BH32+BI32+BJ32)</f>
        <v>0.33333333333333331</v>
      </c>
      <c r="BM43" s="28">
        <v>2</v>
      </c>
      <c r="BN43" s="14">
        <f>BN32/(BN32+BO32+BP32)</f>
        <v>0</v>
      </c>
      <c r="BO43" s="14">
        <f t="shared" ref="BO43:BO47" si="99">BO32/(BN32+BO32+BP32)</f>
        <v>1</v>
      </c>
      <c r="BP43" s="14">
        <f t="shared" ref="BP43:BP47" si="100">BP32/(BN32+BO32+BP32)</f>
        <v>0</v>
      </c>
      <c r="BQ43" s="14">
        <f t="shared" ref="BQ43:BQ46" si="101">BQ32/(BQ32+BR32+BS32)</f>
        <v>0</v>
      </c>
      <c r="BR43" s="14">
        <f t="shared" ref="BR43:BR47" si="102">BR32/(BQ32+BR32+BS32)</f>
        <v>0.95833333333333337</v>
      </c>
      <c r="BS43" s="14">
        <f t="shared" ref="BS43:BS47" si="103">BS32/(BQ32+BR32+BS32)</f>
        <v>4.1666666666666664E-2</v>
      </c>
      <c r="BT43" s="14">
        <f t="shared" ref="BT43:BT47" si="104">BT32/(BT32+BU32+BV32)</f>
        <v>0.375</v>
      </c>
      <c r="BU43" s="14">
        <f t="shared" ref="BU43:BU47" si="105">BU32/(BT32+BU32+BV32)</f>
        <v>0.375</v>
      </c>
      <c r="BV43" s="14">
        <f t="shared" ref="BV43:BV46" si="106">BV32/(BT32+BU32+BV32)</f>
        <v>0.25</v>
      </c>
      <c r="BW43" s="14">
        <f t="shared" ref="BW43:BW47" si="107">BW32/(BW32+BX32+BY32)</f>
        <v>1</v>
      </c>
      <c r="BX43" s="14">
        <f t="shared" ref="BX43:BX47" si="108">BX32/(BW32+BX32+BY32)</f>
        <v>0</v>
      </c>
      <c r="BY43" s="14">
        <f t="shared" ref="BY43:BY46" si="109">BY32/(BW32+BX32+BY32)</f>
        <v>0</v>
      </c>
      <c r="CA43" s="28">
        <v>2</v>
      </c>
      <c r="CB43" s="14">
        <f>CB32/(CB32+CC32+CD32)</f>
        <v>8.3333333333333329E-2</v>
      </c>
      <c r="CC43" s="14">
        <f t="shared" ref="CC43:CC47" si="110">CC32/(CB32+CC32+CD32)</f>
        <v>0.45833333333333331</v>
      </c>
      <c r="CD43" s="14">
        <f t="shared" ref="CD43:CD47" si="111">CD32/(CB32+CC32+CD32)</f>
        <v>0.45833333333333331</v>
      </c>
      <c r="CE43" s="14">
        <f t="shared" ref="CE43:CE46" si="112">CE32/(CE32+CF32+CG32)</f>
        <v>0.125</v>
      </c>
      <c r="CF43" s="14">
        <f t="shared" ref="CF43:CF47" si="113">CF32/(CE32+CF32+CG32)</f>
        <v>0.29166666666666669</v>
      </c>
      <c r="CG43" s="14">
        <f t="shared" ref="CG43:CG47" si="114">CG32/(CE32+CF32+CG32)</f>
        <v>0.58333333333333337</v>
      </c>
      <c r="CH43" s="14">
        <f t="shared" ref="CH43:CH46" si="115">CH32/(CH32+CI32+CJ32)</f>
        <v>4.1666666666666664E-2</v>
      </c>
      <c r="CI43" s="14">
        <f t="shared" ref="CI43:CI47" si="116">CI32/(CH32+CI32+CJ32)</f>
        <v>0.5</v>
      </c>
      <c r="CJ43" s="14">
        <f t="shared" ref="CJ43:CJ47" si="117">CJ32/(CH32+CI32+CJ32)</f>
        <v>0.45833333333333331</v>
      </c>
      <c r="CK43" s="14">
        <f t="shared" ref="CK43:CK47" si="118">CK32/(CK32+CL32+CM32)</f>
        <v>0.125</v>
      </c>
      <c r="CL43" s="14">
        <f t="shared" ref="CL43:CL47" si="119">CL32/(CK32+CL32+CM32)</f>
        <v>0.375</v>
      </c>
      <c r="CM43" s="14">
        <f t="shared" ref="CM43:CM46" si="120">CM32/(CK32+CL32+CM32)</f>
        <v>0.5</v>
      </c>
    </row>
    <row r="44" spans="2:91" x14ac:dyDescent="0.35">
      <c r="B44" s="14">
        <f t="shared" si="56"/>
        <v>1</v>
      </c>
      <c r="C44" s="14">
        <f t="shared" si="57"/>
        <v>0</v>
      </c>
      <c r="D44" s="14">
        <f t="shared" si="58"/>
        <v>0</v>
      </c>
      <c r="G44" s="28">
        <v>3</v>
      </c>
      <c r="H44" s="14">
        <f>H33/(H33+I33+J33)</f>
        <v>0.66666666666666663</v>
      </c>
      <c r="I44" s="14">
        <f t="shared" si="59"/>
        <v>0</v>
      </c>
      <c r="J44" s="14">
        <f t="shared" si="60"/>
        <v>0.33333333333333331</v>
      </c>
      <c r="K44" s="14">
        <f t="shared" si="61"/>
        <v>0.875</v>
      </c>
      <c r="L44" s="14">
        <f t="shared" si="62"/>
        <v>0</v>
      </c>
      <c r="M44" s="14">
        <f t="shared" si="63"/>
        <v>0.125</v>
      </c>
      <c r="N44" s="14">
        <f t="shared" si="64"/>
        <v>1</v>
      </c>
      <c r="O44" s="14">
        <f t="shared" si="65"/>
        <v>0</v>
      </c>
      <c r="P44" s="14">
        <f t="shared" si="66"/>
        <v>0</v>
      </c>
      <c r="Q44" s="14">
        <f t="shared" si="67"/>
        <v>1</v>
      </c>
      <c r="R44" s="14">
        <f t="shared" si="68"/>
        <v>0</v>
      </c>
      <c r="S44" s="14">
        <f t="shared" si="69"/>
        <v>0</v>
      </c>
      <c r="U44" s="28">
        <v>3</v>
      </c>
      <c r="V44" s="14">
        <f>V33/(V33+W33+X33)</f>
        <v>4.1666666666666664E-2</v>
      </c>
      <c r="W44" s="14">
        <f t="shared" si="70"/>
        <v>0.625</v>
      </c>
      <c r="X44" s="14">
        <f t="shared" si="71"/>
        <v>0.33333333333333331</v>
      </c>
      <c r="Y44" s="14">
        <f t="shared" si="72"/>
        <v>0</v>
      </c>
      <c r="Z44" s="14">
        <f t="shared" si="73"/>
        <v>0.70833333333333337</v>
      </c>
      <c r="AA44" s="14">
        <f t="shared" si="74"/>
        <v>0.29166666666666669</v>
      </c>
      <c r="AB44" s="14">
        <f t="shared" si="53"/>
        <v>0.16666666666666666</v>
      </c>
      <c r="AC44" s="14">
        <f t="shared" si="54"/>
        <v>0.54166666666666663</v>
      </c>
      <c r="AD44" s="14">
        <f t="shared" si="55"/>
        <v>0.29166666666666669</v>
      </c>
      <c r="AE44" s="14">
        <f t="shared" si="75"/>
        <v>0.125</v>
      </c>
      <c r="AF44" s="14">
        <f t="shared" si="76"/>
        <v>0.33333333333333331</v>
      </c>
      <c r="AG44" s="14">
        <f t="shared" si="77"/>
        <v>0.54166666666666663</v>
      </c>
      <c r="AJ44" s="28">
        <v>3</v>
      </c>
      <c r="AK44" s="14">
        <f>AK33/(AK33+AL33+AM33)</f>
        <v>4.1666666666666664E-2</v>
      </c>
      <c r="AL44" s="14">
        <f t="shared" si="78"/>
        <v>0.79166666666666663</v>
      </c>
      <c r="AM44" s="14">
        <f t="shared" si="79"/>
        <v>0.16666666666666666</v>
      </c>
      <c r="AN44" s="14">
        <f>AN33/(AN33+AO33+AP33)</f>
        <v>8.3333333333333329E-2</v>
      </c>
      <c r="AO44" s="14">
        <f t="shared" si="80"/>
        <v>0.79166666666666663</v>
      </c>
      <c r="AP44" s="14">
        <f t="shared" si="81"/>
        <v>0.125</v>
      </c>
      <c r="AQ44" s="14">
        <f t="shared" si="82"/>
        <v>0.91666666666666663</v>
      </c>
      <c r="AR44" s="14">
        <f t="shared" si="83"/>
        <v>0</v>
      </c>
      <c r="AS44" s="14">
        <f t="shared" si="84"/>
        <v>8.3333333333333329E-2</v>
      </c>
      <c r="AT44" s="14">
        <f t="shared" si="85"/>
        <v>1</v>
      </c>
      <c r="AU44" s="14">
        <f t="shared" si="86"/>
        <v>0</v>
      </c>
      <c r="AV44" s="14">
        <f t="shared" si="87"/>
        <v>0</v>
      </c>
      <c r="AX44" s="28">
        <v>3</v>
      </c>
      <c r="AY44" s="14">
        <f>AY33/(AY33+AZ33+BA33)</f>
        <v>4.1666666666666664E-2</v>
      </c>
      <c r="AZ44" s="14">
        <f t="shared" si="88"/>
        <v>0.45833333333333331</v>
      </c>
      <c r="BA44" s="14">
        <f t="shared" si="89"/>
        <v>0.5</v>
      </c>
      <c r="BB44" s="14">
        <f t="shared" si="90"/>
        <v>0.125</v>
      </c>
      <c r="BC44" s="14">
        <f t="shared" si="91"/>
        <v>0.5</v>
      </c>
      <c r="BD44" s="14">
        <f t="shared" si="92"/>
        <v>0.375</v>
      </c>
      <c r="BE44" s="14">
        <f t="shared" si="93"/>
        <v>0.125</v>
      </c>
      <c r="BF44" s="14">
        <f t="shared" si="94"/>
        <v>0.45833333333333331</v>
      </c>
      <c r="BG44" s="14">
        <f t="shared" si="95"/>
        <v>0.41666666666666669</v>
      </c>
      <c r="BH44" s="14">
        <f t="shared" si="96"/>
        <v>0.25</v>
      </c>
      <c r="BI44" s="14">
        <f t="shared" si="97"/>
        <v>0.5</v>
      </c>
      <c r="BJ44" s="14">
        <f t="shared" si="98"/>
        <v>0.25</v>
      </c>
      <c r="BM44" s="28">
        <v>3</v>
      </c>
      <c r="BN44" s="14">
        <f>BN33/(BN33+BO33+BP33)</f>
        <v>0</v>
      </c>
      <c r="BO44" s="14">
        <f t="shared" si="99"/>
        <v>0.95833333333333337</v>
      </c>
      <c r="BP44" s="14">
        <f t="shared" si="100"/>
        <v>4.1666666666666664E-2</v>
      </c>
      <c r="BQ44" s="14">
        <f t="shared" si="101"/>
        <v>0</v>
      </c>
      <c r="BR44" s="14">
        <f t="shared" si="102"/>
        <v>0.91666666666666663</v>
      </c>
      <c r="BS44" s="14">
        <f t="shared" si="103"/>
        <v>8.3333333333333329E-2</v>
      </c>
      <c r="BT44" s="14">
        <f t="shared" si="104"/>
        <v>0.20833333333333334</v>
      </c>
      <c r="BU44" s="14">
        <f t="shared" si="105"/>
        <v>0.375</v>
      </c>
      <c r="BV44" s="14">
        <f t="shared" si="106"/>
        <v>0.41666666666666669</v>
      </c>
      <c r="BW44" s="14">
        <f t="shared" si="107"/>
        <v>1</v>
      </c>
      <c r="BX44" s="14">
        <f t="shared" si="108"/>
        <v>0</v>
      </c>
      <c r="BY44" s="14">
        <f t="shared" si="109"/>
        <v>0</v>
      </c>
      <c r="CA44" s="28">
        <v>3</v>
      </c>
      <c r="CB44" s="14">
        <f>CB33/(CB33+CC33+CD33)</f>
        <v>8.3333333333333329E-2</v>
      </c>
      <c r="CC44" s="14">
        <f t="shared" si="110"/>
        <v>0.33333333333333331</v>
      </c>
      <c r="CD44" s="14">
        <f t="shared" si="111"/>
        <v>0.58333333333333337</v>
      </c>
      <c r="CE44" s="14">
        <f t="shared" si="112"/>
        <v>8.3333333333333329E-2</v>
      </c>
      <c r="CF44" s="14">
        <f t="shared" si="113"/>
        <v>0.45833333333333331</v>
      </c>
      <c r="CG44" s="14">
        <f t="shared" si="114"/>
        <v>0.45833333333333331</v>
      </c>
      <c r="CH44" s="14">
        <f t="shared" si="115"/>
        <v>8.3333333333333329E-2</v>
      </c>
      <c r="CI44" s="14">
        <f t="shared" si="116"/>
        <v>0.66666666666666663</v>
      </c>
      <c r="CJ44" s="14">
        <f t="shared" si="117"/>
        <v>0.25</v>
      </c>
      <c r="CK44" s="14">
        <f t="shared" si="118"/>
        <v>0.125</v>
      </c>
      <c r="CL44" s="14">
        <f t="shared" si="119"/>
        <v>0.375</v>
      </c>
      <c r="CM44" s="14">
        <f t="shared" si="120"/>
        <v>0.5</v>
      </c>
    </row>
    <row r="45" spans="2:91" x14ac:dyDescent="0.35">
      <c r="B45" s="14">
        <f t="shared" si="56"/>
        <v>1</v>
      </c>
      <c r="C45" s="14">
        <f t="shared" si="57"/>
        <v>0</v>
      </c>
      <c r="D45" s="14">
        <f t="shared" si="58"/>
        <v>0</v>
      </c>
      <c r="G45" s="28">
        <v>4</v>
      </c>
      <c r="H45" s="14">
        <f t="shared" ref="H45" si="121">H34/(H34+I34+J34)</f>
        <v>0.5</v>
      </c>
      <c r="I45" s="14">
        <f t="shared" si="59"/>
        <v>0</v>
      </c>
      <c r="J45" s="14">
        <f t="shared" si="60"/>
        <v>0.5</v>
      </c>
      <c r="K45" s="14">
        <f t="shared" si="61"/>
        <v>0.95833333333333337</v>
      </c>
      <c r="L45" s="14">
        <f t="shared" si="62"/>
        <v>0</v>
      </c>
      <c r="M45" s="14">
        <f t="shared" si="63"/>
        <v>4.1666666666666664E-2</v>
      </c>
      <c r="N45" s="14">
        <f t="shared" si="64"/>
        <v>1</v>
      </c>
      <c r="O45" s="14">
        <f t="shared" si="65"/>
        <v>0</v>
      </c>
      <c r="P45" s="14">
        <f t="shared" si="66"/>
        <v>0</v>
      </c>
      <c r="Q45" s="14">
        <f t="shared" si="67"/>
        <v>1</v>
      </c>
      <c r="R45" s="14">
        <f t="shared" si="68"/>
        <v>0</v>
      </c>
      <c r="S45" s="14">
        <f t="shared" si="69"/>
        <v>0</v>
      </c>
      <c r="U45" s="28">
        <v>4</v>
      </c>
      <c r="V45" s="14">
        <f t="shared" ref="V45" si="122">V34/(V34+W34+X34)</f>
        <v>8.6956521739130432E-2</v>
      </c>
      <c r="W45" s="14">
        <f t="shared" si="70"/>
        <v>0.65217391304347827</v>
      </c>
      <c r="X45" s="14">
        <f t="shared" si="71"/>
        <v>0.2608695652173913</v>
      </c>
      <c r="Y45" s="14">
        <f t="shared" si="72"/>
        <v>0</v>
      </c>
      <c r="Z45" s="14">
        <f t="shared" si="73"/>
        <v>0.75</v>
      </c>
      <c r="AA45" s="14">
        <f t="shared" si="74"/>
        <v>0.25</v>
      </c>
      <c r="AB45" s="14">
        <f t="shared" si="53"/>
        <v>0</v>
      </c>
      <c r="AC45" s="14">
        <f t="shared" si="54"/>
        <v>0.66666666666666663</v>
      </c>
      <c r="AD45" s="14">
        <f t="shared" si="55"/>
        <v>0.33333333333333331</v>
      </c>
      <c r="AE45" s="14">
        <f t="shared" si="75"/>
        <v>8.3333333333333329E-2</v>
      </c>
      <c r="AF45" s="14">
        <f t="shared" si="76"/>
        <v>0.41666666666666669</v>
      </c>
      <c r="AG45" s="14">
        <f t="shared" si="77"/>
        <v>0.5</v>
      </c>
      <c r="AJ45" s="28">
        <v>4</v>
      </c>
      <c r="AK45" s="14">
        <f t="shared" ref="AK45" si="123">AK34/(AK34+AL34+AM34)</f>
        <v>0.16666666666666666</v>
      </c>
      <c r="AL45" s="14">
        <f t="shared" si="78"/>
        <v>0.79166666666666663</v>
      </c>
      <c r="AM45" s="14">
        <f t="shared" si="79"/>
        <v>4.1666666666666664E-2</v>
      </c>
      <c r="AN45" s="14">
        <f t="shared" ref="AN45" si="124">AN34/(AN34+AO34+AP34)</f>
        <v>0.13043478260869565</v>
      </c>
      <c r="AO45" s="14">
        <f t="shared" si="80"/>
        <v>0.82608695652173914</v>
      </c>
      <c r="AP45" s="14">
        <f t="shared" si="81"/>
        <v>4.3478260869565216E-2</v>
      </c>
      <c r="AQ45" s="14">
        <f t="shared" si="82"/>
        <v>1</v>
      </c>
      <c r="AR45" s="14">
        <f t="shared" si="83"/>
        <v>0</v>
      </c>
      <c r="AS45" s="14">
        <f t="shared" si="84"/>
        <v>0</v>
      </c>
      <c r="AT45" s="14">
        <f t="shared" si="85"/>
        <v>1</v>
      </c>
      <c r="AU45" s="14">
        <f t="shared" si="86"/>
        <v>0</v>
      </c>
      <c r="AV45" s="14">
        <f t="shared" si="87"/>
        <v>0</v>
      </c>
      <c r="AX45" s="28">
        <v>4</v>
      </c>
      <c r="AY45" s="14">
        <f t="shared" ref="AY45" si="125">AY34/(AY34+AZ34+BA34)</f>
        <v>4.1666666666666664E-2</v>
      </c>
      <c r="AZ45" s="14">
        <f t="shared" si="88"/>
        <v>0.41666666666666669</v>
      </c>
      <c r="BA45" s="14">
        <f t="shared" si="89"/>
        <v>0.54166666666666663</v>
      </c>
      <c r="BB45" s="14">
        <f t="shared" si="90"/>
        <v>4.1666666666666664E-2</v>
      </c>
      <c r="BC45" s="14">
        <f t="shared" si="91"/>
        <v>0.66666666666666663</v>
      </c>
      <c r="BD45" s="14">
        <f t="shared" si="92"/>
        <v>0.29166666666666669</v>
      </c>
      <c r="BE45" s="14">
        <f t="shared" si="93"/>
        <v>4.1666666666666664E-2</v>
      </c>
      <c r="BF45" s="14">
        <f t="shared" si="94"/>
        <v>0.54166666666666663</v>
      </c>
      <c r="BG45" s="14">
        <f t="shared" si="95"/>
        <v>0.41666666666666669</v>
      </c>
      <c r="BH45" s="14">
        <f t="shared" si="96"/>
        <v>8.3333333333333329E-2</v>
      </c>
      <c r="BI45" s="14">
        <f t="shared" si="97"/>
        <v>0.66666666666666663</v>
      </c>
      <c r="BJ45" s="14">
        <f t="shared" si="98"/>
        <v>0.25</v>
      </c>
      <c r="BM45" s="28">
        <v>4</v>
      </c>
      <c r="BN45" s="14">
        <f t="shared" ref="BN45" si="126">BN34/(BN34+BO34+BP34)</f>
        <v>0</v>
      </c>
      <c r="BO45" s="14">
        <f t="shared" si="99"/>
        <v>1</v>
      </c>
      <c r="BP45" s="14">
        <f t="shared" si="100"/>
        <v>0</v>
      </c>
      <c r="BQ45" s="14">
        <f t="shared" si="101"/>
        <v>0</v>
      </c>
      <c r="BR45" s="14">
        <f t="shared" si="102"/>
        <v>0.95833333333333337</v>
      </c>
      <c r="BS45" s="14">
        <f t="shared" si="103"/>
        <v>4.1666666666666664E-2</v>
      </c>
      <c r="BT45" s="14">
        <f t="shared" si="104"/>
        <v>0.125</v>
      </c>
      <c r="BU45" s="14">
        <f t="shared" si="105"/>
        <v>0.16666666666666666</v>
      </c>
      <c r="BV45" s="14">
        <f t="shared" si="106"/>
        <v>0.70833333333333337</v>
      </c>
      <c r="BW45" s="14">
        <f t="shared" si="107"/>
        <v>1</v>
      </c>
      <c r="BX45" s="14">
        <f t="shared" si="108"/>
        <v>0</v>
      </c>
      <c r="BY45" s="14">
        <f t="shared" si="109"/>
        <v>0</v>
      </c>
      <c r="CA45" s="28">
        <v>4</v>
      </c>
      <c r="CB45" s="14">
        <f t="shared" ref="CB45" si="127">CB34/(CB34+CC34+CD34)</f>
        <v>4.1666666666666664E-2</v>
      </c>
      <c r="CC45" s="14">
        <f t="shared" si="110"/>
        <v>0.375</v>
      </c>
      <c r="CD45" s="14">
        <f t="shared" si="111"/>
        <v>0.58333333333333337</v>
      </c>
      <c r="CE45" s="14">
        <f t="shared" si="112"/>
        <v>8.3333333333333329E-2</v>
      </c>
      <c r="CF45" s="14">
        <f t="shared" si="113"/>
        <v>0.25</v>
      </c>
      <c r="CG45" s="14">
        <f t="shared" si="114"/>
        <v>0.66666666666666663</v>
      </c>
      <c r="CH45" s="14">
        <f t="shared" si="115"/>
        <v>0.20833333333333334</v>
      </c>
      <c r="CI45" s="14">
        <f t="shared" si="116"/>
        <v>0.45833333333333331</v>
      </c>
      <c r="CJ45" s="14">
        <f t="shared" si="117"/>
        <v>0.33333333333333331</v>
      </c>
      <c r="CK45" s="14">
        <f t="shared" si="118"/>
        <v>8.3333333333333329E-2</v>
      </c>
      <c r="CL45" s="14">
        <f t="shared" si="119"/>
        <v>0.375</v>
      </c>
      <c r="CM45" s="14">
        <f t="shared" si="120"/>
        <v>0.54166666666666663</v>
      </c>
    </row>
    <row r="46" spans="2:91" x14ac:dyDescent="0.35">
      <c r="B46" s="14">
        <f t="shared" si="56"/>
        <v>1</v>
      </c>
      <c r="C46" s="14">
        <f t="shared" si="57"/>
        <v>0</v>
      </c>
      <c r="D46" s="14">
        <f t="shared" si="58"/>
        <v>0</v>
      </c>
      <c r="G46" s="28">
        <v>5</v>
      </c>
      <c r="H46" s="14">
        <f>H35/(H35+I35+J35)</f>
        <v>0.625</v>
      </c>
      <c r="I46" s="14">
        <f t="shared" si="59"/>
        <v>4.1666666666666664E-2</v>
      </c>
      <c r="J46" s="14">
        <f t="shared" si="60"/>
        <v>0.33333333333333331</v>
      </c>
      <c r="K46" s="14">
        <f t="shared" si="61"/>
        <v>0.83333333333333337</v>
      </c>
      <c r="L46" s="14">
        <f t="shared" si="62"/>
        <v>0</v>
      </c>
      <c r="M46" s="14">
        <f t="shared" si="63"/>
        <v>0.16666666666666666</v>
      </c>
      <c r="N46" s="14">
        <f t="shared" si="64"/>
        <v>1</v>
      </c>
      <c r="O46" s="14">
        <f t="shared" si="65"/>
        <v>0</v>
      </c>
      <c r="P46" s="14">
        <f t="shared" si="66"/>
        <v>0</v>
      </c>
      <c r="Q46" s="14">
        <f t="shared" si="67"/>
        <v>1</v>
      </c>
      <c r="R46" s="14">
        <f t="shared" si="68"/>
        <v>0</v>
      </c>
      <c r="S46" s="14">
        <f t="shared" si="69"/>
        <v>0</v>
      </c>
      <c r="U46" s="28">
        <v>5</v>
      </c>
      <c r="V46" s="14">
        <f>V35/(V35+W35+X35)</f>
        <v>4.1666666666666664E-2</v>
      </c>
      <c r="W46" s="14">
        <f t="shared" si="70"/>
        <v>0.625</v>
      </c>
      <c r="X46" s="14">
        <f t="shared" si="71"/>
        <v>0.33333333333333331</v>
      </c>
      <c r="Y46" s="14">
        <f t="shared" si="72"/>
        <v>0</v>
      </c>
      <c r="Z46" s="14">
        <f t="shared" si="73"/>
        <v>0.58333333333333337</v>
      </c>
      <c r="AA46" s="14">
        <f t="shared" si="74"/>
        <v>0.41666666666666669</v>
      </c>
      <c r="AB46" s="14">
        <f t="shared" si="53"/>
        <v>4.1666666666666664E-2</v>
      </c>
      <c r="AC46" s="14">
        <f t="shared" si="54"/>
        <v>0.5</v>
      </c>
      <c r="AD46" s="14">
        <f t="shared" si="55"/>
        <v>0.45833333333333331</v>
      </c>
      <c r="AE46" s="14">
        <f t="shared" si="75"/>
        <v>0</v>
      </c>
      <c r="AF46" s="14">
        <f t="shared" si="76"/>
        <v>0.5</v>
      </c>
      <c r="AG46" s="14">
        <f t="shared" si="77"/>
        <v>0.5</v>
      </c>
      <c r="AJ46" s="28">
        <v>5</v>
      </c>
      <c r="AK46" s="14">
        <f>AK35/(AK35+AL35+AM35)</f>
        <v>0</v>
      </c>
      <c r="AL46" s="14">
        <f t="shared" si="78"/>
        <v>1</v>
      </c>
      <c r="AM46" s="14">
        <f t="shared" si="79"/>
        <v>0</v>
      </c>
      <c r="AN46" s="14">
        <f>AN35/(AN35+AO35+AP35)</f>
        <v>0.13043478260869565</v>
      </c>
      <c r="AO46" s="14">
        <f t="shared" si="80"/>
        <v>0.82608695652173914</v>
      </c>
      <c r="AP46" s="14">
        <f t="shared" si="81"/>
        <v>4.3478260869565216E-2</v>
      </c>
      <c r="AQ46" s="14">
        <f t="shared" si="82"/>
        <v>0.83333333333333337</v>
      </c>
      <c r="AR46" s="14">
        <f t="shared" si="83"/>
        <v>0</v>
      </c>
      <c r="AS46" s="14">
        <f t="shared" si="84"/>
        <v>0.16666666666666666</v>
      </c>
      <c r="AT46" s="14">
        <f t="shared" si="85"/>
        <v>1</v>
      </c>
      <c r="AU46" s="14">
        <f t="shared" si="86"/>
        <v>0</v>
      </c>
      <c r="AV46" s="14">
        <f t="shared" si="87"/>
        <v>0</v>
      </c>
      <c r="AX46" s="28">
        <v>5</v>
      </c>
      <c r="AY46" s="14">
        <f>AY35/(AY35+AZ35+BA35)</f>
        <v>4.1666666666666664E-2</v>
      </c>
      <c r="AZ46" s="14">
        <f t="shared" si="88"/>
        <v>0.5</v>
      </c>
      <c r="BA46" s="14">
        <f t="shared" si="89"/>
        <v>0.45833333333333331</v>
      </c>
      <c r="BB46" s="14">
        <f t="shared" si="90"/>
        <v>4.1666666666666664E-2</v>
      </c>
      <c r="BC46" s="14">
        <f t="shared" si="91"/>
        <v>0.5</v>
      </c>
      <c r="BD46" s="14">
        <f t="shared" si="92"/>
        <v>0.45833333333333331</v>
      </c>
      <c r="BE46" s="14">
        <f t="shared" si="93"/>
        <v>4.1666666666666664E-2</v>
      </c>
      <c r="BF46" s="14">
        <f t="shared" si="94"/>
        <v>0.70833333333333337</v>
      </c>
      <c r="BG46" s="14">
        <f t="shared" si="95"/>
        <v>0.25</v>
      </c>
      <c r="BH46" s="14">
        <f t="shared" si="96"/>
        <v>8.3333333333333329E-2</v>
      </c>
      <c r="BI46" s="14">
        <f t="shared" si="97"/>
        <v>0.5</v>
      </c>
      <c r="BJ46" s="14">
        <f t="shared" si="98"/>
        <v>0.41666666666666669</v>
      </c>
      <c r="BM46" s="28">
        <v>5</v>
      </c>
      <c r="BN46" s="14">
        <f>BN35/(BN35+BO35+BP35)</f>
        <v>0</v>
      </c>
      <c r="BO46" s="14">
        <f t="shared" si="99"/>
        <v>0.95833333333333337</v>
      </c>
      <c r="BP46" s="14">
        <f t="shared" si="100"/>
        <v>4.1666666666666664E-2</v>
      </c>
      <c r="BQ46" s="14">
        <f t="shared" si="101"/>
        <v>0</v>
      </c>
      <c r="BR46" s="14">
        <f t="shared" si="102"/>
        <v>0.91666666666666663</v>
      </c>
      <c r="BS46" s="14">
        <f t="shared" si="103"/>
        <v>8.3333333333333329E-2</v>
      </c>
      <c r="BT46" s="14">
        <f t="shared" si="104"/>
        <v>0.25</v>
      </c>
      <c r="BU46" s="14">
        <f t="shared" si="105"/>
        <v>0.33333333333333331</v>
      </c>
      <c r="BV46" s="14">
        <f t="shared" si="106"/>
        <v>0.41666666666666669</v>
      </c>
      <c r="BW46" s="14">
        <f t="shared" si="107"/>
        <v>0.79166666666666663</v>
      </c>
      <c r="BX46" s="14">
        <f t="shared" si="108"/>
        <v>4.1666666666666664E-2</v>
      </c>
      <c r="BY46" s="14">
        <f t="shared" si="109"/>
        <v>0.16666666666666666</v>
      </c>
      <c r="CA46" s="28">
        <v>5</v>
      </c>
      <c r="CB46" s="14">
        <f>CB35/(CB35+CC35+CD35)</f>
        <v>8.3333333333333329E-2</v>
      </c>
      <c r="CC46" s="14">
        <f t="shared" si="110"/>
        <v>0.375</v>
      </c>
      <c r="CD46" s="14">
        <f t="shared" si="111"/>
        <v>0.54166666666666663</v>
      </c>
      <c r="CE46" s="14">
        <f t="shared" si="112"/>
        <v>4.1666666666666664E-2</v>
      </c>
      <c r="CF46" s="14">
        <f t="shared" si="113"/>
        <v>0.375</v>
      </c>
      <c r="CG46" s="14">
        <f t="shared" si="114"/>
        <v>0.58333333333333337</v>
      </c>
      <c r="CH46" s="14">
        <f t="shared" si="115"/>
        <v>8.3333333333333329E-2</v>
      </c>
      <c r="CI46" s="14">
        <f t="shared" si="116"/>
        <v>0.5</v>
      </c>
      <c r="CJ46" s="14">
        <f t="shared" si="117"/>
        <v>0.41666666666666669</v>
      </c>
      <c r="CK46" s="14">
        <f t="shared" si="118"/>
        <v>0.125</v>
      </c>
      <c r="CL46" s="14">
        <f t="shared" si="119"/>
        <v>0.41666666666666669</v>
      </c>
      <c r="CM46" s="14">
        <f t="shared" si="120"/>
        <v>0.45833333333333331</v>
      </c>
    </row>
    <row r="47" spans="2:91" x14ac:dyDescent="0.35">
      <c r="B47" s="14">
        <f t="shared" si="56"/>
        <v>1</v>
      </c>
      <c r="C47" s="14">
        <f t="shared" si="57"/>
        <v>0</v>
      </c>
      <c r="D47" s="14">
        <f t="shared" si="58"/>
        <v>0</v>
      </c>
      <c r="G47" s="28">
        <v>6</v>
      </c>
      <c r="H47" s="14">
        <f>H36/(H36+I36+J36)</f>
        <v>0.20833333333333334</v>
      </c>
      <c r="I47" s="14">
        <f t="shared" si="59"/>
        <v>4.1666666666666664E-2</v>
      </c>
      <c r="J47" s="14">
        <f t="shared" si="60"/>
        <v>0.75</v>
      </c>
      <c r="K47" s="14">
        <f>K36/(K36+L36+M36)</f>
        <v>0.75</v>
      </c>
      <c r="L47" s="14">
        <f t="shared" si="62"/>
        <v>0</v>
      </c>
      <c r="M47" s="14">
        <f t="shared" si="63"/>
        <v>0.25</v>
      </c>
      <c r="N47" s="14">
        <f t="shared" si="64"/>
        <v>1</v>
      </c>
      <c r="O47" s="14">
        <f t="shared" si="65"/>
        <v>0</v>
      </c>
      <c r="P47" s="14">
        <f>P36/(N36+O36+P36)</f>
        <v>0</v>
      </c>
      <c r="Q47" s="14">
        <f t="shared" si="67"/>
        <v>1</v>
      </c>
      <c r="R47" s="14">
        <f t="shared" si="68"/>
        <v>0</v>
      </c>
      <c r="S47" s="14">
        <f>S36/(Q36+R36+S36)</f>
        <v>0</v>
      </c>
      <c r="U47" s="28">
        <v>6</v>
      </c>
      <c r="V47" s="14">
        <f>V36/(V36+W36+X36)</f>
        <v>0</v>
      </c>
      <c r="W47" s="14">
        <f t="shared" si="70"/>
        <v>0.625</v>
      </c>
      <c r="X47" s="14">
        <f t="shared" si="71"/>
        <v>0.375</v>
      </c>
      <c r="Y47" s="14">
        <f>Y36/(Y36+Z36+AA36)</f>
        <v>0</v>
      </c>
      <c r="Z47" s="14">
        <f t="shared" si="73"/>
        <v>0.5</v>
      </c>
      <c r="AA47" s="14">
        <f t="shared" si="74"/>
        <v>0.5</v>
      </c>
      <c r="AB47" s="14">
        <f t="shared" si="53"/>
        <v>0.125</v>
      </c>
      <c r="AC47" s="14">
        <f t="shared" si="54"/>
        <v>0.58333333333333337</v>
      </c>
      <c r="AD47" s="14">
        <f t="shared" si="55"/>
        <v>0.29166666666666669</v>
      </c>
      <c r="AE47" s="14">
        <f t="shared" si="75"/>
        <v>8.3333333333333329E-2</v>
      </c>
      <c r="AF47" s="14">
        <f t="shared" si="76"/>
        <v>0.41666666666666669</v>
      </c>
      <c r="AG47" s="14">
        <f>AG36/(AE36+AF36+AG36)</f>
        <v>0.5</v>
      </c>
      <c r="AJ47" s="28">
        <v>6</v>
      </c>
      <c r="AK47" s="14">
        <f>AK36/(AK36+AL36+AM36)</f>
        <v>0.125</v>
      </c>
      <c r="AL47" s="14">
        <f t="shared" si="78"/>
        <v>0.83333333333333337</v>
      </c>
      <c r="AM47" s="14">
        <f t="shared" si="79"/>
        <v>4.1666666666666664E-2</v>
      </c>
      <c r="AN47" s="14">
        <f>AN36/(AN36+AO36+AP36)</f>
        <v>0</v>
      </c>
      <c r="AO47" s="14">
        <f t="shared" si="80"/>
        <v>0.95833333333333337</v>
      </c>
      <c r="AP47" s="14">
        <f t="shared" si="81"/>
        <v>4.1666666666666664E-2</v>
      </c>
      <c r="AQ47" s="14">
        <f t="shared" si="82"/>
        <v>0.95833333333333337</v>
      </c>
      <c r="AR47" s="14">
        <f t="shared" si="83"/>
        <v>0</v>
      </c>
      <c r="AS47" s="14">
        <f>AS36/(AQ36+AR36+AS36)</f>
        <v>4.1666666666666664E-2</v>
      </c>
      <c r="AT47" s="14">
        <f t="shared" si="85"/>
        <v>1</v>
      </c>
      <c r="AU47" s="14">
        <f t="shared" si="86"/>
        <v>0</v>
      </c>
      <c r="AV47" s="14">
        <f>AV36/(AT36+AU36+AV36)</f>
        <v>0</v>
      </c>
      <c r="AX47" s="28">
        <v>6</v>
      </c>
      <c r="AY47" s="14">
        <f>AY36/(AY36+AZ36+BA36)</f>
        <v>0</v>
      </c>
      <c r="AZ47" s="14">
        <f t="shared" si="88"/>
        <v>0.5</v>
      </c>
      <c r="BA47" s="14">
        <f t="shared" si="89"/>
        <v>0.5</v>
      </c>
      <c r="BE47" s="14">
        <f t="shared" si="93"/>
        <v>8.3333333333333329E-2</v>
      </c>
      <c r="BF47" s="14">
        <f t="shared" si="94"/>
        <v>0.58333333333333337</v>
      </c>
      <c r="BG47" s="14">
        <f>BG36/(BE36+BF36+BG36)</f>
        <v>0.33333333333333331</v>
      </c>
      <c r="BH47" s="14">
        <f t="shared" si="96"/>
        <v>0.16666666666666666</v>
      </c>
      <c r="BI47" s="14">
        <f t="shared" si="97"/>
        <v>0.41666666666666669</v>
      </c>
      <c r="BJ47" s="14">
        <f>BJ36/(BH36+BI36+BJ36)</f>
        <v>0.41666666666666669</v>
      </c>
      <c r="BM47" s="28">
        <v>6</v>
      </c>
      <c r="BN47" s="14">
        <f>BN36/(BN36+BO36+BP36)</f>
        <v>8.3333333333333329E-2</v>
      </c>
      <c r="BO47" s="14">
        <f t="shared" si="99"/>
        <v>0.875</v>
      </c>
      <c r="BP47" s="14">
        <f t="shared" si="100"/>
        <v>4.1666666666666664E-2</v>
      </c>
      <c r="BQ47" s="14">
        <f>BQ36/(BQ36+BR36+BS36)</f>
        <v>0</v>
      </c>
      <c r="BR47" s="14">
        <f t="shared" si="102"/>
        <v>0.95833333333333337</v>
      </c>
      <c r="BS47" s="14">
        <f t="shared" si="103"/>
        <v>4.1666666666666664E-2</v>
      </c>
      <c r="BT47" s="14">
        <f t="shared" si="104"/>
        <v>0.29166666666666669</v>
      </c>
      <c r="BU47" s="14">
        <f t="shared" si="105"/>
        <v>0.41666666666666669</v>
      </c>
      <c r="BV47" s="14">
        <f>BV36/(BT36+BU36+BV36)</f>
        <v>0.29166666666666669</v>
      </c>
      <c r="BW47" s="14">
        <f t="shared" si="107"/>
        <v>1</v>
      </c>
      <c r="BX47" s="14">
        <f t="shared" si="108"/>
        <v>0</v>
      </c>
      <c r="BY47" s="14">
        <f>BY36/(BW36+BX36+BY36)</f>
        <v>0</v>
      </c>
      <c r="CA47" s="28">
        <v>6</v>
      </c>
      <c r="CB47" s="14">
        <f>CB36/(CB36+CC36+CD36)</f>
        <v>4.1666666666666664E-2</v>
      </c>
      <c r="CC47" s="14">
        <f t="shared" si="110"/>
        <v>0.41666666666666669</v>
      </c>
      <c r="CD47" s="14">
        <f t="shared" si="111"/>
        <v>0.54166666666666663</v>
      </c>
      <c r="CE47" s="14">
        <f>CE36/(CE36+CF36+CG36)</f>
        <v>4.1666666666666664E-2</v>
      </c>
      <c r="CF47" s="14">
        <f t="shared" si="113"/>
        <v>0.16666666666666666</v>
      </c>
      <c r="CG47" s="14">
        <f t="shared" si="114"/>
        <v>0.79166666666666663</v>
      </c>
      <c r="CH47" s="14">
        <f>CH36/(CH36+CI36+CJ36)</f>
        <v>0.125</v>
      </c>
      <c r="CI47" s="14">
        <f t="shared" si="116"/>
        <v>0.25</v>
      </c>
      <c r="CJ47" s="14">
        <f t="shared" si="117"/>
        <v>0.625</v>
      </c>
      <c r="CK47" s="14">
        <f t="shared" si="118"/>
        <v>0.16666666666666666</v>
      </c>
      <c r="CL47" s="14">
        <f t="shared" si="119"/>
        <v>0.45833333333333331</v>
      </c>
      <c r="CM47" s="14">
        <f>CM36/(CK36+CL36+CM36)</f>
        <v>0.375</v>
      </c>
    </row>
    <row r="48" spans="2:91" x14ac:dyDescent="0.35">
      <c r="B48" s="43">
        <f>AVERAGE(B42:B47)</f>
        <v>1</v>
      </c>
      <c r="C48" s="43">
        <f t="shared" ref="C48:D48" si="128">AVERAGE(C42:C47)</f>
        <v>0</v>
      </c>
      <c r="D48" s="43">
        <f t="shared" si="128"/>
        <v>0</v>
      </c>
      <c r="G48" s="43" t="s">
        <v>76</v>
      </c>
      <c r="H48" s="43">
        <f t="shared" ref="H48:S48" si="129">AVERAGE(H42:H47)</f>
        <v>0.49305555555555558</v>
      </c>
      <c r="I48" s="43">
        <f t="shared" si="129"/>
        <v>2.0833333333333332E-2</v>
      </c>
      <c r="J48" s="43">
        <f t="shared" si="129"/>
        <v>0.4861111111111111</v>
      </c>
      <c r="K48" s="43">
        <f t="shared" si="129"/>
        <v>0.79861111111111116</v>
      </c>
      <c r="L48" s="43">
        <f t="shared" si="129"/>
        <v>6.9444444444444441E-3</v>
      </c>
      <c r="M48" s="43">
        <f t="shared" si="129"/>
        <v>0.19444444444444442</v>
      </c>
      <c r="N48" s="43">
        <f t="shared" si="129"/>
        <v>1</v>
      </c>
      <c r="O48" s="43">
        <f t="shared" si="129"/>
        <v>0</v>
      </c>
      <c r="P48" s="43">
        <f t="shared" si="129"/>
        <v>0</v>
      </c>
      <c r="Q48" s="43">
        <f t="shared" si="129"/>
        <v>1</v>
      </c>
      <c r="R48" s="43">
        <f t="shared" si="129"/>
        <v>0</v>
      </c>
      <c r="S48" s="43">
        <f t="shared" si="129"/>
        <v>0</v>
      </c>
      <c r="U48" s="43" t="s">
        <v>76</v>
      </c>
      <c r="V48" s="43">
        <f t="shared" ref="V48:AG48" si="130">AVERAGE(V42:V47)</f>
        <v>3.5326086956521736E-2</v>
      </c>
      <c r="W48" s="43">
        <f t="shared" si="130"/>
        <v>0.63647342995169076</v>
      </c>
      <c r="X48" s="43">
        <f t="shared" si="130"/>
        <v>0.32820048309178745</v>
      </c>
      <c r="Y48" s="43">
        <f t="shared" si="130"/>
        <v>1.3888888888888888E-2</v>
      </c>
      <c r="Z48" s="43">
        <f t="shared" si="130"/>
        <v>0.65972222222222221</v>
      </c>
      <c r="AA48" s="43">
        <f t="shared" si="130"/>
        <v>0.3263888888888889</v>
      </c>
      <c r="AB48" s="43">
        <f t="shared" si="130"/>
        <v>8.3333333333333329E-2</v>
      </c>
      <c r="AC48" s="43">
        <f t="shared" si="130"/>
        <v>0.5625</v>
      </c>
      <c r="AD48" s="43">
        <f t="shared" si="130"/>
        <v>0.35416666666666669</v>
      </c>
      <c r="AE48" s="43">
        <f t="shared" si="130"/>
        <v>5.5555555555555552E-2</v>
      </c>
      <c r="AF48" s="43">
        <f t="shared" si="130"/>
        <v>0.45833333333333326</v>
      </c>
      <c r="AG48" s="43">
        <f t="shared" si="130"/>
        <v>0.4861111111111111</v>
      </c>
      <c r="AJ48" s="43" t="s">
        <v>76</v>
      </c>
      <c r="AK48" s="43">
        <f t="shared" ref="AK48:AV48" si="131">AVERAGE(AK42:AK47)</f>
        <v>8.3333333333333329E-2</v>
      </c>
      <c r="AL48" s="43">
        <f t="shared" si="131"/>
        <v>0.86805555555555547</v>
      </c>
      <c r="AM48" s="43">
        <f t="shared" si="131"/>
        <v>4.8611111111111105E-2</v>
      </c>
      <c r="AN48" s="43">
        <f t="shared" si="131"/>
        <v>6.4311594202898559E-2</v>
      </c>
      <c r="AO48" s="43">
        <f t="shared" si="131"/>
        <v>0.84480676328502413</v>
      </c>
      <c r="AP48" s="43">
        <f t="shared" si="131"/>
        <v>9.0881642512077296E-2</v>
      </c>
      <c r="AQ48" s="43">
        <f t="shared" si="131"/>
        <v>0.91666666666666663</v>
      </c>
      <c r="AR48" s="43">
        <f t="shared" si="131"/>
        <v>0</v>
      </c>
      <c r="AS48" s="43">
        <f t="shared" si="131"/>
        <v>8.3333333333333329E-2</v>
      </c>
      <c r="AT48" s="43">
        <f t="shared" si="131"/>
        <v>1</v>
      </c>
      <c r="AU48" s="43">
        <f t="shared" si="131"/>
        <v>0</v>
      </c>
      <c r="AV48" s="43">
        <f t="shared" si="131"/>
        <v>0</v>
      </c>
      <c r="AX48" s="43" t="s">
        <v>76</v>
      </c>
      <c r="AY48" s="43">
        <f t="shared" ref="AY48:BJ48" si="132">AVERAGE(AY42:AY47)</f>
        <v>3.4722222222222217E-2</v>
      </c>
      <c r="AZ48" s="43">
        <f t="shared" si="132"/>
        <v>0.47916666666666669</v>
      </c>
      <c r="BA48" s="43">
        <f t="shared" si="132"/>
        <v>0.4861111111111111</v>
      </c>
      <c r="BB48" s="43">
        <f>AVERAGE(BB42:BB47)</f>
        <v>0.1</v>
      </c>
      <c r="BC48" s="43">
        <f t="shared" si="132"/>
        <v>0.49166666666666659</v>
      </c>
      <c r="BD48" s="43">
        <f t="shared" si="132"/>
        <v>0.40833333333333338</v>
      </c>
      <c r="BE48" s="43">
        <f t="shared" si="132"/>
        <v>4.8611111111111105E-2</v>
      </c>
      <c r="BF48" s="43">
        <f t="shared" si="132"/>
        <v>0.60416666666666674</v>
      </c>
      <c r="BG48" s="43">
        <f t="shared" si="132"/>
        <v>0.34722222222222227</v>
      </c>
      <c r="BH48" s="43">
        <f t="shared" si="132"/>
        <v>0.13194444444444445</v>
      </c>
      <c r="BI48" s="43">
        <f t="shared" si="132"/>
        <v>0.54861111111111105</v>
      </c>
      <c r="BJ48" s="43">
        <f t="shared" si="132"/>
        <v>0.31944444444444448</v>
      </c>
      <c r="BM48" s="43" t="s">
        <v>76</v>
      </c>
      <c r="BN48" s="43">
        <f t="shared" ref="BN48:BY48" si="133">AVERAGE(BN42:BN47)</f>
        <v>2.0833333333333332E-2</v>
      </c>
      <c r="BO48" s="43">
        <f t="shared" si="133"/>
        <v>0.94444444444444453</v>
      </c>
      <c r="BP48" s="43">
        <f t="shared" si="133"/>
        <v>3.4722222222222217E-2</v>
      </c>
      <c r="BQ48" s="43">
        <f t="shared" si="133"/>
        <v>6.9444444444444441E-3</v>
      </c>
      <c r="BR48" s="43">
        <f t="shared" si="133"/>
        <v>0.93055555555555547</v>
      </c>
      <c r="BS48" s="43">
        <f t="shared" si="133"/>
        <v>6.25E-2</v>
      </c>
      <c r="BT48" s="43">
        <f t="shared" si="133"/>
        <v>0.2638888888888889</v>
      </c>
      <c r="BU48" s="43">
        <f t="shared" si="133"/>
        <v>0.3263888888888889</v>
      </c>
      <c r="BV48" s="43">
        <f t="shared" si="133"/>
        <v>0.40972222222222215</v>
      </c>
      <c r="BW48" s="43">
        <f t="shared" si="133"/>
        <v>0.95833333333333337</v>
      </c>
      <c r="BX48" s="43">
        <f t="shared" si="133"/>
        <v>1.3888888888888888E-2</v>
      </c>
      <c r="BY48" s="43">
        <f t="shared" si="133"/>
        <v>2.7777777777777776E-2</v>
      </c>
      <c r="CA48" s="43" t="s">
        <v>76</v>
      </c>
      <c r="CB48" s="43">
        <f t="shared" ref="CB48:CM48" si="134">AVERAGE(CB42:CB47)</f>
        <v>6.9444444444444448E-2</v>
      </c>
      <c r="CC48" s="43">
        <f t="shared" si="134"/>
        <v>0.4236111111111111</v>
      </c>
      <c r="CD48" s="43">
        <f t="shared" si="134"/>
        <v>0.50694444444444442</v>
      </c>
      <c r="CE48" s="43">
        <f t="shared" si="134"/>
        <v>9.0277777777777776E-2</v>
      </c>
      <c r="CF48" s="43">
        <f t="shared" si="134"/>
        <v>0.2986111111111111</v>
      </c>
      <c r="CG48" s="43">
        <f t="shared" si="134"/>
        <v>0.61111111111111105</v>
      </c>
      <c r="CH48" s="43">
        <f t="shared" si="134"/>
        <v>0.11805555555555557</v>
      </c>
      <c r="CI48" s="43">
        <f t="shared" si="134"/>
        <v>0.47916666666666669</v>
      </c>
      <c r="CJ48" s="43">
        <f t="shared" si="134"/>
        <v>0.40277777777777773</v>
      </c>
      <c r="CK48" s="43">
        <f t="shared" si="134"/>
        <v>0.11805555555555554</v>
      </c>
      <c r="CL48" s="43">
        <f t="shared" si="134"/>
        <v>0.43055555555555558</v>
      </c>
      <c r="CM48" s="43">
        <f t="shared" si="134"/>
        <v>0.4513888888888889</v>
      </c>
    </row>
    <row r="49" spans="2:91" x14ac:dyDescent="0.35">
      <c r="B49" s="14">
        <f>STDEV(B42:B47)</f>
        <v>0</v>
      </c>
      <c r="C49" s="14">
        <f t="shared" ref="C49:D49" si="135">STDEV(C42:C47)</f>
        <v>0</v>
      </c>
      <c r="D49" s="14">
        <f t="shared" si="135"/>
        <v>0</v>
      </c>
      <c r="G49" s="14" t="s">
        <v>77</v>
      </c>
      <c r="H49" s="14">
        <f t="shared" ref="H49:S49" si="136">STDEV(H42:H47)</f>
        <v>0.18524883165523498</v>
      </c>
      <c r="I49" s="14">
        <f t="shared" si="136"/>
        <v>2.282177322938192E-2</v>
      </c>
      <c r="J49" s="14">
        <f t="shared" si="136"/>
        <v>0.17213259316477433</v>
      </c>
      <c r="K49" s="14">
        <f t="shared" si="136"/>
        <v>0.10997684941571767</v>
      </c>
      <c r="L49" s="14">
        <f t="shared" si="136"/>
        <v>1.7010345435994292E-2</v>
      </c>
      <c r="M49" s="14">
        <f t="shared" si="136"/>
        <v>0.10092167846991648</v>
      </c>
      <c r="N49" s="14">
        <f t="shared" si="136"/>
        <v>0</v>
      </c>
      <c r="O49" s="14">
        <f t="shared" si="136"/>
        <v>0</v>
      </c>
      <c r="P49" s="14">
        <f t="shared" si="136"/>
        <v>0</v>
      </c>
      <c r="Q49" s="14">
        <f t="shared" si="136"/>
        <v>0</v>
      </c>
      <c r="R49" s="14">
        <f t="shared" si="136"/>
        <v>0</v>
      </c>
      <c r="S49" s="14">
        <f t="shared" si="136"/>
        <v>0</v>
      </c>
      <c r="U49" s="14" t="s">
        <v>77</v>
      </c>
      <c r="V49" s="14">
        <f t="shared" ref="V49:AG49" si="137">STDEV(V42:V47)</f>
        <v>3.2502847531694162E-2</v>
      </c>
      <c r="W49" s="14">
        <f t="shared" si="137"/>
        <v>1.8355898736196443E-2</v>
      </c>
      <c r="X49" s="14">
        <f t="shared" si="137"/>
        <v>4.5389985929236709E-2</v>
      </c>
      <c r="Y49" s="14">
        <f t="shared" si="137"/>
        <v>2.151657414559676E-2</v>
      </c>
      <c r="Z49" s="14">
        <f t="shared" si="137"/>
        <v>9.6525279743855621E-2</v>
      </c>
      <c r="AA49" s="14">
        <f t="shared" si="137"/>
        <v>0.10677295052101424</v>
      </c>
      <c r="AB49" s="14">
        <f t="shared" si="137"/>
        <v>7.9056941504209471E-2</v>
      </c>
      <c r="AC49" s="14">
        <f t="shared" si="137"/>
        <v>9.7716994996321471E-2</v>
      </c>
      <c r="AD49" s="14">
        <f t="shared" si="137"/>
        <v>6.8465319688145759E-2</v>
      </c>
      <c r="AE49" s="14">
        <f t="shared" si="137"/>
        <v>5.0460839234958199E-2</v>
      </c>
      <c r="AF49" s="14">
        <f t="shared" si="137"/>
        <v>9.8601329718327441E-2</v>
      </c>
      <c r="AG49" s="14">
        <f t="shared" si="137"/>
        <v>7.7579111354272146E-2</v>
      </c>
      <c r="AJ49" s="14" t="s">
        <v>77</v>
      </c>
      <c r="AK49" s="14">
        <f t="shared" ref="AK49:AV49" si="138">STDEV(AK42:AK47)</f>
        <v>6.4549722436790288E-2</v>
      </c>
      <c r="AL49" s="14">
        <f t="shared" si="138"/>
        <v>8.0866259044497985E-2</v>
      </c>
      <c r="AM49" s="14">
        <f t="shared" si="138"/>
        <v>6.1331672682832281E-2</v>
      </c>
      <c r="AN49" s="14">
        <f t="shared" si="138"/>
        <v>5.9818280968949908E-2</v>
      </c>
      <c r="AO49" s="14">
        <f t="shared" si="138"/>
        <v>7.8185909708403459E-2</v>
      </c>
      <c r="AP49" s="14">
        <f t="shared" si="138"/>
        <v>6.6230225721583019E-2</v>
      </c>
      <c r="AQ49" s="14">
        <f t="shared" si="138"/>
        <v>6.9721668877839621E-2</v>
      </c>
      <c r="AR49" s="14">
        <f t="shared" si="138"/>
        <v>0</v>
      </c>
      <c r="AS49" s="14">
        <f t="shared" si="138"/>
        <v>6.9721668877839621E-2</v>
      </c>
      <c r="AT49" s="14">
        <f t="shared" si="138"/>
        <v>0</v>
      </c>
      <c r="AU49" s="14">
        <f t="shared" si="138"/>
        <v>0</v>
      </c>
      <c r="AV49" s="14">
        <f t="shared" si="138"/>
        <v>0</v>
      </c>
      <c r="AX49" s="14" t="s">
        <v>77</v>
      </c>
      <c r="AY49" s="14">
        <f t="shared" ref="AY49:BJ49" si="139">STDEV(AY42:AY47)</f>
        <v>3.1365527196211718E-2</v>
      </c>
      <c r="AZ49" s="14">
        <f t="shared" si="139"/>
        <v>4.3700368673756304E-2</v>
      </c>
      <c r="BA49" s="14">
        <f t="shared" si="139"/>
        <v>3.4020690871988578E-2</v>
      </c>
      <c r="BB49" s="14">
        <f t="shared" si="139"/>
        <v>5.5901699437494734E-2</v>
      </c>
      <c r="BC49" s="14">
        <f t="shared" si="139"/>
        <v>0.11931517552730343</v>
      </c>
      <c r="BD49" s="14">
        <f t="shared" si="139"/>
        <v>8.0147433590296954E-2</v>
      </c>
      <c r="BE49" s="14">
        <f t="shared" si="139"/>
        <v>4.8710216435417182E-2</v>
      </c>
      <c r="BF49" s="14">
        <f t="shared" si="139"/>
        <v>9.7716994996320791E-2</v>
      </c>
      <c r="BG49" s="14">
        <f t="shared" si="139"/>
        <v>6.8041381743977156E-2</v>
      </c>
      <c r="BH49" s="14">
        <f t="shared" si="139"/>
        <v>7.6451994136238294E-2</v>
      </c>
      <c r="BI49" s="14">
        <f t="shared" si="139"/>
        <v>9.2858414724704685E-2</v>
      </c>
      <c r="BJ49" s="14">
        <f t="shared" si="139"/>
        <v>8.1932673354181196E-2</v>
      </c>
      <c r="BM49" s="14" t="s">
        <v>77</v>
      </c>
      <c r="BN49" s="14">
        <f t="shared" ref="BN49:BY49" si="140">STDEV(BN42:BN47)</f>
        <v>3.4860834438919817E-2</v>
      </c>
      <c r="BO49" s="14">
        <f t="shared" si="140"/>
        <v>5.6927504255331107E-2</v>
      </c>
      <c r="BP49" s="14">
        <f t="shared" si="140"/>
        <v>3.1365527196211718E-2</v>
      </c>
      <c r="BQ49" s="14">
        <f t="shared" si="140"/>
        <v>1.7010345435994292E-2</v>
      </c>
      <c r="BR49" s="14">
        <f t="shared" si="140"/>
        <v>3.4020690871988606E-2</v>
      </c>
      <c r="BS49" s="14">
        <f t="shared" si="140"/>
        <v>2.2821773229381927E-2</v>
      </c>
      <c r="BT49" s="14">
        <f t="shared" si="140"/>
        <v>9.0010287477887058E-2</v>
      </c>
      <c r="BU49" s="14">
        <f t="shared" si="140"/>
        <v>8.9040669026803396E-2</v>
      </c>
      <c r="BV49" s="14">
        <f t="shared" si="140"/>
        <v>0.16119490158282418</v>
      </c>
      <c r="BW49" s="14">
        <f t="shared" si="140"/>
        <v>8.3333333333333343E-2</v>
      </c>
      <c r="BX49" s="14">
        <f t="shared" si="140"/>
        <v>2.151657414559676E-2</v>
      </c>
      <c r="BY49" s="14">
        <f t="shared" si="140"/>
        <v>6.804138174397717E-2</v>
      </c>
      <c r="CA49" s="14" t="s">
        <v>77</v>
      </c>
      <c r="CB49" s="14">
        <f t="shared" ref="CB49:CM49" si="141">STDEV(CB42:CB47)</f>
        <v>2.1516574145596743E-2</v>
      </c>
      <c r="CC49" s="14">
        <f t="shared" si="141"/>
        <v>8.9040669026803632E-2</v>
      </c>
      <c r="CD49" s="14">
        <f t="shared" si="141"/>
        <v>9.6525279743855844E-2</v>
      </c>
      <c r="CE49" s="14">
        <f t="shared" si="141"/>
        <v>4.8710216435417196E-2</v>
      </c>
      <c r="CF49" s="14">
        <f t="shared" si="141"/>
        <v>0.10346989184549539</v>
      </c>
      <c r="CG49" s="14">
        <f t="shared" si="141"/>
        <v>0.11076334465209418</v>
      </c>
      <c r="CH49" s="14">
        <f t="shared" si="141"/>
        <v>6.133167268283226E-2</v>
      </c>
      <c r="CI49" s="14">
        <f t="shared" si="141"/>
        <v>0.13372338779901</v>
      </c>
      <c r="CJ49" s="14">
        <f t="shared" si="141"/>
        <v>0.13088021099321948</v>
      </c>
      <c r="CK49" s="14">
        <f t="shared" si="141"/>
        <v>3.1365527196211752E-2</v>
      </c>
      <c r="CL49" s="14">
        <f t="shared" si="141"/>
        <v>8.1932673354181335E-2</v>
      </c>
      <c r="CM49" s="14">
        <f t="shared" si="141"/>
        <v>8.0866259044497762E-2</v>
      </c>
    </row>
    <row r="51" spans="2:91" x14ac:dyDescent="0.35">
      <c r="H51" s="16" t="s">
        <v>52</v>
      </c>
      <c r="I51" s="16"/>
      <c r="J51" s="16"/>
      <c r="K51" s="16"/>
      <c r="L51" s="16"/>
      <c r="M51" s="16"/>
      <c r="N51" s="16"/>
      <c r="O51" s="16"/>
      <c r="P51" s="16"/>
      <c r="Q51" s="16"/>
      <c r="R51" s="16"/>
      <c r="S51" s="16"/>
      <c r="V51" s="16" t="s">
        <v>80</v>
      </c>
      <c r="W51" s="16"/>
      <c r="X51" s="16"/>
      <c r="Y51" s="16"/>
      <c r="Z51" s="16"/>
      <c r="AA51" s="16"/>
      <c r="AB51" s="16"/>
      <c r="AC51" s="16"/>
      <c r="AD51" s="16"/>
      <c r="AE51" s="16"/>
      <c r="AF51" s="16"/>
      <c r="AG51" s="16"/>
      <c r="AK51" s="16" t="s">
        <v>52</v>
      </c>
      <c r="AL51" s="16"/>
      <c r="AM51" s="16"/>
      <c r="AN51" s="16"/>
      <c r="AO51" s="16"/>
      <c r="AP51" s="16"/>
      <c r="AQ51" s="16"/>
      <c r="AR51" s="16"/>
      <c r="AS51" s="16"/>
      <c r="AT51" s="16"/>
      <c r="AU51" s="16"/>
      <c r="AV51" s="16"/>
      <c r="AY51" s="16" t="s">
        <v>53</v>
      </c>
      <c r="AZ51" s="16"/>
      <c r="BA51" s="16"/>
      <c r="BB51" s="16"/>
      <c r="BC51" s="16"/>
      <c r="BD51" s="16"/>
      <c r="BE51" s="16"/>
      <c r="BF51" s="16"/>
      <c r="BG51" s="16"/>
      <c r="BH51" s="16"/>
      <c r="BI51" s="16"/>
      <c r="BJ51" s="16"/>
      <c r="BN51" s="16" t="s">
        <v>52</v>
      </c>
      <c r="BO51" s="16"/>
      <c r="BP51" s="16"/>
      <c r="BQ51" s="16"/>
      <c r="BR51" s="16"/>
      <c r="BS51" s="16"/>
      <c r="BT51" s="16"/>
      <c r="BU51" s="16"/>
      <c r="BV51" s="16"/>
      <c r="BW51" s="16"/>
      <c r="BX51" s="16"/>
      <c r="BY51" s="16"/>
      <c r="CB51" s="16" t="s">
        <v>53</v>
      </c>
      <c r="CC51" s="16"/>
      <c r="CD51" s="16"/>
      <c r="CE51" s="16"/>
      <c r="CF51" s="16"/>
      <c r="CG51" s="16"/>
      <c r="CH51" s="16"/>
      <c r="CI51" s="16"/>
      <c r="CJ51" s="16"/>
      <c r="CK51" s="16"/>
      <c r="CL51" s="16"/>
      <c r="CM51" s="16"/>
    </row>
    <row r="52" spans="2:91" x14ac:dyDescent="0.35">
      <c r="H52" s="44" t="s">
        <v>78</v>
      </c>
      <c r="I52" s="44"/>
      <c r="J52" s="44"/>
      <c r="K52" s="44"/>
      <c r="L52" s="44"/>
      <c r="M52" s="44"/>
      <c r="N52" s="44"/>
      <c r="O52" s="44"/>
      <c r="P52" s="44"/>
      <c r="Q52" s="44"/>
      <c r="R52" s="44"/>
      <c r="S52" s="44"/>
      <c r="V52" s="44" t="s">
        <v>78</v>
      </c>
      <c r="W52" s="44"/>
      <c r="X52" s="44"/>
      <c r="Y52" s="44"/>
      <c r="Z52" s="44"/>
      <c r="AA52" s="44"/>
      <c r="AB52" s="44"/>
      <c r="AC52" s="44"/>
      <c r="AD52" s="44"/>
      <c r="AE52" s="44"/>
      <c r="AF52" s="44"/>
      <c r="AG52" s="44"/>
      <c r="AK52" s="44" t="s">
        <v>78</v>
      </c>
      <c r="AL52" s="44"/>
      <c r="AM52" s="44"/>
      <c r="AN52" s="44"/>
      <c r="AO52" s="44"/>
      <c r="AP52" s="44"/>
      <c r="AQ52" s="44"/>
      <c r="AR52" s="44"/>
      <c r="AS52" s="44"/>
      <c r="AT52" s="44"/>
      <c r="AU52" s="44"/>
      <c r="AV52" s="44"/>
      <c r="AY52" s="44" t="s">
        <v>78</v>
      </c>
      <c r="AZ52" s="44"/>
      <c r="BA52" s="44"/>
      <c r="BB52" s="44"/>
      <c r="BC52" s="44"/>
      <c r="BD52" s="44"/>
      <c r="BE52" s="44"/>
      <c r="BF52" s="44"/>
      <c r="BG52" s="44"/>
      <c r="BH52" s="44"/>
      <c r="BI52" s="44"/>
      <c r="BJ52" s="44"/>
      <c r="BN52" s="44" t="s">
        <v>78</v>
      </c>
      <c r="BO52" s="44"/>
      <c r="BP52" s="44"/>
      <c r="BQ52" s="44"/>
      <c r="BR52" s="44"/>
      <c r="BS52" s="44"/>
      <c r="BT52" s="44"/>
      <c r="BU52" s="44"/>
      <c r="BV52" s="44"/>
      <c r="BW52" s="44"/>
      <c r="BX52" s="44"/>
      <c r="BY52" s="44"/>
      <c r="CB52" s="44" t="s">
        <v>78</v>
      </c>
      <c r="CC52" s="44"/>
      <c r="CD52" s="44"/>
      <c r="CE52" s="44"/>
      <c r="CF52" s="44"/>
      <c r="CG52" s="44"/>
      <c r="CH52" s="44"/>
      <c r="CI52" s="44"/>
      <c r="CJ52" s="44"/>
      <c r="CK52" s="44"/>
      <c r="CL52" s="44"/>
      <c r="CM52" s="44"/>
    </row>
    <row r="53" spans="2:91" x14ac:dyDescent="0.35">
      <c r="B53" s="18" t="s">
        <v>73</v>
      </c>
      <c r="C53" s="18"/>
      <c r="D53" s="18"/>
      <c r="H53" s="20" t="s">
        <v>56</v>
      </c>
      <c r="I53" s="21"/>
      <c r="J53" s="21"/>
      <c r="K53" s="22" t="s">
        <v>57</v>
      </c>
      <c r="L53" s="21"/>
      <c r="M53" s="21"/>
      <c r="N53" s="22" t="s">
        <v>58</v>
      </c>
      <c r="O53" s="21"/>
      <c r="P53" s="21"/>
      <c r="Q53" s="22" t="s">
        <v>59</v>
      </c>
      <c r="R53" s="21"/>
      <c r="S53" s="21"/>
      <c r="V53" s="20" t="s">
        <v>56</v>
      </c>
      <c r="W53" s="21"/>
      <c r="X53" s="21"/>
      <c r="Y53" s="22" t="s">
        <v>57</v>
      </c>
      <c r="Z53" s="21"/>
      <c r="AA53" s="21"/>
      <c r="AB53" s="22" t="s">
        <v>58</v>
      </c>
      <c r="AC53" s="21"/>
      <c r="AD53" s="21"/>
      <c r="AE53" s="22" t="s">
        <v>59</v>
      </c>
      <c r="AF53" s="21"/>
      <c r="AG53" s="21"/>
      <c r="AK53" s="20" t="s">
        <v>56</v>
      </c>
      <c r="AL53" s="21"/>
      <c r="AM53" s="21"/>
      <c r="AN53" s="22" t="s">
        <v>57</v>
      </c>
      <c r="AO53" s="21"/>
      <c r="AP53" s="21"/>
      <c r="AQ53" s="22" t="s">
        <v>58</v>
      </c>
      <c r="AR53" s="21"/>
      <c r="AS53" s="21"/>
      <c r="AT53" s="22" t="s">
        <v>59</v>
      </c>
      <c r="AU53" s="21"/>
      <c r="AV53" s="21"/>
      <c r="AY53" s="20" t="s">
        <v>56</v>
      </c>
      <c r="AZ53" s="21"/>
      <c r="BA53" s="21"/>
      <c r="BB53" s="22" t="s">
        <v>57</v>
      </c>
      <c r="BC53" s="21"/>
      <c r="BD53" s="21"/>
      <c r="BE53" s="22" t="s">
        <v>58</v>
      </c>
      <c r="BF53" s="21"/>
      <c r="BG53" s="21"/>
      <c r="BH53" s="22" t="s">
        <v>59</v>
      </c>
      <c r="BI53" s="21"/>
      <c r="BJ53" s="21"/>
      <c r="BN53" s="20" t="s">
        <v>56</v>
      </c>
      <c r="BO53" s="21"/>
      <c r="BP53" s="21"/>
      <c r="BQ53" s="22" t="s">
        <v>57</v>
      </c>
      <c r="BR53" s="21"/>
      <c r="BS53" s="21"/>
      <c r="BT53" s="22" t="s">
        <v>58</v>
      </c>
      <c r="BU53" s="21"/>
      <c r="BV53" s="21"/>
      <c r="BW53" s="22" t="s">
        <v>59</v>
      </c>
      <c r="BX53" s="21"/>
      <c r="BY53" s="21"/>
      <c r="CB53" s="20" t="s">
        <v>56</v>
      </c>
      <c r="CC53" s="21"/>
      <c r="CD53" s="21"/>
      <c r="CE53" s="22" t="s">
        <v>57</v>
      </c>
      <c r="CF53" s="21"/>
      <c r="CG53" s="21"/>
      <c r="CH53" s="22" t="s">
        <v>58</v>
      </c>
      <c r="CI53" s="21"/>
      <c r="CJ53" s="21"/>
      <c r="CK53" s="22" t="s">
        <v>59</v>
      </c>
      <c r="CL53" s="21"/>
      <c r="CM53" s="21"/>
    </row>
    <row r="54" spans="2:91" x14ac:dyDescent="0.35">
      <c r="C54" s="14" t="s">
        <v>69</v>
      </c>
      <c r="D54" s="14" t="s">
        <v>82</v>
      </c>
      <c r="E54" s="27"/>
      <c r="J54" s="27">
        <f>J21/J11</f>
        <v>5.4347826086956514</v>
      </c>
      <c r="M54" s="27">
        <f>M21/M11</f>
        <v>4.9999999999999991</v>
      </c>
      <c r="P54" s="27">
        <f>P21/P11</f>
        <v>2.1186440677966101E-2</v>
      </c>
      <c r="S54" s="27">
        <f>S21/S11</f>
        <v>4.0000000000000001E-3</v>
      </c>
      <c r="X54" s="27">
        <f>X21/X11</f>
        <v>75</v>
      </c>
      <c r="AA54" s="27">
        <f>AA21/AA11</f>
        <v>40</v>
      </c>
      <c r="AD54" s="27">
        <f>AD21/AD11</f>
        <v>1250</v>
      </c>
      <c r="AG54" s="27">
        <f>AG21/AG11</f>
        <v>1521.7391304347823</v>
      </c>
      <c r="AM54" s="27">
        <f>AM21/AM11</f>
        <v>220</v>
      </c>
      <c r="AP54" s="27">
        <f>AP21/AP11</f>
        <v>208.33333333333334</v>
      </c>
      <c r="AS54" s="27">
        <f>AS21/AS11</f>
        <v>21.874999999999996</v>
      </c>
      <c r="AV54" s="27">
        <f>AV21/AV11</f>
        <v>0.05</v>
      </c>
      <c r="BA54" s="27">
        <f>BA21/BA11</f>
        <v>0.11363636363636363</v>
      </c>
      <c r="BD54" s="27">
        <f>BD21/BD11</f>
        <v>0.25862068965517243</v>
      </c>
      <c r="BG54" s="27">
        <f>BG21/BG11</f>
        <v>0.81081081081081097</v>
      </c>
      <c r="BJ54" s="27">
        <f>BJ21/BJ11</f>
        <v>6.4705882352941178</v>
      </c>
      <c r="BP54" s="27">
        <f>BP21/BP11</f>
        <v>2.2972972972972973E-3</v>
      </c>
      <c r="BS54" s="27">
        <f>BS21/BS11</f>
        <v>3.3582089552238813E-2</v>
      </c>
      <c r="BV54" s="27">
        <f>BV21/BV11</f>
        <v>1071.4285714285713</v>
      </c>
      <c r="BY54" s="27">
        <f>BY21/BY11</f>
        <v>0.95238095238095233</v>
      </c>
      <c r="CD54" s="27">
        <f>CD21/CD11</f>
        <v>2.3584905660377362E-3</v>
      </c>
      <c r="CG54" s="27">
        <f>CG21/CG11</f>
        <v>8.0213903743315521E-4</v>
      </c>
      <c r="CJ54" s="27">
        <f>CJ21/CJ11</f>
        <v>9.2105263157894763E-3</v>
      </c>
      <c r="CM54" s="27">
        <f>CM21/CM11</f>
        <v>0.15</v>
      </c>
    </row>
    <row r="55" spans="2:91" x14ac:dyDescent="0.35">
      <c r="C55" s="27">
        <f>E22/E11</f>
        <v>4.3046357615894045E-4</v>
      </c>
      <c r="D55" s="27">
        <f>E25/E11</f>
        <v>662.25165562913912</v>
      </c>
      <c r="E55" s="27"/>
      <c r="J55" s="27">
        <f t="shared" ref="J55:J59" si="142">J22/J12</f>
        <v>191.2568306010929</v>
      </c>
      <c r="M55" s="27">
        <f t="shared" ref="M55:M59" si="143">M22/M12</f>
        <v>3.2857142857142856</v>
      </c>
      <c r="P55" s="27">
        <f t="shared" ref="P55:P59" si="144">P22/P12</f>
        <v>2.1523178807947019E-2</v>
      </c>
      <c r="S55" s="27">
        <f t="shared" ref="S55:S59" si="145">S22/S12</f>
        <v>0.01</v>
      </c>
      <c r="X55" s="27">
        <f t="shared" ref="X55:X59" si="146">X22/X12</f>
        <v>77.777777777777771</v>
      </c>
      <c r="AA55" s="27">
        <f t="shared" ref="AA55:AA59" si="147">AA22/AA12</f>
        <v>50</v>
      </c>
      <c r="AD55" s="27">
        <f t="shared" ref="AD55:AD59" si="148">AD22/AD12</f>
        <v>800</v>
      </c>
      <c r="AG55" s="27">
        <f t="shared" ref="AG55:AG59" si="149">AG22/AG12</f>
        <v>1181.8181818181815</v>
      </c>
      <c r="AM55" s="27">
        <f t="shared" ref="AM55:AM59" si="150">AM22/AM12</f>
        <v>51.948051948051955</v>
      </c>
      <c r="AP55" s="27">
        <f t="shared" ref="AP55:AP59" si="151">AP22/AP12</f>
        <v>133.33333333333334</v>
      </c>
      <c r="AS55" s="27">
        <f t="shared" ref="AS55:AS59" si="152">AS22/AS12</f>
        <v>24.271844660194173</v>
      </c>
      <c r="AV55" s="27">
        <f t="shared" ref="AV55:AV59" si="153">AV22/AV12</f>
        <v>0.1360544217687075</v>
      </c>
      <c r="BA55" s="27">
        <f t="shared" ref="BA55:BA59" si="154">BA22/BA12</f>
        <v>0.18867924528301888</v>
      </c>
      <c r="BD55" s="27">
        <f t="shared" ref="BD55:BD56" si="155">BD22/BD12</f>
        <v>0.45454545454545464</v>
      </c>
      <c r="BG55" s="27">
        <f t="shared" ref="BG55:BG59" si="156">BG22/BG12</f>
        <v>0.73529411764705899</v>
      </c>
      <c r="BJ55" s="27">
        <f t="shared" ref="BJ55:BJ59" si="157">BJ22/BJ12</f>
        <v>3.9130434782608696</v>
      </c>
      <c r="BP55" s="27">
        <f t="shared" ref="BP55:BP59" si="158">BP22/BP12</f>
        <v>1.276595744680851E-3</v>
      </c>
      <c r="BS55" s="27">
        <f t="shared" ref="BS55:BS59" si="159">BS22/BS12</f>
        <v>2.8795811518324613E-2</v>
      </c>
      <c r="BV55" s="27">
        <f t="shared" ref="BV55:BV59" si="160">BV22/BV12</f>
        <v>1199.9999999999998</v>
      </c>
      <c r="BY55" s="27">
        <f t="shared" ref="BY55:BY59" si="161">BY22/BY12</f>
        <v>0.37037037037037035</v>
      </c>
      <c r="CD55" s="27">
        <f t="shared" ref="CD55:CD59" si="162">CD22/CD12</f>
        <v>1.8965517241379311E-3</v>
      </c>
      <c r="CG55" s="27">
        <f t="shared" ref="CG55:CG59" si="163">CG22/CG12</f>
        <v>3.4883720930232566E-3</v>
      </c>
      <c r="CJ55" s="27">
        <f t="shared" ref="CJ55:CJ59" si="164">CJ22/CJ12</f>
        <v>3.6585365853658543E-3</v>
      </c>
      <c r="CM55" s="27">
        <f t="shared" ref="CM55:CM59" si="165">CM22/CM12</f>
        <v>0.16666666666666666</v>
      </c>
    </row>
    <row r="56" spans="2:91" x14ac:dyDescent="0.35">
      <c r="C56" s="27">
        <f t="shared" ref="C56:C57" si="166">E23/E12</f>
        <v>1.7730496453900713E-4</v>
      </c>
      <c r="D56" s="27">
        <f t="shared" ref="D56:D57" si="167">E26/E12</f>
        <v>886.5248226950356</v>
      </c>
      <c r="E56" s="27"/>
      <c r="J56" s="27">
        <f t="shared" si="142"/>
        <v>29.999999999999993</v>
      </c>
      <c r="M56" s="27">
        <f t="shared" si="143"/>
        <v>2</v>
      </c>
      <c r="P56" s="27">
        <f t="shared" si="144"/>
        <v>2.1226415094339621E-2</v>
      </c>
      <c r="S56" s="27">
        <f t="shared" si="145"/>
        <v>7.4349442379182153E-3</v>
      </c>
      <c r="X56" s="27">
        <f t="shared" si="146"/>
        <v>66.666666666666671</v>
      </c>
      <c r="AA56" s="27">
        <f t="shared" si="147"/>
        <v>120</v>
      </c>
      <c r="AD56" s="27">
        <f t="shared" si="148"/>
        <v>384.61538461538464</v>
      </c>
      <c r="AG56" s="27">
        <f t="shared" si="149"/>
        <v>642.85714285714278</v>
      </c>
      <c r="AM56" s="27">
        <f t="shared" si="150"/>
        <v>212.12121212121212</v>
      </c>
      <c r="AP56" s="27">
        <f t="shared" si="151"/>
        <v>223.46368715083798</v>
      </c>
      <c r="AS56" s="27">
        <f t="shared" si="152"/>
        <v>7.5187969924812021</v>
      </c>
      <c r="AV56" s="27">
        <f t="shared" si="153"/>
        <v>1.1363636363636364E-2</v>
      </c>
      <c r="BA56" s="27">
        <f t="shared" si="154"/>
        <v>7.5581395348837205E-2</v>
      </c>
      <c r="BD56" s="27">
        <f t="shared" si="155"/>
        <v>0.21844660194174761</v>
      </c>
      <c r="BG56" s="27">
        <f t="shared" si="156"/>
        <v>2.1428571428571432</v>
      </c>
      <c r="BJ56" s="27">
        <f t="shared" si="157"/>
        <v>0.78947368421052633</v>
      </c>
      <c r="BP56" s="27">
        <f t="shared" si="158"/>
        <v>1.3513513513513514E-3</v>
      </c>
      <c r="BS56" s="27">
        <f t="shared" si="159"/>
        <v>5.8558558558558564E-2</v>
      </c>
      <c r="BV56" s="27">
        <f t="shared" si="160"/>
        <v>1899.9999999999998</v>
      </c>
      <c r="BY56" s="27">
        <f t="shared" si="161"/>
        <v>3.6649214659685861E-2</v>
      </c>
      <c r="CD56" s="27">
        <f t="shared" si="162"/>
        <v>1.8965517241379311E-3</v>
      </c>
      <c r="CG56" s="27">
        <f t="shared" si="163"/>
        <v>2.8985507246376816E-3</v>
      </c>
      <c r="CJ56" s="27">
        <f t="shared" si="164"/>
        <v>1.2500000000000002E-2</v>
      </c>
      <c r="CM56" s="27">
        <f t="shared" si="165"/>
        <v>0.38860103626943004</v>
      </c>
    </row>
    <row r="57" spans="2:91" x14ac:dyDescent="0.35">
      <c r="C57" s="27">
        <f t="shared" si="166"/>
        <v>2.0467836257309944E-4</v>
      </c>
      <c r="D57" s="27">
        <f t="shared" si="167"/>
        <v>584.79532163742704</v>
      </c>
      <c r="E57" s="27"/>
      <c r="J57" s="27">
        <f t="shared" si="142"/>
        <v>27.777777777777775</v>
      </c>
      <c r="M57" s="27">
        <f t="shared" si="143"/>
        <v>2.25</v>
      </c>
      <c r="P57" s="27">
        <f t="shared" si="144"/>
        <v>2.75E-2</v>
      </c>
      <c r="S57" s="27">
        <f t="shared" si="145"/>
        <v>6.0000000000000001E-3</v>
      </c>
      <c r="X57" s="27">
        <f t="shared" si="146"/>
        <v>42.857142857142854</v>
      </c>
      <c r="AA57" s="27">
        <f t="shared" si="147"/>
        <v>100</v>
      </c>
      <c r="AD57" s="27">
        <f t="shared" si="148"/>
        <v>87.499999999999986</v>
      </c>
      <c r="AG57" s="27">
        <f t="shared" si="149"/>
        <v>1033.0578512396692</v>
      </c>
      <c r="AM57" s="27">
        <f t="shared" si="150"/>
        <v>73.529411764705898</v>
      </c>
      <c r="AP57" s="27">
        <f t="shared" si="151"/>
        <v>375</v>
      </c>
      <c r="AS57" s="27">
        <f t="shared" si="152"/>
        <v>12.499999999999998</v>
      </c>
      <c r="AV57" s="27">
        <f t="shared" si="153"/>
        <v>1.3043478260869565E-2</v>
      </c>
      <c r="BA57" s="27">
        <f t="shared" si="154"/>
        <v>0.10810810810810811</v>
      </c>
      <c r="BD57" s="27">
        <f>BD24/BD14</f>
        <v>0.1104972375690608</v>
      </c>
      <c r="BG57" s="27">
        <f t="shared" si="156"/>
        <v>0.86206896551724144</v>
      </c>
      <c r="BJ57" s="27">
        <f t="shared" si="157"/>
        <v>2.4691358024691357</v>
      </c>
      <c r="BP57" s="27">
        <f t="shared" si="158"/>
        <v>2.5000000000000001E-3</v>
      </c>
      <c r="BS57" s="27">
        <f t="shared" si="159"/>
        <v>4.0000000000000008E-2</v>
      </c>
      <c r="BV57" s="27">
        <f t="shared" si="160"/>
        <v>2124.9999999999995</v>
      </c>
      <c r="BY57" s="27">
        <f t="shared" si="161"/>
        <v>4.5138888888888888E-2</v>
      </c>
      <c r="CD57" s="27">
        <f t="shared" si="162"/>
        <v>1.25E-3</v>
      </c>
      <c r="CG57" s="27">
        <f t="shared" si="163"/>
        <v>2.4539877300613503E-3</v>
      </c>
      <c r="CJ57" s="27">
        <f t="shared" si="164"/>
        <v>6.0975609756097572E-3</v>
      </c>
      <c r="CM57" s="27">
        <f t="shared" si="165"/>
        <v>0.33980582524271846</v>
      </c>
    </row>
    <row r="58" spans="2:91" x14ac:dyDescent="0.35">
      <c r="C58" s="27">
        <f>E22/E14</f>
        <v>3.7790697674418608E-4</v>
      </c>
      <c r="D58" s="27">
        <f>E25/E14</f>
        <v>581.39534883720933</v>
      </c>
      <c r="E58" s="27"/>
      <c r="J58" s="27">
        <f t="shared" si="142"/>
        <v>33.333333333333329</v>
      </c>
      <c r="M58" s="27">
        <f t="shared" si="143"/>
        <v>31.666666666666664</v>
      </c>
      <c r="P58" s="27">
        <f t="shared" si="144"/>
        <v>3.4000000000000002E-2</v>
      </c>
      <c r="S58" s="27">
        <f t="shared" si="145"/>
        <v>3.3333333333333335E-3</v>
      </c>
      <c r="X58" s="27">
        <f t="shared" si="146"/>
        <v>66.666666666666671</v>
      </c>
      <c r="AA58" s="27">
        <f t="shared" si="147"/>
        <v>160</v>
      </c>
      <c r="AD58" s="27">
        <f t="shared" si="148"/>
        <v>666.66666666666663</v>
      </c>
      <c r="AG58" s="27">
        <f t="shared" si="149"/>
        <v>1923.0769230769231</v>
      </c>
      <c r="AM58" s="27">
        <f t="shared" si="150"/>
        <v>56.603773584905667</v>
      </c>
      <c r="AP58" s="27">
        <f t="shared" si="151"/>
        <v>81.818181818181827</v>
      </c>
      <c r="AS58" s="27">
        <f t="shared" si="152"/>
        <v>14.285714285714283</v>
      </c>
      <c r="AV58" s="27">
        <f t="shared" si="153"/>
        <v>1.3888888888888888E-2</v>
      </c>
      <c r="BA58" s="27">
        <f t="shared" si="154"/>
        <v>0.11538461538461539</v>
      </c>
      <c r="BD58" s="27">
        <f>BD25/BD15</f>
        <v>0.10582010582010584</v>
      </c>
      <c r="BG58" s="27">
        <f t="shared" si="156"/>
        <v>1.3095238095238098</v>
      </c>
      <c r="BJ58" s="27">
        <f t="shared" si="157"/>
        <v>3.3018867924528301</v>
      </c>
      <c r="BP58" s="27">
        <f t="shared" si="158"/>
        <v>5.8823529411764722E-3</v>
      </c>
      <c r="BS58" s="27">
        <f t="shared" si="159"/>
        <v>2.8571428571428577E-2</v>
      </c>
      <c r="BV58" s="27">
        <f t="shared" si="160"/>
        <v>791.66666666666652</v>
      </c>
      <c r="BY58" s="27">
        <f t="shared" si="161"/>
        <v>4.0760869565217392</v>
      </c>
      <c r="CD58" s="27">
        <f t="shared" si="162"/>
        <v>7.1428571428571429E-4</v>
      </c>
      <c r="CG58" s="27">
        <f t="shared" si="163"/>
        <v>9.345794392523366E-4</v>
      </c>
      <c r="CJ58" s="27">
        <f t="shared" si="164"/>
        <v>6.4285714285714302E-3</v>
      </c>
      <c r="CM58" s="27">
        <f t="shared" si="165"/>
        <v>0.16071428571428573</v>
      </c>
    </row>
    <row r="59" spans="2:91" x14ac:dyDescent="0.35">
      <c r="C59" s="27">
        <f t="shared" ref="C59:C60" si="168">E23/E15</f>
        <v>2.8409090909090913E-4</v>
      </c>
      <c r="D59" s="27">
        <f t="shared" ref="D59:D60" si="169">E26/E15</f>
        <v>1420.4545454545457</v>
      </c>
      <c r="E59" s="27"/>
      <c r="J59" s="27">
        <f t="shared" si="142"/>
        <v>23.333333333333329</v>
      </c>
      <c r="M59" s="27">
        <f t="shared" si="143"/>
        <v>5.7142857142857135</v>
      </c>
      <c r="P59" s="27">
        <f t="shared" si="144"/>
        <v>3.5000000000000003E-2</v>
      </c>
      <c r="S59" s="27">
        <f t="shared" si="145"/>
        <v>2.7777777777777779E-3</v>
      </c>
      <c r="X59" s="27">
        <f t="shared" si="146"/>
        <v>35.714285714285708</v>
      </c>
      <c r="AA59" s="27">
        <f t="shared" si="147"/>
        <v>166.66666666666666</v>
      </c>
      <c r="AD59" s="27">
        <f t="shared" si="148"/>
        <v>166.66666666666666</v>
      </c>
      <c r="AG59" s="27">
        <f t="shared" si="149"/>
        <v>949.99999999999989</v>
      </c>
      <c r="AM59" s="27">
        <f t="shared" si="150"/>
        <v>94.594594594594611</v>
      </c>
      <c r="AP59" s="27">
        <f t="shared" si="151"/>
        <v>133.33333333333334</v>
      </c>
      <c r="AS59" s="27">
        <f t="shared" si="152"/>
        <v>9.5238095238095219</v>
      </c>
      <c r="AV59" s="27">
        <f t="shared" si="153"/>
        <v>1.020408163265306E-2</v>
      </c>
      <c r="BA59" s="27">
        <f t="shared" si="154"/>
        <v>2.7272727272727271E-2</v>
      </c>
      <c r="BD59" s="27">
        <f>BD25/BD15</f>
        <v>0.10582010582010584</v>
      </c>
      <c r="BG59" s="27">
        <f t="shared" si="156"/>
        <v>0.27777777777777779</v>
      </c>
      <c r="BJ59" s="27">
        <f t="shared" si="157"/>
        <v>2.9411764705882355</v>
      </c>
      <c r="BP59" s="27">
        <f t="shared" si="158"/>
        <v>4.8543689320388354E-3</v>
      </c>
      <c r="BS59" s="27">
        <f t="shared" si="159"/>
        <v>7.0921985815602856E-2</v>
      </c>
      <c r="BV59" s="27">
        <f t="shared" si="160"/>
        <v>1833.333333333333</v>
      </c>
      <c r="BY59" s="27">
        <f t="shared" si="161"/>
        <v>0.75376884422110557</v>
      </c>
      <c r="CD59" s="27">
        <f t="shared" si="162"/>
        <v>7.2727272727272745E-4</v>
      </c>
      <c r="CG59" s="27">
        <f t="shared" si="163"/>
        <v>1.8987341772151902E-3</v>
      </c>
      <c r="CJ59" s="27">
        <f t="shared" si="164"/>
        <v>3.5714285714285712E-2</v>
      </c>
      <c r="CM59" s="27">
        <f t="shared" si="165"/>
        <v>0.10582010582010581</v>
      </c>
    </row>
    <row r="60" spans="2:91" x14ac:dyDescent="0.35">
      <c r="C60" s="27">
        <f t="shared" si="168"/>
        <v>2.4475524475524481E-4</v>
      </c>
      <c r="D60" s="27">
        <f t="shared" si="169"/>
        <v>699.30069930069942</v>
      </c>
      <c r="S60" s="43">
        <f t="shared" ref="S60" si="170">AVERAGE(S54:S59)</f>
        <v>5.591009224838221E-3</v>
      </c>
      <c r="X60" s="43">
        <f t="shared" ref="X60" si="171">AVERAGE(X54:X59)</f>
        <v>60.780423280423285</v>
      </c>
      <c r="AG60" s="43">
        <f t="shared" ref="AG60" si="172">AVERAGE(AG54:AG59)</f>
        <v>1208.7582049044497</v>
      </c>
    </row>
    <row r="61" spans="2:91" x14ac:dyDescent="0.35">
      <c r="S61" s="14">
        <f t="shared" ref="S61" si="173">STDEV(S54:S59)</f>
        <v>2.7766617151329027E-3</v>
      </c>
      <c r="X61" s="14">
        <f t="shared" ref="X61" si="174">STDEV(X54:X59)</f>
        <v>17.377901933276803</v>
      </c>
      <c r="AG61" s="14">
        <f t="shared" ref="AG61" si="175">STDEV(AG54:AG59)</f>
        <v>453.21175859212883</v>
      </c>
    </row>
  </sheetData>
  <mergeCells count="170">
    <mergeCell ref="CK53:CM53"/>
    <mergeCell ref="BQ53:BS53"/>
    <mergeCell ref="BT53:BV53"/>
    <mergeCell ref="BW53:BY53"/>
    <mergeCell ref="CB53:CD53"/>
    <mergeCell ref="CE53:CG53"/>
    <mergeCell ref="CH53:CJ53"/>
    <mergeCell ref="AT53:AV53"/>
    <mergeCell ref="AY53:BA53"/>
    <mergeCell ref="BB53:BD53"/>
    <mergeCell ref="BE53:BG53"/>
    <mergeCell ref="BH53:BJ53"/>
    <mergeCell ref="BN53:BP53"/>
    <mergeCell ref="Y53:AA53"/>
    <mergeCell ref="AB53:AD53"/>
    <mergeCell ref="AE53:AG53"/>
    <mergeCell ref="AK53:AM53"/>
    <mergeCell ref="AN53:AP53"/>
    <mergeCell ref="AQ53:AS53"/>
    <mergeCell ref="B53:D53"/>
    <mergeCell ref="H53:J53"/>
    <mergeCell ref="K53:M53"/>
    <mergeCell ref="N53:P53"/>
    <mergeCell ref="Q53:S53"/>
    <mergeCell ref="V53:X53"/>
    <mergeCell ref="H52:S52"/>
    <mergeCell ref="V52:AG52"/>
    <mergeCell ref="AK52:AV52"/>
    <mergeCell ref="AY52:BJ52"/>
    <mergeCell ref="BN52:BY52"/>
    <mergeCell ref="CB52:CM52"/>
    <mergeCell ref="CK40:CM40"/>
    <mergeCell ref="H51:S51"/>
    <mergeCell ref="V51:AG51"/>
    <mergeCell ref="AK51:AV51"/>
    <mergeCell ref="AY51:BJ51"/>
    <mergeCell ref="BN51:BY51"/>
    <mergeCell ref="CB51:CM51"/>
    <mergeCell ref="BQ40:BS40"/>
    <mergeCell ref="BT40:BV40"/>
    <mergeCell ref="BW40:BY40"/>
    <mergeCell ref="CB40:CD40"/>
    <mergeCell ref="CE40:CG40"/>
    <mergeCell ref="CH40:CJ40"/>
    <mergeCell ref="AT40:AV40"/>
    <mergeCell ref="AY40:BA40"/>
    <mergeCell ref="BB40:BD40"/>
    <mergeCell ref="BE40:BG40"/>
    <mergeCell ref="BH40:BJ40"/>
    <mergeCell ref="BN40:BP40"/>
    <mergeCell ref="Y40:AA40"/>
    <mergeCell ref="AB40:AD40"/>
    <mergeCell ref="AE40:AG40"/>
    <mergeCell ref="AK40:AM40"/>
    <mergeCell ref="AN40:AP40"/>
    <mergeCell ref="AQ40:AS40"/>
    <mergeCell ref="B40:D40"/>
    <mergeCell ref="H40:J40"/>
    <mergeCell ref="K40:M40"/>
    <mergeCell ref="N40:P40"/>
    <mergeCell ref="Q40:S40"/>
    <mergeCell ref="V40:X40"/>
    <mergeCell ref="CK29:CM29"/>
    <mergeCell ref="H39:S39"/>
    <mergeCell ref="V39:AG39"/>
    <mergeCell ref="AK39:AV39"/>
    <mergeCell ref="AY39:BJ39"/>
    <mergeCell ref="BN39:BY39"/>
    <mergeCell ref="CB39:CM39"/>
    <mergeCell ref="BQ29:BS29"/>
    <mergeCell ref="BT29:BV29"/>
    <mergeCell ref="BW29:BY29"/>
    <mergeCell ref="CB29:CD29"/>
    <mergeCell ref="CE29:CG29"/>
    <mergeCell ref="CH29:CJ29"/>
    <mergeCell ref="AT29:AV29"/>
    <mergeCell ref="AY29:BA29"/>
    <mergeCell ref="BB29:BD29"/>
    <mergeCell ref="BE29:BG29"/>
    <mergeCell ref="BH29:BJ29"/>
    <mergeCell ref="BN29:BP29"/>
    <mergeCell ref="Y29:AA29"/>
    <mergeCell ref="AB29:AD29"/>
    <mergeCell ref="AE29:AG29"/>
    <mergeCell ref="AK29:AM29"/>
    <mergeCell ref="AN29:AP29"/>
    <mergeCell ref="AQ29:AS29"/>
    <mergeCell ref="B29:D29"/>
    <mergeCell ref="H29:J29"/>
    <mergeCell ref="K29:M29"/>
    <mergeCell ref="N29:P29"/>
    <mergeCell ref="Q29:S29"/>
    <mergeCell ref="V29:X29"/>
    <mergeCell ref="CK19:CM19"/>
    <mergeCell ref="H28:S28"/>
    <mergeCell ref="V28:AG28"/>
    <mergeCell ref="AK28:AV28"/>
    <mergeCell ref="AY28:BJ28"/>
    <mergeCell ref="BN28:BY28"/>
    <mergeCell ref="CB28:CM28"/>
    <mergeCell ref="BQ19:BS19"/>
    <mergeCell ref="BT19:BV19"/>
    <mergeCell ref="BW19:BY19"/>
    <mergeCell ref="CB19:CD19"/>
    <mergeCell ref="CE19:CG19"/>
    <mergeCell ref="CH19:CJ19"/>
    <mergeCell ref="AT19:AV19"/>
    <mergeCell ref="AY19:BA19"/>
    <mergeCell ref="BB19:BD19"/>
    <mergeCell ref="BE19:BG19"/>
    <mergeCell ref="BH19:BJ19"/>
    <mergeCell ref="BN19:BP19"/>
    <mergeCell ref="Y19:AA19"/>
    <mergeCell ref="AB19:AD19"/>
    <mergeCell ref="AE19:AG19"/>
    <mergeCell ref="AK19:AM19"/>
    <mergeCell ref="AN19:AP19"/>
    <mergeCell ref="AQ19:AS19"/>
    <mergeCell ref="B19:E19"/>
    <mergeCell ref="H19:J19"/>
    <mergeCell ref="K19:M19"/>
    <mergeCell ref="N19:P19"/>
    <mergeCell ref="Q19:S19"/>
    <mergeCell ref="V19:X19"/>
    <mergeCell ref="CK9:CM9"/>
    <mergeCell ref="H18:S18"/>
    <mergeCell ref="V18:AG18"/>
    <mergeCell ref="AK18:AV18"/>
    <mergeCell ref="AY18:BJ18"/>
    <mergeCell ref="BN18:BY18"/>
    <mergeCell ref="CB18:CM18"/>
    <mergeCell ref="BQ9:BS9"/>
    <mergeCell ref="BT9:BV9"/>
    <mergeCell ref="BW9:BY9"/>
    <mergeCell ref="CB9:CD9"/>
    <mergeCell ref="CE9:CG9"/>
    <mergeCell ref="CH9:CJ9"/>
    <mergeCell ref="AT9:AV9"/>
    <mergeCell ref="AY9:BA9"/>
    <mergeCell ref="BB9:BD9"/>
    <mergeCell ref="BE9:BG9"/>
    <mergeCell ref="BH9:BJ9"/>
    <mergeCell ref="BN9:BP9"/>
    <mergeCell ref="Y9:AA9"/>
    <mergeCell ref="AB9:AD9"/>
    <mergeCell ref="AE9:AG9"/>
    <mergeCell ref="AK9:AM9"/>
    <mergeCell ref="AN9:AP9"/>
    <mergeCell ref="AQ9:AS9"/>
    <mergeCell ref="B9:D9"/>
    <mergeCell ref="H9:J9"/>
    <mergeCell ref="K9:M9"/>
    <mergeCell ref="N9:P9"/>
    <mergeCell ref="Q9:S9"/>
    <mergeCell ref="V9:X9"/>
    <mergeCell ref="H8:S8"/>
    <mergeCell ref="V8:AG8"/>
    <mergeCell ref="AK8:AV8"/>
    <mergeCell ref="AY8:BJ8"/>
    <mergeCell ref="BN8:BY8"/>
    <mergeCell ref="CB8:CM8"/>
    <mergeCell ref="F6:AG6"/>
    <mergeCell ref="AI6:BJ6"/>
    <mergeCell ref="BL6:CM6"/>
    <mergeCell ref="H7:S7"/>
    <mergeCell ref="V7:AG7"/>
    <mergeCell ref="AK7:AV7"/>
    <mergeCell ref="AY7:BJ7"/>
    <mergeCell ref="BN7:BY7"/>
    <mergeCell ref="CB7:CM7"/>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CE86-3F00-4F8B-AD55-7F5882EA70EB}">
  <dimension ref="B1:R75"/>
  <sheetViews>
    <sheetView zoomScale="90" zoomScaleNormal="90" workbookViewId="0">
      <selection activeCell="A10" sqref="A10"/>
    </sheetView>
  </sheetViews>
  <sheetFormatPr defaultRowHeight="14.5" x14ac:dyDescent="0.35"/>
  <cols>
    <col min="2" max="2" width="12" customWidth="1"/>
    <col min="3" max="3" width="2.1796875" bestFit="1" customWidth="1"/>
    <col min="4" max="4" width="3.26953125" bestFit="1" customWidth="1"/>
    <col min="5" max="5" width="6.26953125" bestFit="1" customWidth="1"/>
    <col min="7" max="7" width="2" customWidth="1"/>
    <col min="8" max="8" width="3.26953125" bestFit="1" customWidth="1"/>
    <col min="9" max="9" width="6.26953125" bestFit="1" customWidth="1"/>
    <col min="11" max="11" width="2.1796875" customWidth="1"/>
    <col min="12" max="12" width="3.26953125" bestFit="1" customWidth="1"/>
    <col min="13" max="13" width="6.26953125" bestFit="1" customWidth="1"/>
    <col min="15" max="15" width="2.1796875" customWidth="1"/>
    <col min="16" max="16" width="3.26953125" bestFit="1" customWidth="1"/>
    <col min="17" max="17" width="6.26953125" bestFit="1" customWidth="1"/>
  </cols>
  <sheetData>
    <row r="1" spans="2:18" x14ac:dyDescent="0.35">
      <c r="B1" t="s">
        <v>18</v>
      </c>
    </row>
    <row r="2" spans="2:18" x14ac:dyDescent="0.35">
      <c r="B2" t="s">
        <v>19</v>
      </c>
    </row>
    <row r="4" spans="2:18" x14ac:dyDescent="0.35">
      <c r="D4" s="4" t="s">
        <v>20</v>
      </c>
      <c r="E4" s="4"/>
      <c r="F4" s="4"/>
      <c r="G4" s="4"/>
      <c r="H4" s="4"/>
      <c r="I4" s="4"/>
      <c r="J4" s="4"/>
      <c r="K4" s="4"/>
      <c r="L4" s="4"/>
      <c r="M4" s="4"/>
      <c r="N4" s="4"/>
      <c r="O4" s="4"/>
      <c r="P4" s="4"/>
      <c r="Q4" s="4"/>
      <c r="R4" s="4"/>
    </row>
    <row r="5" spans="2:18" x14ac:dyDescent="0.35">
      <c r="D5" s="4" t="s">
        <v>13</v>
      </c>
      <c r="E5" s="4"/>
      <c r="F5" s="4"/>
      <c r="H5" s="4" t="s">
        <v>14</v>
      </c>
      <c r="I5" s="4"/>
      <c r="J5" s="4"/>
      <c r="L5" s="4" t="s">
        <v>15</v>
      </c>
      <c r="M5" s="4"/>
      <c r="N5" s="4"/>
      <c r="P5" s="4" t="s">
        <v>16</v>
      </c>
      <c r="Q5" s="4"/>
      <c r="R5" s="4"/>
    </row>
    <row r="6" spans="2:18" x14ac:dyDescent="0.35">
      <c r="B6" t="s">
        <v>17</v>
      </c>
      <c r="D6" t="s">
        <v>0</v>
      </c>
      <c r="E6" t="s">
        <v>1</v>
      </c>
      <c r="F6" t="s">
        <v>2</v>
      </c>
      <c r="H6" t="s">
        <v>0</v>
      </c>
      <c r="I6" t="s">
        <v>1</v>
      </c>
      <c r="J6" t="s">
        <v>2</v>
      </c>
      <c r="L6" t="s">
        <v>0</v>
      </c>
      <c r="M6" t="s">
        <v>1</v>
      </c>
      <c r="N6" t="s">
        <v>2</v>
      </c>
      <c r="P6" t="s">
        <v>0</v>
      </c>
      <c r="Q6" t="s">
        <v>1</v>
      </c>
      <c r="R6" t="s">
        <v>2</v>
      </c>
    </row>
    <row r="7" spans="2:18" x14ac:dyDescent="0.35">
      <c r="B7" s="3" t="s">
        <v>5</v>
      </c>
      <c r="C7">
        <v>1</v>
      </c>
      <c r="D7">
        <v>7</v>
      </c>
      <c r="E7" s="2">
        <v>1</v>
      </c>
      <c r="F7" s="1">
        <f>D7*(1/E7)*500</f>
        <v>3500</v>
      </c>
      <c r="H7">
        <v>5</v>
      </c>
      <c r="I7" s="2">
        <v>1</v>
      </c>
      <c r="J7" s="1">
        <f>H7*(1/I7)*500</f>
        <v>2500</v>
      </c>
      <c r="L7">
        <v>2</v>
      </c>
      <c r="M7" s="2">
        <v>1</v>
      </c>
      <c r="N7" s="1">
        <f>L7*(1/M7)*500</f>
        <v>1000</v>
      </c>
      <c r="P7">
        <v>3</v>
      </c>
      <c r="Q7" s="2">
        <v>1</v>
      </c>
      <c r="R7" s="1">
        <f>P7*(1/Q7)*500</f>
        <v>1500</v>
      </c>
    </row>
    <row r="8" spans="2:18" x14ac:dyDescent="0.35">
      <c r="B8" s="3"/>
      <c r="C8">
        <v>2</v>
      </c>
      <c r="D8">
        <v>5</v>
      </c>
      <c r="E8" s="2">
        <v>1</v>
      </c>
      <c r="F8" s="1">
        <f t="shared" ref="F8:F12" si="0">D8*(1/E8)*500</f>
        <v>2500</v>
      </c>
      <c r="H8">
        <v>4</v>
      </c>
      <c r="I8" s="2">
        <v>1</v>
      </c>
      <c r="J8" s="1">
        <f t="shared" ref="J8:J12" si="1">H8*(1/I8)*500</f>
        <v>2000</v>
      </c>
      <c r="L8">
        <v>5</v>
      </c>
      <c r="M8" s="2">
        <v>1</v>
      </c>
      <c r="N8" s="1">
        <f t="shared" ref="N8:N12" si="2">L8*(1/M8)*500</f>
        <v>2500</v>
      </c>
      <c r="P8">
        <v>2</v>
      </c>
      <c r="Q8" s="2">
        <v>1</v>
      </c>
      <c r="R8" s="1">
        <f t="shared" ref="R8:R12" si="3">P8*(1/Q8)*500</f>
        <v>1000</v>
      </c>
    </row>
    <row r="9" spans="2:18" x14ac:dyDescent="0.35">
      <c r="B9" s="3"/>
      <c r="C9">
        <v>3</v>
      </c>
      <c r="D9">
        <v>4</v>
      </c>
      <c r="E9" s="2">
        <v>1</v>
      </c>
      <c r="F9" s="1">
        <f t="shared" si="0"/>
        <v>2000</v>
      </c>
      <c r="H9">
        <v>3</v>
      </c>
      <c r="I9" s="2">
        <v>1</v>
      </c>
      <c r="J9" s="1">
        <f t="shared" si="1"/>
        <v>1500</v>
      </c>
      <c r="L9">
        <v>3</v>
      </c>
      <c r="M9" s="2">
        <v>1</v>
      </c>
      <c r="N9" s="1">
        <f t="shared" si="2"/>
        <v>1500</v>
      </c>
      <c r="P9">
        <v>3</v>
      </c>
      <c r="Q9" s="2">
        <v>1</v>
      </c>
      <c r="R9" s="1">
        <f t="shared" si="3"/>
        <v>1500</v>
      </c>
    </row>
    <row r="10" spans="2:18" x14ac:dyDescent="0.35">
      <c r="B10" s="3"/>
      <c r="C10">
        <v>4</v>
      </c>
      <c r="D10">
        <v>2</v>
      </c>
      <c r="E10" s="2">
        <v>1</v>
      </c>
      <c r="F10" s="1">
        <f t="shared" si="0"/>
        <v>1000</v>
      </c>
      <c r="H10">
        <v>2</v>
      </c>
      <c r="I10" s="2">
        <v>1</v>
      </c>
      <c r="J10" s="1">
        <f t="shared" si="1"/>
        <v>1000</v>
      </c>
      <c r="L10">
        <v>2</v>
      </c>
      <c r="M10" s="2">
        <v>1</v>
      </c>
      <c r="N10" s="1">
        <f t="shared" si="2"/>
        <v>1000</v>
      </c>
      <c r="P10">
        <v>1</v>
      </c>
      <c r="Q10" s="2">
        <v>1</v>
      </c>
      <c r="R10" s="1">
        <f t="shared" si="3"/>
        <v>500</v>
      </c>
    </row>
    <row r="11" spans="2:18" x14ac:dyDescent="0.35">
      <c r="B11" s="3"/>
      <c r="C11">
        <v>5</v>
      </c>
      <c r="D11">
        <v>3</v>
      </c>
      <c r="E11" s="2">
        <v>1</v>
      </c>
      <c r="F11" s="1">
        <f t="shared" si="0"/>
        <v>1500</v>
      </c>
      <c r="H11">
        <v>3</v>
      </c>
      <c r="I11" s="2">
        <v>1</v>
      </c>
      <c r="J11" s="1">
        <f t="shared" si="1"/>
        <v>1500</v>
      </c>
      <c r="L11">
        <v>2</v>
      </c>
      <c r="M11" s="2">
        <v>1</v>
      </c>
      <c r="N11" s="1">
        <f t="shared" si="2"/>
        <v>1000</v>
      </c>
      <c r="P11">
        <v>1</v>
      </c>
      <c r="Q11" s="2">
        <v>1</v>
      </c>
      <c r="R11" s="1">
        <f t="shared" si="3"/>
        <v>500</v>
      </c>
    </row>
    <row r="12" spans="2:18" x14ac:dyDescent="0.35">
      <c r="B12" s="3"/>
      <c r="C12">
        <v>6</v>
      </c>
      <c r="D12">
        <v>4</v>
      </c>
      <c r="E12" s="2">
        <v>1</v>
      </c>
      <c r="F12" s="1">
        <f t="shared" si="0"/>
        <v>2000</v>
      </c>
      <c r="H12">
        <v>3</v>
      </c>
      <c r="I12" s="2">
        <v>1</v>
      </c>
      <c r="J12" s="1">
        <f t="shared" si="1"/>
        <v>1500</v>
      </c>
      <c r="L12">
        <v>4</v>
      </c>
      <c r="M12" s="2">
        <v>1</v>
      </c>
      <c r="N12" s="1">
        <f t="shared" si="2"/>
        <v>2000</v>
      </c>
      <c r="P12">
        <v>3</v>
      </c>
      <c r="Q12" s="2">
        <v>1</v>
      </c>
      <c r="R12" s="1">
        <f t="shared" si="3"/>
        <v>1500</v>
      </c>
    </row>
    <row r="13" spans="2:18" x14ac:dyDescent="0.35">
      <c r="B13" s="3"/>
    </row>
    <row r="14" spans="2:18" x14ac:dyDescent="0.35">
      <c r="B14" s="3" t="s">
        <v>4</v>
      </c>
      <c r="C14">
        <v>1</v>
      </c>
      <c r="D14">
        <v>3</v>
      </c>
      <c r="E14" s="2">
        <v>1</v>
      </c>
      <c r="F14" s="1">
        <f>D14*(1/E14)*500</f>
        <v>1500</v>
      </c>
      <c r="H14">
        <v>5</v>
      </c>
      <c r="I14" s="2">
        <v>1</v>
      </c>
      <c r="J14" s="1">
        <f>H14*(1/I14)*500</f>
        <v>2500</v>
      </c>
      <c r="L14">
        <v>5</v>
      </c>
      <c r="M14" s="2">
        <v>1</v>
      </c>
      <c r="N14" s="1">
        <f>L14*(1/M14)*500</f>
        <v>2500</v>
      </c>
      <c r="P14">
        <v>2</v>
      </c>
      <c r="Q14" s="2">
        <v>1</v>
      </c>
      <c r="R14" s="1">
        <f>P14*(1/Q14)*500</f>
        <v>1000</v>
      </c>
    </row>
    <row r="15" spans="2:18" x14ac:dyDescent="0.35">
      <c r="B15" s="3"/>
      <c r="C15">
        <v>2</v>
      </c>
      <c r="D15">
        <v>4</v>
      </c>
      <c r="E15" s="2">
        <v>1</v>
      </c>
      <c r="F15" s="1">
        <f t="shared" ref="F15:F19" si="4">D15*(1/E15)*500</f>
        <v>2000</v>
      </c>
      <c r="H15">
        <v>2</v>
      </c>
      <c r="I15" s="2">
        <v>1</v>
      </c>
      <c r="J15" s="1">
        <f t="shared" ref="J15:J19" si="5">H15*(1/I15)*500</f>
        <v>1000</v>
      </c>
      <c r="L15">
        <v>1</v>
      </c>
      <c r="M15" s="2">
        <v>1</v>
      </c>
      <c r="N15" s="1">
        <f t="shared" ref="N15:N19" si="6">L15*(1/M15)*500</f>
        <v>500</v>
      </c>
      <c r="P15">
        <v>1</v>
      </c>
      <c r="Q15" s="2">
        <v>1</v>
      </c>
      <c r="R15" s="1">
        <f t="shared" ref="R15:R19" si="7">P15*(1/Q15)*500</f>
        <v>500</v>
      </c>
    </row>
    <row r="16" spans="2:18" x14ac:dyDescent="0.35">
      <c r="B16" s="3"/>
      <c r="C16">
        <v>3</v>
      </c>
      <c r="D16">
        <v>2</v>
      </c>
      <c r="E16" s="2">
        <v>1</v>
      </c>
      <c r="F16" s="1">
        <f t="shared" si="4"/>
        <v>1000</v>
      </c>
      <c r="H16">
        <v>5</v>
      </c>
      <c r="I16" s="2">
        <v>1</v>
      </c>
      <c r="J16" s="1">
        <f t="shared" si="5"/>
        <v>2500</v>
      </c>
      <c r="L16">
        <v>5</v>
      </c>
      <c r="M16" s="2">
        <v>1</v>
      </c>
      <c r="N16" s="1">
        <f t="shared" si="6"/>
        <v>2500</v>
      </c>
      <c r="P16">
        <v>2</v>
      </c>
      <c r="Q16" s="2">
        <v>1</v>
      </c>
      <c r="R16" s="1">
        <f t="shared" si="7"/>
        <v>1000</v>
      </c>
    </row>
    <row r="17" spans="2:18" x14ac:dyDescent="0.35">
      <c r="B17" s="3"/>
      <c r="C17">
        <v>4</v>
      </c>
      <c r="D17">
        <v>3</v>
      </c>
      <c r="E17" s="2">
        <v>1</v>
      </c>
      <c r="F17" s="1">
        <f t="shared" si="4"/>
        <v>1500</v>
      </c>
      <c r="H17">
        <v>5</v>
      </c>
      <c r="I17" s="2">
        <v>1</v>
      </c>
      <c r="J17" s="1">
        <f t="shared" si="5"/>
        <v>2500</v>
      </c>
      <c r="L17">
        <v>4</v>
      </c>
      <c r="M17" s="2">
        <v>1</v>
      </c>
      <c r="N17" s="1">
        <f t="shared" si="6"/>
        <v>2000</v>
      </c>
      <c r="P17">
        <v>4</v>
      </c>
      <c r="Q17" s="2">
        <v>1</v>
      </c>
      <c r="R17" s="1">
        <f t="shared" si="7"/>
        <v>2000</v>
      </c>
    </row>
    <row r="18" spans="2:18" x14ac:dyDescent="0.35">
      <c r="B18" s="3"/>
      <c r="C18">
        <v>5</v>
      </c>
      <c r="D18">
        <v>3</v>
      </c>
      <c r="E18" s="2">
        <v>1</v>
      </c>
      <c r="F18" s="1">
        <f t="shared" si="4"/>
        <v>1500</v>
      </c>
      <c r="H18">
        <v>3</v>
      </c>
      <c r="I18" s="2">
        <v>1</v>
      </c>
      <c r="J18" s="1">
        <f t="shared" si="5"/>
        <v>1500</v>
      </c>
      <c r="L18">
        <v>2</v>
      </c>
      <c r="M18" s="2">
        <v>1</v>
      </c>
      <c r="N18" s="1">
        <f t="shared" si="6"/>
        <v>1000</v>
      </c>
      <c r="P18">
        <v>3</v>
      </c>
      <c r="Q18" s="2">
        <v>1</v>
      </c>
      <c r="R18" s="1">
        <f t="shared" si="7"/>
        <v>1500</v>
      </c>
    </row>
    <row r="19" spans="2:18" x14ac:dyDescent="0.35">
      <c r="B19" s="3"/>
      <c r="C19">
        <v>6</v>
      </c>
      <c r="D19">
        <v>2</v>
      </c>
      <c r="E19" s="2">
        <v>1</v>
      </c>
      <c r="F19" s="1">
        <f t="shared" si="4"/>
        <v>1000</v>
      </c>
      <c r="H19">
        <v>5</v>
      </c>
      <c r="I19" s="2">
        <v>1</v>
      </c>
      <c r="J19" s="1">
        <f t="shared" si="5"/>
        <v>2500</v>
      </c>
      <c r="L19">
        <v>8</v>
      </c>
      <c r="M19" s="2">
        <v>1</v>
      </c>
      <c r="N19" s="1">
        <f t="shared" si="6"/>
        <v>4000</v>
      </c>
      <c r="P19">
        <v>1</v>
      </c>
      <c r="Q19" s="2">
        <v>1</v>
      </c>
      <c r="R19" s="1">
        <f t="shared" si="7"/>
        <v>500</v>
      </c>
    </row>
    <row r="20" spans="2:18" x14ac:dyDescent="0.35">
      <c r="B20" s="3"/>
    </row>
    <row r="21" spans="2:18" x14ac:dyDescent="0.35">
      <c r="B21" s="3" t="s">
        <v>3</v>
      </c>
      <c r="C21">
        <v>1</v>
      </c>
      <c r="D21">
        <v>11</v>
      </c>
      <c r="E21" s="2">
        <v>1</v>
      </c>
      <c r="F21" s="1">
        <f>D21*(1/E21)*500</f>
        <v>5500</v>
      </c>
      <c r="H21">
        <v>9</v>
      </c>
      <c r="I21" s="2">
        <v>1</v>
      </c>
      <c r="J21" s="1">
        <f>H21*(1/I21)*500</f>
        <v>4500</v>
      </c>
      <c r="L21">
        <v>11</v>
      </c>
      <c r="M21" s="2">
        <v>1</v>
      </c>
      <c r="N21" s="1">
        <f>L21*(1/M21)*500</f>
        <v>5500</v>
      </c>
      <c r="P21">
        <v>3</v>
      </c>
      <c r="Q21" s="2">
        <v>1</v>
      </c>
      <c r="R21" s="1">
        <f>P21*(1/Q21)*500</f>
        <v>1500</v>
      </c>
    </row>
    <row r="22" spans="2:18" x14ac:dyDescent="0.35">
      <c r="B22" s="3"/>
      <c r="C22">
        <v>2</v>
      </c>
      <c r="D22">
        <v>10</v>
      </c>
      <c r="E22" s="2">
        <v>1</v>
      </c>
      <c r="F22" s="1">
        <f t="shared" ref="F22:F26" si="8">D22*(1/E22)*500</f>
        <v>5000</v>
      </c>
      <c r="H22">
        <v>6</v>
      </c>
      <c r="I22" s="2">
        <v>1</v>
      </c>
      <c r="J22" s="1">
        <f t="shared" ref="J22:J26" si="9">H22*(1/I22)*500</f>
        <v>3000</v>
      </c>
      <c r="L22">
        <v>7</v>
      </c>
      <c r="M22" s="2">
        <v>1</v>
      </c>
      <c r="N22" s="1">
        <f t="shared" ref="N22:N26" si="10">L22*(1/M22)*500</f>
        <v>3500</v>
      </c>
      <c r="P22">
        <v>6</v>
      </c>
      <c r="Q22" s="2">
        <v>1</v>
      </c>
      <c r="R22" s="1">
        <f t="shared" ref="R22:R26" si="11">P22*(1/Q22)*500</f>
        <v>3000</v>
      </c>
    </row>
    <row r="23" spans="2:18" x14ac:dyDescent="0.35">
      <c r="B23" s="3"/>
      <c r="C23">
        <v>3</v>
      </c>
      <c r="D23">
        <v>4</v>
      </c>
      <c r="E23" s="2">
        <v>1</v>
      </c>
      <c r="F23" s="1">
        <f t="shared" si="8"/>
        <v>2000</v>
      </c>
      <c r="H23">
        <v>7</v>
      </c>
      <c r="I23" s="2">
        <v>1</v>
      </c>
      <c r="J23" s="1">
        <f t="shared" si="9"/>
        <v>3500</v>
      </c>
      <c r="L23">
        <v>6</v>
      </c>
      <c r="M23" s="2">
        <v>1</v>
      </c>
      <c r="N23" s="1">
        <f t="shared" si="10"/>
        <v>3000</v>
      </c>
      <c r="P23">
        <v>6</v>
      </c>
      <c r="Q23" s="2">
        <v>1</v>
      </c>
      <c r="R23" s="1">
        <f t="shared" si="11"/>
        <v>3000</v>
      </c>
    </row>
    <row r="24" spans="2:18" x14ac:dyDescent="0.35">
      <c r="B24" s="3"/>
      <c r="C24">
        <v>4</v>
      </c>
      <c r="D24">
        <v>11</v>
      </c>
      <c r="E24" s="2">
        <v>1</v>
      </c>
      <c r="F24" s="1">
        <f t="shared" si="8"/>
        <v>5500</v>
      </c>
      <c r="H24">
        <v>4</v>
      </c>
      <c r="I24" s="2">
        <v>1</v>
      </c>
      <c r="J24" s="1">
        <f t="shared" si="9"/>
        <v>2000</v>
      </c>
      <c r="L24">
        <v>12</v>
      </c>
      <c r="M24" s="2">
        <v>1</v>
      </c>
      <c r="N24" s="1">
        <f t="shared" si="10"/>
        <v>6000</v>
      </c>
      <c r="P24">
        <v>10</v>
      </c>
      <c r="Q24" s="2">
        <v>1</v>
      </c>
      <c r="R24" s="1">
        <f t="shared" si="11"/>
        <v>5000</v>
      </c>
    </row>
    <row r="25" spans="2:18" x14ac:dyDescent="0.35">
      <c r="B25" s="3"/>
      <c r="C25">
        <v>5</v>
      </c>
      <c r="D25">
        <v>11</v>
      </c>
      <c r="E25" s="2">
        <v>1</v>
      </c>
      <c r="F25" s="1">
        <f t="shared" si="8"/>
        <v>5500</v>
      </c>
      <c r="H25">
        <v>3</v>
      </c>
      <c r="I25" s="2">
        <v>1</v>
      </c>
      <c r="J25" s="1">
        <f t="shared" si="9"/>
        <v>1500</v>
      </c>
      <c r="L25">
        <v>8</v>
      </c>
      <c r="M25" s="2">
        <v>1</v>
      </c>
      <c r="N25" s="1">
        <f t="shared" si="10"/>
        <v>4000</v>
      </c>
      <c r="P25">
        <v>5</v>
      </c>
      <c r="Q25" s="2">
        <v>1</v>
      </c>
      <c r="R25" s="1">
        <f t="shared" si="11"/>
        <v>2500</v>
      </c>
    </row>
    <row r="26" spans="2:18" x14ac:dyDescent="0.35">
      <c r="B26" s="3"/>
      <c r="C26">
        <v>6</v>
      </c>
      <c r="D26">
        <v>8</v>
      </c>
      <c r="E26" s="2">
        <v>1</v>
      </c>
      <c r="F26" s="1">
        <f t="shared" si="8"/>
        <v>4000</v>
      </c>
      <c r="H26">
        <v>2</v>
      </c>
      <c r="I26" s="2">
        <v>1</v>
      </c>
      <c r="J26" s="1">
        <f t="shared" si="9"/>
        <v>1000</v>
      </c>
      <c r="L26">
        <v>9</v>
      </c>
      <c r="M26" s="2">
        <v>1</v>
      </c>
      <c r="N26" s="1">
        <f t="shared" si="10"/>
        <v>4500</v>
      </c>
      <c r="P26">
        <v>6</v>
      </c>
      <c r="Q26" s="2">
        <v>1</v>
      </c>
      <c r="R26" s="1">
        <f t="shared" si="11"/>
        <v>3000</v>
      </c>
    </row>
    <row r="27" spans="2:18" x14ac:dyDescent="0.35">
      <c r="B27" s="3"/>
    </row>
    <row r="28" spans="2:18" x14ac:dyDescent="0.35">
      <c r="B28" s="3" t="s">
        <v>6</v>
      </c>
      <c r="C28">
        <v>1</v>
      </c>
      <c r="D28">
        <v>6</v>
      </c>
      <c r="E28" s="2">
        <v>0.1</v>
      </c>
      <c r="F28" s="1">
        <f>D28*(1/E28)*500</f>
        <v>30000</v>
      </c>
      <c r="H28">
        <v>4</v>
      </c>
      <c r="I28" s="2">
        <v>0.1</v>
      </c>
      <c r="J28" s="1">
        <f>H28*(1/I28)*500</f>
        <v>20000</v>
      </c>
      <c r="L28">
        <v>3</v>
      </c>
      <c r="M28" s="2">
        <v>0.1</v>
      </c>
      <c r="N28" s="1">
        <f>L28*(1/M28)*500</f>
        <v>15000</v>
      </c>
      <c r="P28">
        <v>4</v>
      </c>
      <c r="Q28" s="2">
        <v>0.1</v>
      </c>
      <c r="R28" s="1">
        <f>P28*(1/Q28)*500</f>
        <v>20000</v>
      </c>
    </row>
    <row r="29" spans="2:18" x14ac:dyDescent="0.35">
      <c r="B29" s="3"/>
      <c r="C29">
        <v>2</v>
      </c>
      <c r="D29">
        <v>6</v>
      </c>
      <c r="E29" s="2">
        <v>0.1</v>
      </c>
      <c r="F29" s="1">
        <f t="shared" ref="F29:F33" si="12">D29*(1/E29)*500</f>
        <v>30000</v>
      </c>
      <c r="H29">
        <v>7</v>
      </c>
      <c r="I29" s="2">
        <v>0.1</v>
      </c>
      <c r="J29" s="1">
        <f t="shared" ref="J29:J33" si="13">H29*(1/I29)*500</f>
        <v>35000</v>
      </c>
      <c r="L29">
        <v>6</v>
      </c>
      <c r="M29" s="2">
        <v>0.1</v>
      </c>
      <c r="N29" s="1">
        <f t="shared" ref="N29:N33" si="14">L29*(1/M29)*500</f>
        <v>30000</v>
      </c>
      <c r="P29">
        <v>3</v>
      </c>
      <c r="Q29" s="2">
        <v>0.1</v>
      </c>
      <c r="R29" s="1">
        <f t="shared" ref="R29:R33" si="15">P29*(1/Q29)*500</f>
        <v>15000</v>
      </c>
    </row>
    <row r="30" spans="2:18" x14ac:dyDescent="0.35">
      <c r="B30" s="3"/>
      <c r="C30">
        <v>3</v>
      </c>
      <c r="D30">
        <v>12</v>
      </c>
      <c r="E30" s="2">
        <v>0.1</v>
      </c>
      <c r="F30" s="1">
        <f t="shared" si="12"/>
        <v>60000</v>
      </c>
      <c r="H30">
        <v>6</v>
      </c>
      <c r="I30" s="2">
        <v>0.1</v>
      </c>
      <c r="J30" s="1">
        <f t="shared" si="13"/>
        <v>30000</v>
      </c>
      <c r="L30">
        <v>4</v>
      </c>
      <c r="M30" s="2">
        <v>0.1</v>
      </c>
      <c r="N30" s="1">
        <f t="shared" si="14"/>
        <v>20000</v>
      </c>
      <c r="P30">
        <v>4</v>
      </c>
      <c r="Q30" s="2">
        <v>0.1</v>
      </c>
      <c r="R30" s="1">
        <f t="shared" si="15"/>
        <v>20000</v>
      </c>
    </row>
    <row r="31" spans="2:18" x14ac:dyDescent="0.35">
      <c r="B31" s="3"/>
      <c r="C31">
        <v>4</v>
      </c>
      <c r="D31">
        <v>10</v>
      </c>
      <c r="E31" s="2">
        <v>0.1</v>
      </c>
      <c r="F31" s="1">
        <f t="shared" si="12"/>
        <v>50000</v>
      </c>
      <c r="H31">
        <v>5</v>
      </c>
      <c r="I31" s="2">
        <v>0.1</v>
      </c>
      <c r="J31" s="1">
        <f t="shared" si="13"/>
        <v>25000</v>
      </c>
      <c r="L31">
        <v>6</v>
      </c>
      <c r="M31" s="2">
        <v>0.1</v>
      </c>
      <c r="N31" s="1">
        <f t="shared" si="14"/>
        <v>30000</v>
      </c>
      <c r="P31">
        <v>6</v>
      </c>
      <c r="Q31" s="2">
        <v>0.1</v>
      </c>
      <c r="R31" s="1">
        <f t="shared" si="15"/>
        <v>30000</v>
      </c>
    </row>
    <row r="32" spans="2:18" x14ac:dyDescent="0.35">
      <c r="B32" s="3"/>
      <c r="C32">
        <v>5</v>
      </c>
      <c r="D32">
        <v>9</v>
      </c>
      <c r="E32" s="2">
        <v>0.1</v>
      </c>
      <c r="F32" s="1">
        <f t="shared" si="12"/>
        <v>45000</v>
      </c>
      <c r="H32">
        <v>13</v>
      </c>
      <c r="I32" s="2">
        <v>0.1</v>
      </c>
      <c r="J32" s="1">
        <f t="shared" si="13"/>
        <v>65000</v>
      </c>
      <c r="L32">
        <v>2</v>
      </c>
      <c r="M32" s="2">
        <v>0.1</v>
      </c>
      <c r="N32" s="1">
        <f t="shared" si="14"/>
        <v>10000</v>
      </c>
      <c r="P32">
        <v>4</v>
      </c>
      <c r="Q32" s="2">
        <v>0.1</v>
      </c>
      <c r="R32" s="1">
        <f t="shared" si="15"/>
        <v>20000</v>
      </c>
    </row>
    <row r="33" spans="2:18" x14ac:dyDescent="0.35">
      <c r="B33" s="3"/>
      <c r="C33">
        <v>6</v>
      </c>
      <c r="D33">
        <v>7</v>
      </c>
      <c r="E33" s="2">
        <v>0.1</v>
      </c>
      <c r="F33" s="1">
        <f t="shared" si="12"/>
        <v>35000</v>
      </c>
      <c r="H33">
        <v>7</v>
      </c>
      <c r="I33" s="2">
        <v>0.1</v>
      </c>
      <c r="J33" s="1">
        <f t="shared" si="13"/>
        <v>35000</v>
      </c>
      <c r="L33">
        <v>6</v>
      </c>
      <c r="M33" s="2">
        <v>0.1</v>
      </c>
      <c r="N33" s="1">
        <f t="shared" si="14"/>
        <v>30000</v>
      </c>
      <c r="P33">
        <v>6</v>
      </c>
      <c r="Q33" s="2">
        <v>0.1</v>
      </c>
      <c r="R33" s="1">
        <f t="shared" si="15"/>
        <v>30000</v>
      </c>
    </row>
    <row r="34" spans="2:18" x14ac:dyDescent="0.35">
      <c r="B34" s="3"/>
    </row>
    <row r="35" spans="2:18" x14ac:dyDescent="0.35">
      <c r="B35" s="3" t="s">
        <v>7</v>
      </c>
      <c r="C35">
        <v>1</v>
      </c>
      <c r="D35">
        <v>3</v>
      </c>
      <c r="E35" s="2">
        <v>0.01</v>
      </c>
      <c r="F35" s="1">
        <f>D35*(1/E35)*500</f>
        <v>150000</v>
      </c>
      <c r="H35">
        <v>3</v>
      </c>
      <c r="I35" s="2">
        <v>0.01</v>
      </c>
      <c r="J35" s="1">
        <f>H35*(1/I35)*500</f>
        <v>150000</v>
      </c>
      <c r="L35">
        <v>26</v>
      </c>
      <c r="M35" s="2">
        <v>0.1</v>
      </c>
      <c r="N35" s="1">
        <f>L35*(1/M35)*500</f>
        <v>130000</v>
      </c>
      <c r="P35">
        <v>2</v>
      </c>
      <c r="Q35" s="2">
        <v>0.01</v>
      </c>
      <c r="R35" s="1">
        <f>P35*(1/Q35)*500</f>
        <v>100000</v>
      </c>
    </row>
    <row r="36" spans="2:18" x14ac:dyDescent="0.35">
      <c r="B36" s="3"/>
      <c r="C36">
        <v>2</v>
      </c>
      <c r="D36">
        <v>4</v>
      </c>
      <c r="E36" s="2">
        <v>0.01</v>
      </c>
      <c r="F36" s="1">
        <f t="shared" ref="F36:F40" si="16">D36*(1/E36)*500</f>
        <v>200000</v>
      </c>
      <c r="H36">
        <v>4</v>
      </c>
      <c r="I36" s="2">
        <v>0.01</v>
      </c>
      <c r="J36" s="1">
        <f t="shared" ref="J36:J40" si="17">H36*(1/I36)*500</f>
        <v>200000</v>
      </c>
      <c r="L36">
        <v>3</v>
      </c>
      <c r="M36" s="2">
        <v>0.01</v>
      </c>
      <c r="N36" s="1">
        <f t="shared" ref="N36:N40" si="18">L36*(1/M36)*500</f>
        <v>150000</v>
      </c>
      <c r="P36">
        <v>3</v>
      </c>
      <c r="Q36" s="2">
        <v>0.01</v>
      </c>
      <c r="R36" s="1">
        <f t="shared" ref="R36:R40" si="19">P36*(1/Q36)*500</f>
        <v>150000</v>
      </c>
    </row>
    <row r="37" spans="2:18" x14ac:dyDescent="0.35">
      <c r="B37" s="3"/>
      <c r="C37">
        <v>3</v>
      </c>
      <c r="D37">
        <v>3</v>
      </c>
      <c r="E37" s="2">
        <v>0.01</v>
      </c>
      <c r="F37" s="1">
        <f t="shared" si="16"/>
        <v>150000</v>
      </c>
      <c r="H37">
        <v>5</v>
      </c>
      <c r="I37" s="2">
        <v>0.01</v>
      </c>
      <c r="J37" s="1">
        <f t="shared" si="17"/>
        <v>250000</v>
      </c>
      <c r="L37">
        <v>3</v>
      </c>
      <c r="M37" s="2">
        <v>0.01</v>
      </c>
      <c r="N37" s="1">
        <f t="shared" si="18"/>
        <v>150000</v>
      </c>
      <c r="P37">
        <v>4</v>
      </c>
      <c r="Q37" s="2">
        <v>0.01</v>
      </c>
      <c r="R37" s="1">
        <f t="shared" si="19"/>
        <v>200000</v>
      </c>
    </row>
    <row r="38" spans="2:18" x14ac:dyDescent="0.35">
      <c r="B38" s="3"/>
      <c r="C38">
        <v>4</v>
      </c>
      <c r="D38">
        <v>3</v>
      </c>
      <c r="E38" s="2">
        <v>0.01</v>
      </c>
      <c r="F38" s="1">
        <f t="shared" si="16"/>
        <v>150000</v>
      </c>
      <c r="H38">
        <v>5</v>
      </c>
      <c r="I38" s="2">
        <v>0.01</v>
      </c>
      <c r="J38" s="1">
        <f t="shared" si="17"/>
        <v>250000</v>
      </c>
      <c r="L38">
        <v>2</v>
      </c>
      <c r="M38" s="2">
        <v>0.01</v>
      </c>
      <c r="N38" s="1">
        <f t="shared" si="18"/>
        <v>100000</v>
      </c>
      <c r="P38">
        <v>3</v>
      </c>
      <c r="Q38" s="2">
        <v>0.01</v>
      </c>
      <c r="R38" s="1">
        <f t="shared" si="19"/>
        <v>150000</v>
      </c>
    </row>
    <row r="39" spans="2:18" x14ac:dyDescent="0.35">
      <c r="B39" s="3"/>
      <c r="C39">
        <v>5</v>
      </c>
      <c r="D39">
        <v>4</v>
      </c>
      <c r="E39" s="2">
        <v>0.01</v>
      </c>
      <c r="F39" s="1">
        <f t="shared" si="16"/>
        <v>200000</v>
      </c>
      <c r="H39">
        <v>5</v>
      </c>
      <c r="I39" s="2">
        <v>0.01</v>
      </c>
      <c r="J39" s="1">
        <f t="shared" si="17"/>
        <v>250000</v>
      </c>
      <c r="L39">
        <v>1</v>
      </c>
      <c r="M39" s="2">
        <v>0.01</v>
      </c>
      <c r="N39" s="1">
        <f t="shared" si="18"/>
        <v>50000</v>
      </c>
      <c r="P39">
        <v>3</v>
      </c>
      <c r="Q39" s="2">
        <v>0.01</v>
      </c>
      <c r="R39" s="1">
        <f t="shared" si="19"/>
        <v>150000</v>
      </c>
    </row>
    <row r="40" spans="2:18" x14ac:dyDescent="0.35">
      <c r="B40" s="3"/>
      <c r="C40">
        <v>6</v>
      </c>
      <c r="D40">
        <v>5</v>
      </c>
      <c r="E40" s="2">
        <v>0.01</v>
      </c>
      <c r="F40" s="1">
        <f t="shared" si="16"/>
        <v>250000</v>
      </c>
      <c r="H40">
        <v>4</v>
      </c>
      <c r="I40" s="2">
        <v>0.01</v>
      </c>
      <c r="J40" s="1">
        <f t="shared" si="17"/>
        <v>200000</v>
      </c>
      <c r="L40">
        <v>5</v>
      </c>
      <c r="M40" s="2">
        <v>0.01</v>
      </c>
      <c r="N40" s="1">
        <f t="shared" si="18"/>
        <v>250000</v>
      </c>
      <c r="P40">
        <v>3</v>
      </c>
      <c r="Q40" s="2">
        <v>0.01</v>
      </c>
      <c r="R40" s="1">
        <f t="shared" si="19"/>
        <v>150000</v>
      </c>
    </row>
    <row r="41" spans="2:18" x14ac:dyDescent="0.35">
      <c r="B41" s="3"/>
    </row>
    <row r="42" spans="2:18" x14ac:dyDescent="0.35">
      <c r="B42" s="3" t="s">
        <v>8</v>
      </c>
      <c r="C42">
        <v>1</v>
      </c>
      <c r="D42">
        <v>9</v>
      </c>
      <c r="E42" s="2">
        <v>0.01</v>
      </c>
      <c r="F42" s="1">
        <f>D42*(1/E42)*500</f>
        <v>450000</v>
      </c>
      <c r="H42">
        <v>6</v>
      </c>
      <c r="I42" s="2">
        <v>0.01</v>
      </c>
      <c r="J42" s="1">
        <f>H42*(1/I42)*500</f>
        <v>300000</v>
      </c>
      <c r="L42">
        <v>10</v>
      </c>
      <c r="M42" s="2">
        <v>0.01</v>
      </c>
      <c r="N42" s="1">
        <f>L42*(1/M42)*500</f>
        <v>500000</v>
      </c>
      <c r="P42">
        <v>10</v>
      </c>
      <c r="Q42" s="2">
        <v>0.01</v>
      </c>
      <c r="R42" s="1">
        <f>P42*(1/Q42)*500</f>
        <v>500000</v>
      </c>
    </row>
    <row r="43" spans="2:18" x14ac:dyDescent="0.35">
      <c r="B43" s="3"/>
      <c r="C43">
        <v>2</v>
      </c>
      <c r="D43">
        <v>8</v>
      </c>
      <c r="E43" s="2">
        <v>0.01</v>
      </c>
      <c r="F43" s="1">
        <f t="shared" ref="F43:F47" si="20">D43*(1/E43)*500</f>
        <v>400000</v>
      </c>
      <c r="H43">
        <v>10</v>
      </c>
      <c r="I43" s="2">
        <v>0.01</v>
      </c>
      <c r="J43" s="1">
        <f t="shared" ref="J43:J47" si="21">H43*(1/I43)*500</f>
        <v>500000</v>
      </c>
      <c r="L43">
        <v>13</v>
      </c>
      <c r="M43" s="2">
        <v>0.01</v>
      </c>
      <c r="N43" s="1">
        <f t="shared" ref="N43:N47" si="22">L43*(1/M43)*500</f>
        <v>650000</v>
      </c>
      <c r="P43">
        <v>13</v>
      </c>
      <c r="Q43" s="2">
        <v>0.01</v>
      </c>
      <c r="R43" s="1">
        <f t="shared" ref="R43:R47" si="23">P43*(1/Q43)*500</f>
        <v>650000</v>
      </c>
    </row>
    <row r="44" spans="2:18" x14ac:dyDescent="0.35">
      <c r="B44" s="3"/>
      <c r="C44">
        <v>3</v>
      </c>
      <c r="D44">
        <v>11</v>
      </c>
      <c r="E44" s="2">
        <v>0.01</v>
      </c>
      <c r="F44" s="1">
        <f t="shared" si="20"/>
        <v>550000</v>
      </c>
      <c r="H44">
        <v>5</v>
      </c>
      <c r="I44" s="2">
        <v>0.01</v>
      </c>
      <c r="J44" s="1">
        <f t="shared" si="21"/>
        <v>250000</v>
      </c>
      <c r="L44">
        <v>15</v>
      </c>
      <c r="M44" s="2">
        <v>0.01</v>
      </c>
      <c r="N44" s="1">
        <f t="shared" si="22"/>
        <v>750000</v>
      </c>
      <c r="P44">
        <v>5</v>
      </c>
      <c r="Q44" s="2">
        <v>0.01</v>
      </c>
      <c r="R44" s="1">
        <f t="shared" si="23"/>
        <v>250000</v>
      </c>
    </row>
    <row r="45" spans="2:18" x14ac:dyDescent="0.35">
      <c r="B45" s="3"/>
      <c r="C45">
        <v>4</v>
      </c>
      <c r="D45">
        <v>11</v>
      </c>
      <c r="E45" s="2">
        <v>0.01</v>
      </c>
      <c r="F45" s="1">
        <f t="shared" si="20"/>
        <v>550000</v>
      </c>
      <c r="H45">
        <v>4</v>
      </c>
      <c r="I45" s="2">
        <v>0.01</v>
      </c>
      <c r="J45" s="1">
        <f t="shared" si="21"/>
        <v>200000</v>
      </c>
      <c r="L45">
        <v>14</v>
      </c>
      <c r="M45" s="2">
        <v>0.01</v>
      </c>
      <c r="N45" s="1">
        <f t="shared" si="22"/>
        <v>700000</v>
      </c>
      <c r="P45">
        <v>6</v>
      </c>
      <c r="Q45" s="2">
        <v>0.01</v>
      </c>
      <c r="R45" s="1">
        <f t="shared" si="23"/>
        <v>300000</v>
      </c>
    </row>
    <row r="46" spans="2:18" x14ac:dyDescent="0.35">
      <c r="B46" s="3"/>
      <c r="C46">
        <v>5</v>
      </c>
      <c r="D46">
        <v>8</v>
      </c>
      <c r="E46" s="2">
        <v>0.01</v>
      </c>
      <c r="F46" s="1">
        <f t="shared" si="20"/>
        <v>400000</v>
      </c>
      <c r="H46">
        <v>11</v>
      </c>
      <c r="I46" s="2">
        <v>0.01</v>
      </c>
      <c r="J46" s="1">
        <f t="shared" si="21"/>
        <v>550000</v>
      </c>
      <c r="L46">
        <v>9</v>
      </c>
      <c r="M46" s="2">
        <v>0.01</v>
      </c>
      <c r="N46" s="1">
        <f t="shared" si="22"/>
        <v>450000</v>
      </c>
      <c r="P46">
        <v>11</v>
      </c>
      <c r="Q46" s="2">
        <v>0.01</v>
      </c>
      <c r="R46" s="1">
        <f t="shared" si="23"/>
        <v>550000</v>
      </c>
    </row>
    <row r="47" spans="2:18" x14ac:dyDescent="0.35">
      <c r="B47" s="3"/>
      <c r="C47">
        <v>6</v>
      </c>
      <c r="D47">
        <v>9</v>
      </c>
      <c r="E47" s="2">
        <v>0.01</v>
      </c>
      <c r="F47" s="1">
        <f t="shared" si="20"/>
        <v>450000</v>
      </c>
      <c r="H47">
        <v>7</v>
      </c>
      <c r="I47" s="2">
        <v>0.01</v>
      </c>
      <c r="J47" s="1">
        <f t="shared" si="21"/>
        <v>350000</v>
      </c>
      <c r="L47">
        <v>8</v>
      </c>
      <c r="M47" s="2">
        <v>0.01</v>
      </c>
      <c r="N47" s="1">
        <f t="shared" si="22"/>
        <v>400000</v>
      </c>
      <c r="P47">
        <v>10</v>
      </c>
      <c r="Q47" s="2">
        <v>0.01</v>
      </c>
      <c r="R47" s="1">
        <f t="shared" si="23"/>
        <v>500000</v>
      </c>
    </row>
    <row r="48" spans="2:18" x14ac:dyDescent="0.35">
      <c r="B48" s="3"/>
    </row>
    <row r="49" spans="2:18" x14ac:dyDescent="0.35">
      <c r="B49" s="3" t="s">
        <v>9</v>
      </c>
      <c r="C49">
        <v>1</v>
      </c>
      <c r="D49">
        <v>20</v>
      </c>
      <c r="E49" s="2">
        <v>0.01</v>
      </c>
      <c r="F49" s="1">
        <f>D49*(1/E49)*500</f>
        <v>1000000</v>
      </c>
      <c r="H49">
        <v>5</v>
      </c>
      <c r="I49" s="2">
        <v>1E-3</v>
      </c>
      <c r="J49" s="1">
        <f>H49*(1/I49)*500</f>
        <v>2500000</v>
      </c>
      <c r="L49">
        <v>1</v>
      </c>
      <c r="M49" s="2">
        <v>1E-3</v>
      </c>
      <c r="N49" s="1">
        <f>L49*(1/M49)*500</f>
        <v>500000</v>
      </c>
      <c r="P49">
        <v>3</v>
      </c>
      <c r="Q49" s="2">
        <v>1E-3</v>
      </c>
      <c r="R49" s="1">
        <f>P49*(1/Q49)*500</f>
        <v>1500000</v>
      </c>
    </row>
    <row r="50" spans="2:18" x14ac:dyDescent="0.35">
      <c r="B50" s="3"/>
      <c r="C50">
        <v>2</v>
      </c>
      <c r="D50">
        <v>18</v>
      </c>
      <c r="E50" s="2">
        <v>0.01</v>
      </c>
      <c r="F50" s="1">
        <f t="shared" ref="F50:F54" si="24">D50*(1/E50)*500</f>
        <v>900000</v>
      </c>
      <c r="H50">
        <v>6</v>
      </c>
      <c r="I50" s="2">
        <v>1E-3</v>
      </c>
      <c r="J50" s="1">
        <f t="shared" ref="J50:J54" si="25">H50*(1/I50)*500</f>
        <v>3000000</v>
      </c>
      <c r="L50">
        <v>4</v>
      </c>
      <c r="M50" s="2">
        <v>1E-3</v>
      </c>
      <c r="N50" s="1">
        <f t="shared" ref="N50:N54" si="26">L50*(1/M50)*500</f>
        <v>2000000</v>
      </c>
      <c r="P50">
        <v>3</v>
      </c>
      <c r="Q50" s="2">
        <v>1E-3</v>
      </c>
      <c r="R50" s="1">
        <f t="shared" ref="R50:R54" si="27">P50*(1/Q50)*500</f>
        <v>1500000</v>
      </c>
    </row>
    <row r="51" spans="2:18" x14ac:dyDescent="0.35">
      <c r="B51" s="3"/>
      <c r="C51">
        <v>3</v>
      </c>
      <c r="D51">
        <v>4</v>
      </c>
      <c r="E51" s="2">
        <v>1E-3</v>
      </c>
      <c r="F51" s="1">
        <f t="shared" si="24"/>
        <v>2000000</v>
      </c>
      <c r="H51">
        <v>6</v>
      </c>
      <c r="I51" s="2">
        <v>1E-3</v>
      </c>
      <c r="J51" s="1">
        <f t="shared" si="25"/>
        <v>3000000</v>
      </c>
      <c r="L51">
        <v>6</v>
      </c>
      <c r="M51" s="2">
        <v>1E-3</v>
      </c>
      <c r="N51" s="1">
        <f t="shared" si="26"/>
        <v>3000000</v>
      </c>
      <c r="P51">
        <v>2</v>
      </c>
      <c r="Q51" s="2">
        <v>1E-3</v>
      </c>
      <c r="R51" s="1">
        <f t="shared" si="27"/>
        <v>1000000</v>
      </c>
    </row>
    <row r="52" spans="2:18" x14ac:dyDescent="0.35">
      <c r="B52" s="3"/>
      <c r="C52">
        <v>4</v>
      </c>
      <c r="D52">
        <v>7</v>
      </c>
      <c r="E52" s="2">
        <v>1E-3</v>
      </c>
      <c r="F52" s="1">
        <f t="shared" si="24"/>
        <v>3500000</v>
      </c>
      <c r="H52">
        <v>6</v>
      </c>
      <c r="I52" s="2">
        <v>1E-3</v>
      </c>
      <c r="J52" s="1">
        <f t="shared" si="25"/>
        <v>3000000</v>
      </c>
      <c r="L52">
        <v>3</v>
      </c>
      <c r="M52" s="2">
        <v>1E-3</v>
      </c>
      <c r="N52" s="1">
        <f t="shared" si="26"/>
        <v>1500000</v>
      </c>
      <c r="P52">
        <v>9</v>
      </c>
      <c r="Q52" s="2">
        <v>1E-3</v>
      </c>
      <c r="R52" s="1">
        <f t="shared" si="27"/>
        <v>4500000</v>
      </c>
    </row>
    <row r="53" spans="2:18" x14ac:dyDescent="0.35">
      <c r="B53" s="3"/>
      <c r="C53">
        <v>5</v>
      </c>
      <c r="D53">
        <v>8</v>
      </c>
      <c r="E53" s="2">
        <v>1E-3</v>
      </c>
      <c r="F53" s="1">
        <f t="shared" si="24"/>
        <v>4000000</v>
      </c>
      <c r="H53">
        <v>5</v>
      </c>
      <c r="I53" s="2">
        <v>1E-3</v>
      </c>
      <c r="J53" s="1">
        <f t="shared" si="25"/>
        <v>2500000</v>
      </c>
      <c r="L53">
        <v>5</v>
      </c>
      <c r="M53" s="2">
        <v>1E-3</v>
      </c>
      <c r="N53" s="1">
        <f t="shared" si="26"/>
        <v>2500000</v>
      </c>
      <c r="P53">
        <v>3</v>
      </c>
      <c r="Q53" s="2">
        <v>1E-3</v>
      </c>
      <c r="R53" s="1">
        <f t="shared" si="27"/>
        <v>1500000</v>
      </c>
    </row>
    <row r="54" spans="2:18" x14ac:dyDescent="0.35">
      <c r="B54" s="3"/>
      <c r="C54">
        <v>6</v>
      </c>
      <c r="D54">
        <v>9</v>
      </c>
      <c r="E54" s="2">
        <v>1E-3</v>
      </c>
      <c r="F54" s="1">
        <f t="shared" si="24"/>
        <v>4500000</v>
      </c>
      <c r="H54">
        <v>7</v>
      </c>
      <c r="I54" s="2">
        <v>1E-3</v>
      </c>
      <c r="J54" s="1">
        <f t="shared" si="25"/>
        <v>3500000</v>
      </c>
      <c r="L54">
        <v>5</v>
      </c>
      <c r="M54" s="2">
        <v>1E-3</v>
      </c>
      <c r="N54" s="1">
        <f t="shared" si="26"/>
        <v>2500000</v>
      </c>
      <c r="P54">
        <v>6</v>
      </c>
      <c r="Q54" s="2">
        <v>1E-3</v>
      </c>
      <c r="R54" s="1">
        <f t="shared" si="27"/>
        <v>3000000</v>
      </c>
    </row>
    <row r="55" spans="2:18" x14ac:dyDescent="0.35">
      <c r="B55" s="3"/>
    </row>
    <row r="56" spans="2:18" x14ac:dyDescent="0.35">
      <c r="B56" s="3" t="s">
        <v>10</v>
      </c>
      <c r="C56">
        <v>1</v>
      </c>
      <c r="D56">
        <v>2</v>
      </c>
      <c r="E56" s="2">
        <v>1E-3</v>
      </c>
      <c r="F56" s="1">
        <f>D56*(1/E56)*500</f>
        <v>1000000</v>
      </c>
      <c r="H56">
        <v>8</v>
      </c>
      <c r="I56" s="2">
        <v>1E-3</v>
      </c>
      <c r="J56" s="1">
        <f>H56*(1/I56)*500</f>
        <v>4000000</v>
      </c>
      <c r="L56">
        <v>5</v>
      </c>
      <c r="M56" s="2">
        <v>1E-3</v>
      </c>
      <c r="N56" s="1">
        <f>L56*(1/M56)*500</f>
        <v>2500000</v>
      </c>
      <c r="P56">
        <v>4</v>
      </c>
      <c r="Q56" s="2">
        <v>1E-3</v>
      </c>
      <c r="R56" s="1">
        <f>P56*(1/Q56)*500</f>
        <v>2000000</v>
      </c>
    </row>
    <row r="57" spans="2:18" x14ac:dyDescent="0.35">
      <c r="B57" s="3"/>
      <c r="C57">
        <v>2</v>
      </c>
      <c r="D57">
        <v>3</v>
      </c>
      <c r="E57" s="2">
        <v>1E-3</v>
      </c>
      <c r="F57" s="1">
        <f t="shared" ref="F57:F61" si="28">D57*(1/E57)*500</f>
        <v>1500000</v>
      </c>
      <c r="H57">
        <v>6</v>
      </c>
      <c r="I57" s="2">
        <v>1E-3</v>
      </c>
      <c r="J57" s="1">
        <f t="shared" ref="J57:J61" si="29">H57*(1/I57)*500</f>
        <v>3000000</v>
      </c>
      <c r="L57">
        <v>4</v>
      </c>
      <c r="M57" s="2">
        <v>1E-3</v>
      </c>
      <c r="N57" s="1">
        <f t="shared" ref="N57:N61" si="30">L57*(1/M57)*500</f>
        <v>2000000</v>
      </c>
      <c r="P57">
        <v>4</v>
      </c>
      <c r="Q57" s="2">
        <v>1E-3</v>
      </c>
      <c r="R57" s="1">
        <f t="shared" ref="R57:R61" si="31">P57*(1/Q57)*500</f>
        <v>2000000</v>
      </c>
    </row>
    <row r="58" spans="2:18" x14ac:dyDescent="0.35">
      <c r="B58" s="3"/>
      <c r="C58">
        <v>3</v>
      </c>
      <c r="D58">
        <v>5</v>
      </c>
      <c r="E58" s="2">
        <v>1E-3</v>
      </c>
      <c r="F58" s="1">
        <f t="shared" si="28"/>
        <v>2500000</v>
      </c>
      <c r="H58">
        <v>5</v>
      </c>
      <c r="I58" s="2">
        <v>1E-3</v>
      </c>
      <c r="J58" s="1">
        <f t="shared" si="29"/>
        <v>2500000</v>
      </c>
      <c r="L58">
        <v>4</v>
      </c>
      <c r="M58" s="2">
        <v>1E-3</v>
      </c>
      <c r="N58" s="1">
        <f t="shared" si="30"/>
        <v>2000000</v>
      </c>
      <c r="P58">
        <v>3</v>
      </c>
      <c r="Q58" s="2">
        <v>1E-3</v>
      </c>
      <c r="R58" s="1">
        <f t="shared" si="31"/>
        <v>1500000</v>
      </c>
    </row>
    <row r="59" spans="2:18" x14ac:dyDescent="0.35">
      <c r="B59" s="3"/>
      <c r="C59">
        <v>4</v>
      </c>
      <c r="D59">
        <v>7</v>
      </c>
      <c r="E59" s="2">
        <v>1E-3</v>
      </c>
      <c r="F59" s="1">
        <f t="shared" si="28"/>
        <v>3500000</v>
      </c>
      <c r="H59">
        <v>4</v>
      </c>
      <c r="I59" s="2">
        <v>1E-3</v>
      </c>
      <c r="J59" s="1">
        <f t="shared" si="29"/>
        <v>2000000</v>
      </c>
      <c r="L59">
        <v>5</v>
      </c>
      <c r="M59" s="2">
        <v>1E-3</v>
      </c>
      <c r="N59" s="1">
        <f t="shared" si="30"/>
        <v>2500000</v>
      </c>
      <c r="P59">
        <v>4</v>
      </c>
      <c r="Q59" s="2">
        <v>1E-3</v>
      </c>
      <c r="R59" s="1">
        <f t="shared" si="31"/>
        <v>2000000</v>
      </c>
    </row>
    <row r="60" spans="2:18" x14ac:dyDescent="0.35">
      <c r="B60" s="3"/>
      <c r="C60">
        <v>5</v>
      </c>
      <c r="D60">
        <v>9</v>
      </c>
      <c r="E60" s="2">
        <v>1E-3</v>
      </c>
      <c r="F60" s="1">
        <f t="shared" si="28"/>
        <v>4500000</v>
      </c>
      <c r="H60">
        <v>2</v>
      </c>
      <c r="I60" s="2">
        <v>1E-3</v>
      </c>
      <c r="J60" s="1">
        <f t="shared" si="29"/>
        <v>1000000</v>
      </c>
      <c r="L60">
        <v>4</v>
      </c>
      <c r="M60" s="2">
        <v>1E-3</v>
      </c>
      <c r="N60" s="1">
        <f t="shared" si="30"/>
        <v>2000000</v>
      </c>
      <c r="P60">
        <v>3</v>
      </c>
      <c r="Q60" s="2">
        <v>1E-3</v>
      </c>
      <c r="R60" s="1">
        <f t="shared" si="31"/>
        <v>1500000</v>
      </c>
    </row>
    <row r="61" spans="2:18" x14ac:dyDescent="0.35">
      <c r="B61" s="3"/>
      <c r="C61">
        <v>6</v>
      </c>
      <c r="D61">
        <v>12</v>
      </c>
      <c r="E61" s="2">
        <v>1E-3</v>
      </c>
      <c r="F61" s="1">
        <f t="shared" si="28"/>
        <v>6000000</v>
      </c>
      <c r="H61">
        <v>3</v>
      </c>
      <c r="I61" s="2">
        <v>1E-3</v>
      </c>
      <c r="J61" s="1">
        <f t="shared" si="29"/>
        <v>1500000</v>
      </c>
      <c r="L61">
        <v>5</v>
      </c>
      <c r="M61" s="2">
        <v>1E-3</v>
      </c>
      <c r="N61" s="1">
        <f t="shared" si="30"/>
        <v>2500000</v>
      </c>
      <c r="P61">
        <v>6</v>
      </c>
      <c r="Q61" s="2">
        <v>1E-3</v>
      </c>
      <c r="R61" s="1">
        <f t="shared" si="31"/>
        <v>3000000</v>
      </c>
    </row>
    <row r="62" spans="2:18" x14ac:dyDescent="0.35">
      <c r="B62" s="3"/>
    </row>
    <row r="63" spans="2:18" x14ac:dyDescent="0.35">
      <c r="B63" s="3" t="s">
        <v>11</v>
      </c>
      <c r="C63">
        <v>1</v>
      </c>
      <c r="D63">
        <v>3</v>
      </c>
      <c r="E63" s="2">
        <v>1.0000000000000001E-5</v>
      </c>
      <c r="F63" s="1">
        <f>D63*(1/E63)*500</f>
        <v>149999999.99999997</v>
      </c>
      <c r="H63">
        <v>3</v>
      </c>
      <c r="I63" s="2">
        <v>1.0000000000000001E-5</v>
      </c>
      <c r="J63" s="1">
        <f>H63*(1/I63)*500</f>
        <v>149999999.99999997</v>
      </c>
      <c r="L63">
        <v>5</v>
      </c>
      <c r="M63" s="2">
        <v>1E-4</v>
      </c>
      <c r="N63" s="1">
        <f>L63*(1/M63)*500</f>
        <v>25000000</v>
      </c>
      <c r="P63">
        <v>6</v>
      </c>
      <c r="Q63" s="2">
        <v>1E-3</v>
      </c>
      <c r="R63" s="1">
        <f>P63*(1/Q63)*500</f>
        <v>3000000</v>
      </c>
    </row>
    <row r="64" spans="2:18" x14ac:dyDescent="0.35">
      <c r="B64" s="3"/>
      <c r="C64">
        <v>2</v>
      </c>
      <c r="D64">
        <v>4</v>
      </c>
      <c r="E64" s="2">
        <v>1.0000000000000001E-5</v>
      </c>
      <c r="F64" s="1">
        <f t="shared" ref="F64:F68" si="32">D64*(1/E64)*500</f>
        <v>199999999.99999997</v>
      </c>
      <c r="H64">
        <v>4</v>
      </c>
      <c r="I64" s="2">
        <v>1.0000000000000001E-5</v>
      </c>
      <c r="J64" s="1">
        <f t="shared" ref="J64:J68" si="33">H64*(1/I64)*500</f>
        <v>199999999.99999997</v>
      </c>
      <c r="L64">
        <v>5</v>
      </c>
      <c r="M64" s="2">
        <v>1E-4</v>
      </c>
      <c r="N64" s="1">
        <f t="shared" ref="N64:N68" si="34">L64*(1/M64)*500</f>
        <v>25000000</v>
      </c>
      <c r="P64">
        <v>8</v>
      </c>
      <c r="Q64" s="2">
        <v>1E-3</v>
      </c>
      <c r="R64" s="1">
        <f t="shared" ref="R64:R68" si="35">P64*(1/Q64)*500</f>
        <v>4000000</v>
      </c>
    </row>
    <row r="65" spans="2:18" x14ac:dyDescent="0.35">
      <c r="B65" s="3"/>
      <c r="C65">
        <v>3</v>
      </c>
      <c r="D65">
        <v>5</v>
      </c>
      <c r="E65" s="2">
        <v>1.0000000000000001E-5</v>
      </c>
      <c r="F65" s="1">
        <f t="shared" si="32"/>
        <v>249999999.99999997</v>
      </c>
      <c r="H65">
        <v>4</v>
      </c>
      <c r="I65" s="2">
        <v>1.0000000000000001E-5</v>
      </c>
      <c r="J65" s="1">
        <f t="shared" si="33"/>
        <v>199999999.99999997</v>
      </c>
      <c r="L65">
        <v>8</v>
      </c>
      <c r="M65" s="2">
        <v>1E-4</v>
      </c>
      <c r="N65" s="1">
        <f t="shared" si="34"/>
        <v>40000000</v>
      </c>
      <c r="P65">
        <v>6</v>
      </c>
      <c r="Q65" s="2">
        <v>1E-3</v>
      </c>
      <c r="R65" s="1">
        <f t="shared" si="35"/>
        <v>3000000</v>
      </c>
    </row>
    <row r="66" spans="2:18" x14ac:dyDescent="0.35">
      <c r="B66" s="3"/>
      <c r="C66">
        <v>4</v>
      </c>
      <c r="D66">
        <v>2</v>
      </c>
      <c r="E66" s="2">
        <v>1.0000000000000001E-5</v>
      </c>
      <c r="F66" s="1">
        <f t="shared" si="32"/>
        <v>99999999.999999985</v>
      </c>
      <c r="H66">
        <v>3</v>
      </c>
      <c r="I66" s="2">
        <v>1.0000000000000001E-5</v>
      </c>
      <c r="J66" s="1">
        <f t="shared" si="33"/>
        <v>149999999.99999997</v>
      </c>
      <c r="L66">
        <v>1</v>
      </c>
      <c r="M66" s="2">
        <v>1E-4</v>
      </c>
      <c r="N66" s="1">
        <f t="shared" si="34"/>
        <v>5000000</v>
      </c>
      <c r="P66">
        <v>4</v>
      </c>
      <c r="Q66" s="2">
        <v>1E-3</v>
      </c>
      <c r="R66" s="1">
        <f t="shared" si="35"/>
        <v>2000000</v>
      </c>
    </row>
    <row r="67" spans="2:18" x14ac:dyDescent="0.35">
      <c r="B67" s="3"/>
      <c r="C67">
        <v>5</v>
      </c>
      <c r="D67">
        <v>4</v>
      </c>
      <c r="E67" s="2">
        <v>1.0000000000000001E-5</v>
      </c>
      <c r="F67" s="1">
        <f t="shared" si="32"/>
        <v>199999999.99999997</v>
      </c>
      <c r="H67">
        <v>3</v>
      </c>
      <c r="I67" s="2">
        <v>1.0000000000000001E-5</v>
      </c>
      <c r="J67" s="1">
        <f t="shared" si="33"/>
        <v>149999999.99999997</v>
      </c>
      <c r="L67">
        <v>5</v>
      </c>
      <c r="M67" s="2">
        <v>1E-4</v>
      </c>
      <c r="N67" s="1">
        <f t="shared" si="34"/>
        <v>25000000</v>
      </c>
      <c r="P67">
        <v>5</v>
      </c>
      <c r="Q67" s="2">
        <v>1E-3</v>
      </c>
      <c r="R67" s="1">
        <f t="shared" si="35"/>
        <v>2500000</v>
      </c>
    </row>
    <row r="68" spans="2:18" x14ac:dyDescent="0.35">
      <c r="B68" s="3"/>
      <c r="C68">
        <v>6</v>
      </c>
      <c r="D68">
        <v>2</v>
      </c>
      <c r="E68" s="2">
        <v>1.0000000000000001E-5</v>
      </c>
      <c r="F68" s="1">
        <f t="shared" si="32"/>
        <v>99999999.999999985</v>
      </c>
      <c r="H68">
        <v>2</v>
      </c>
      <c r="I68" s="2">
        <v>1.0000000000000001E-5</v>
      </c>
      <c r="J68" s="1">
        <f t="shared" si="33"/>
        <v>99999999.999999985</v>
      </c>
      <c r="L68">
        <v>3</v>
      </c>
      <c r="M68" s="2">
        <v>1E-4</v>
      </c>
      <c r="N68" s="1">
        <f t="shared" si="34"/>
        <v>15000000</v>
      </c>
      <c r="P68">
        <v>3</v>
      </c>
      <c r="Q68" s="2">
        <v>1E-3</v>
      </c>
      <c r="R68" s="1">
        <f t="shared" si="35"/>
        <v>1500000</v>
      </c>
    </row>
    <row r="69" spans="2:18" x14ac:dyDescent="0.35">
      <c r="B69" s="3"/>
    </row>
    <row r="70" spans="2:18" x14ac:dyDescent="0.35">
      <c r="B70" s="3" t="s">
        <v>12</v>
      </c>
      <c r="C70">
        <v>1</v>
      </c>
      <c r="D70">
        <v>3</v>
      </c>
      <c r="E70" s="2">
        <v>1.0000000000000001E-5</v>
      </c>
      <c r="F70" s="1">
        <f>D70*(1/E70)*500</f>
        <v>149999999.99999997</v>
      </c>
      <c r="H70">
        <v>3</v>
      </c>
      <c r="I70" s="2">
        <v>1.0000000000000001E-5</v>
      </c>
      <c r="J70" s="1">
        <f>H70*(1/I70)*500</f>
        <v>149999999.99999997</v>
      </c>
      <c r="L70">
        <v>1</v>
      </c>
      <c r="M70" s="2">
        <v>1E-4</v>
      </c>
      <c r="N70" s="1">
        <f>L70*(1/M70)*500</f>
        <v>5000000</v>
      </c>
      <c r="P70">
        <v>4</v>
      </c>
      <c r="Q70" s="2">
        <v>1E-3</v>
      </c>
      <c r="R70" s="1">
        <f>P70*(1/Q70)*500</f>
        <v>2000000</v>
      </c>
    </row>
    <row r="71" spans="2:18" x14ac:dyDescent="0.35">
      <c r="C71">
        <v>2</v>
      </c>
      <c r="D71">
        <v>4</v>
      </c>
      <c r="E71" s="2">
        <v>1.0000000000000001E-5</v>
      </c>
      <c r="F71" s="1">
        <f t="shared" ref="F71:F75" si="36">D71*(1/E71)*500</f>
        <v>199999999.99999997</v>
      </c>
      <c r="H71">
        <v>5</v>
      </c>
      <c r="I71" s="2">
        <v>1.0000000000000001E-5</v>
      </c>
      <c r="J71" s="1">
        <f t="shared" ref="J71:J75" si="37">H71*(1/I71)*500</f>
        <v>249999999.99999997</v>
      </c>
      <c r="L71">
        <v>1</v>
      </c>
      <c r="M71" s="2">
        <v>1E-4</v>
      </c>
      <c r="N71" s="1">
        <f t="shared" ref="N71:N75" si="38">L71*(1/M71)*500</f>
        <v>5000000</v>
      </c>
      <c r="P71">
        <v>2</v>
      </c>
      <c r="Q71" s="2">
        <v>1E-3</v>
      </c>
      <c r="R71" s="1">
        <f t="shared" ref="R71:R75" si="39">P71*(1/Q71)*500</f>
        <v>1000000</v>
      </c>
    </row>
    <row r="72" spans="2:18" x14ac:dyDescent="0.35">
      <c r="C72">
        <v>3</v>
      </c>
      <c r="D72">
        <v>5</v>
      </c>
      <c r="E72" s="2">
        <v>1.0000000000000001E-5</v>
      </c>
      <c r="F72" s="1">
        <f t="shared" si="36"/>
        <v>249999999.99999997</v>
      </c>
      <c r="H72">
        <v>5</v>
      </c>
      <c r="I72" s="2">
        <v>1.0000000000000001E-5</v>
      </c>
      <c r="J72" s="1">
        <f t="shared" si="37"/>
        <v>249999999.99999997</v>
      </c>
      <c r="L72">
        <v>2</v>
      </c>
      <c r="M72" s="2">
        <v>1E-4</v>
      </c>
      <c r="N72" s="1">
        <f t="shared" si="38"/>
        <v>10000000</v>
      </c>
      <c r="P72">
        <v>2</v>
      </c>
      <c r="Q72" s="2">
        <v>1E-3</v>
      </c>
      <c r="R72" s="1">
        <f t="shared" si="39"/>
        <v>1000000</v>
      </c>
    </row>
    <row r="73" spans="2:18" x14ac:dyDescent="0.35">
      <c r="C73">
        <v>4</v>
      </c>
      <c r="D73">
        <v>4</v>
      </c>
      <c r="E73" s="2">
        <v>1.0000000000000001E-5</v>
      </c>
      <c r="F73" s="1">
        <f t="shared" si="36"/>
        <v>199999999.99999997</v>
      </c>
      <c r="H73">
        <v>1</v>
      </c>
      <c r="I73" s="2">
        <v>1.0000000000000001E-5</v>
      </c>
      <c r="J73" s="1">
        <f t="shared" si="37"/>
        <v>49999999.999999993</v>
      </c>
      <c r="L73">
        <v>2</v>
      </c>
      <c r="M73" s="2">
        <v>1E-4</v>
      </c>
      <c r="N73" s="1">
        <f t="shared" si="38"/>
        <v>10000000</v>
      </c>
      <c r="P73">
        <v>3</v>
      </c>
      <c r="Q73" s="2">
        <v>1E-3</v>
      </c>
      <c r="R73" s="1">
        <f t="shared" si="39"/>
        <v>1500000</v>
      </c>
    </row>
    <row r="74" spans="2:18" x14ac:dyDescent="0.35">
      <c r="C74">
        <v>5</v>
      </c>
      <c r="D74">
        <v>3</v>
      </c>
      <c r="E74" s="2">
        <v>1.0000000000000001E-5</v>
      </c>
      <c r="F74" s="1">
        <f t="shared" si="36"/>
        <v>149999999.99999997</v>
      </c>
      <c r="H74">
        <v>3</v>
      </c>
      <c r="I74" s="2">
        <v>1.0000000000000001E-5</v>
      </c>
      <c r="J74" s="1">
        <f t="shared" si="37"/>
        <v>149999999.99999997</v>
      </c>
      <c r="L74">
        <v>2</v>
      </c>
      <c r="M74" s="2">
        <v>1E-4</v>
      </c>
      <c r="N74" s="1">
        <f t="shared" si="38"/>
        <v>10000000</v>
      </c>
      <c r="P74">
        <v>4</v>
      </c>
      <c r="Q74" s="2">
        <v>1E-3</v>
      </c>
      <c r="R74" s="1">
        <f t="shared" si="39"/>
        <v>2000000</v>
      </c>
    </row>
    <row r="75" spans="2:18" x14ac:dyDescent="0.35">
      <c r="C75">
        <v>6</v>
      </c>
      <c r="D75">
        <v>1</v>
      </c>
      <c r="E75" s="2">
        <v>1.0000000000000001E-5</v>
      </c>
      <c r="F75" s="1">
        <f t="shared" si="36"/>
        <v>49999999.999999993</v>
      </c>
      <c r="H75">
        <v>5</v>
      </c>
      <c r="I75" s="2">
        <v>1.0000000000000001E-5</v>
      </c>
      <c r="J75" s="1">
        <f t="shared" si="37"/>
        <v>249999999.99999997</v>
      </c>
      <c r="L75">
        <v>3</v>
      </c>
      <c r="M75" s="2">
        <v>1E-4</v>
      </c>
      <c r="N75" s="1">
        <f t="shared" si="38"/>
        <v>15000000</v>
      </c>
      <c r="P75">
        <v>2</v>
      </c>
      <c r="Q75" s="2">
        <v>1E-3</v>
      </c>
      <c r="R75" s="1">
        <f t="shared" si="39"/>
        <v>1000000</v>
      </c>
    </row>
  </sheetData>
  <mergeCells count="5">
    <mergeCell ref="D5:F5"/>
    <mergeCell ref="H5:J5"/>
    <mergeCell ref="L5:N5"/>
    <mergeCell ref="P5:R5"/>
    <mergeCell ref="D4:R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 2</vt:lpstr>
      <vt:lpstr>Fig. 3, S5</vt:lpstr>
      <vt:lpstr>Fig. 3, S5 pt2</vt:lpstr>
      <vt:lpstr>Fig. 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 Watson</dc:creator>
  <cp:lastModifiedBy>Watson, Bridget</cp:lastModifiedBy>
  <dcterms:created xsi:type="dcterms:W3CDTF">2021-03-07T17:15:02Z</dcterms:created>
  <dcterms:modified xsi:type="dcterms:W3CDTF">2023-04-22T17:52:06Z</dcterms:modified>
</cp:coreProperties>
</file>