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ore\Documents\R\Fragmentor\"/>
    </mc:Choice>
  </mc:AlternateContent>
  <bookViews>
    <workbookView xWindow="0" yWindow="0" windowWidth="19200" windowHeight="13650" activeTab="1"/>
  </bookViews>
  <sheets>
    <sheet name="atoms" sheetId="2" r:id="rId1"/>
    <sheet name="amino_acids" sheetId="1" r:id="rId2"/>
    <sheet name="losses" sheetId="3" r:id="rId3"/>
    <sheet name="ion_type_list" sheetId="4" r:id="rId4"/>
    <sheet name="term" sheetId="5" r:id="rId5"/>
  </sheets>
  <calcPr calcId="162913"/>
</workbook>
</file>

<file path=xl/calcChain.xml><?xml version="1.0" encoding="utf-8"?>
<calcChain xmlns="http://schemas.openxmlformats.org/spreadsheetml/2006/main">
  <c r="D13" i="2" l="1"/>
  <c r="D12" i="2"/>
  <c r="D11" i="2"/>
  <c r="D10" i="2"/>
  <c r="D14" i="2"/>
  <c r="D9" i="2"/>
  <c r="D8" i="2"/>
  <c r="C16" i="2"/>
  <c r="D5" i="2"/>
  <c r="D4" i="2"/>
  <c r="D2" i="2"/>
  <c r="D3" i="2"/>
  <c r="D16" i="2" s="1"/>
</calcChain>
</file>

<file path=xl/sharedStrings.xml><?xml version="1.0" encoding="utf-8"?>
<sst xmlns="http://schemas.openxmlformats.org/spreadsheetml/2006/main" count="416" uniqueCount="161">
  <si>
    <t>FullName</t>
  </si>
  <si>
    <t>Abbrev3</t>
  </si>
  <si>
    <t>Abbrev1</t>
  </si>
  <si>
    <t>Composition</t>
  </si>
  <si>
    <t>C</t>
  </si>
  <si>
    <t>H</t>
  </si>
  <si>
    <t>N</t>
  </si>
  <si>
    <t>O</t>
  </si>
  <si>
    <t>F</t>
  </si>
  <si>
    <t>P</t>
  </si>
  <si>
    <t>S</t>
  </si>
  <si>
    <t>Cl</t>
  </si>
  <si>
    <t>Br</t>
  </si>
  <si>
    <t>I</t>
  </si>
  <si>
    <t>Alanine</t>
  </si>
  <si>
    <t>Ala</t>
  </si>
  <si>
    <t>A</t>
  </si>
  <si>
    <t>C3H5ON</t>
  </si>
  <si>
    <t>Arginine</t>
  </si>
  <si>
    <t>Arg</t>
  </si>
  <si>
    <t>R</t>
  </si>
  <si>
    <t>C6H12ON4</t>
  </si>
  <si>
    <t>Asparagine</t>
  </si>
  <si>
    <t>Asn</t>
  </si>
  <si>
    <t>C4H6O2N2</t>
  </si>
  <si>
    <t>Aspartic Acid</t>
  </si>
  <si>
    <t>Asp</t>
  </si>
  <si>
    <t>D</t>
  </si>
  <si>
    <t>C4H5O3N</t>
  </si>
  <si>
    <t>Cysteine</t>
  </si>
  <si>
    <t>Cys</t>
  </si>
  <si>
    <t>C3H5ONS</t>
  </si>
  <si>
    <t>Glutamic Acid</t>
  </si>
  <si>
    <t>Glu</t>
  </si>
  <si>
    <t>E</t>
  </si>
  <si>
    <t>C5H7O3N</t>
  </si>
  <si>
    <t>Glutamine</t>
  </si>
  <si>
    <t>Gln</t>
  </si>
  <si>
    <t>Q</t>
  </si>
  <si>
    <t>C5H8O2N2</t>
  </si>
  <si>
    <t>Glycine</t>
  </si>
  <si>
    <t>Gly</t>
  </si>
  <si>
    <t>G</t>
  </si>
  <si>
    <t>C2H3ON</t>
  </si>
  <si>
    <t>Histidine</t>
  </si>
  <si>
    <t>His</t>
  </si>
  <si>
    <t>C6H7ON3</t>
  </si>
  <si>
    <t>Isoleucine</t>
  </si>
  <si>
    <t>Iso</t>
  </si>
  <si>
    <t>C6H11ON</t>
  </si>
  <si>
    <t>Leucine</t>
  </si>
  <si>
    <t>Leu</t>
  </si>
  <si>
    <t>L</t>
  </si>
  <si>
    <t>Lysine</t>
  </si>
  <si>
    <t>Lys</t>
  </si>
  <si>
    <t>K</t>
  </si>
  <si>
    <t>C6H12ON2</t>
  </si>
  <si>
    <t>Methionine</t>
  </si>
  <si>
    <t>Met</t>
  </si>
  <si>
    <t>M</t>
  </si>
  <si>
    <t>C5H9ONS</t>
  </si>
  <si>
    <t>Phenylalanine</t>
  </si>
  <si>
    <t>Phe</t>
  </si>
  <si>
    <t>C9H9ON</t>
  </si>
  <si>
    <t>Proline</t>
  </si>
  <si>
    <t>Pro</t>
  </si>
  <si>
    <t>C5H7ON</t>
  </si>
  <si>
    <t>Serine</t>
  </si>
  <si>
    <t>Ser</t>
  </si>
  <si>
    <t>C3H5O2N</t>
  </si>
  <si>
    <t>Threonine</t>
  </si>
  <si>
    <t>Thr</t>
  </si>
  <si>
    <t>T</t>
  </si>
  <si>
    <t>C4H7O2N</t>
  </si>
  <si>
    <t>Tryptophan</t>
  </si>
  <si>
    <t>Trp</t>
  </si>
  <si>
    <t>W</t>
  </si>
  <si>
    <t>C11H10ON2</t>
  </si>
  <si>
    <t>Tyrosine</t>
  </si>
  <si>
    <t>Tyr</t>
  </si>
  <si>
    <t>Y</t>
  </si>
  <si>
    <t>C9H9O2N</t>
  </si>
  <si>
    <t>Valine</t>
  </si>
  <si>
    <t>Val</t>
  </si>
  <si>
    <t>V</t>
  </si>
  <si>
    <t>C5H9ON</t>
  </si>
  <si>
    <t>H+</t>
  </si>
  <si>
    <t>Na</t>
  </si>
  <si>
    <t>e-</t>
  </si>
  <si>
    <t>Full Name</t>
  </si>
  <si>
    <t>Carbon</t>
  </si>
  <si>
    <t>Hydrogen</t>
  </si>
  <si>
    <t>Nitrogen</t>
  </si>
  <si>
    <t>Oxygen</t>
  </si>
  <si>
    <t>Fluorine</t>
  </si>
  <si>
    <t>Phosphorus</t>
  </si>
  <si>
    <t>Sulfur</t>
  </si>
  <si>
    <t>Chlorine</t>
  </si>
  <si>
    <t>Bromine</t>
  </si>
  <si>
    <t>Iodine</t>
  </si>
  <si>
    <t>Proton</t>
  </si>
  <si>
    <t>Sodium</t>
  </si>
  <si>
    <t>Electron</t>
  </si>
  <si>
    <t>ion_type</t>
  </si>
  <si>
    <t>M*</t>
  </si>
  <si>
    <t>a</t>
  </si>
  <si>
    <t>b</t>
  </si>
  <si>
    <t>c</t>
  </si>
  <si>
    <t>x</t>
  </si>
  <si>
    <t>y</t>
  </si>
  <si>
    <t>y-2</t>
  </si>
  <si>
    <t>z</t>
  </si>
  <si>
    <t>z-1</t>
  </si>
  <si>
    <t>d</t>
  </si>
  <si>
    <t>v</t>
  </si>
  <si>
    <t>w</t>
  </si>
  <si>
    <t>b+H2O</t>
  </si>
  <si>
    <t>MonoisotopicMass</t>
  </si>
  <si>
    <t>AverageMass</t>
  </si>
  <si>
    <t>OH</t>
  </si>
  <si>
    <t>NH2</t>
  </si>
  <si>
    <t>CH3CO</t>
  </si>
  <si>
    <t>NH2CO</t>
  </si>
  <si>
    <t>C6H4CO</t>
  </si>
  <si>
    <t>terminus</t>
  </si>
  <si>
    <t>loss</t>
  </si>
  <si>
    <t>term</t>
  </si>
  <si>
    <t>Potassium</t>
  </si>
  <si>
    <t>Deuterium</t>
  </si>
  <si>
    <t>Fe</t>
  </si>
  <si>
    <t>Cu</t>
  </si>
  <si>
    <t>Se</t>
  </si>
  <si>
    <t>Iron</t>
  </si>
  <si>
    <t>Copper</t>
  </si>
  <si>
    <t>Selenium</t>
  </si>
  <si>
    <t>possible_charges</t>
  </si>
  <si>
    <t>s</t>
  </si>
  <si>
    <t>t</t>
  </si>
  <si>
    <t>U</t>
  </si>
  <si>
    <t>Selenocysteine</t>
  </si>
  <si>
    <t>Sec</t>
  </si>
  <si>
    <t>Phosphothreonine</t>
  </si>
  <si>
    <t>thr</t>
  </si>
  <si>
    <t>Phosphoserine</t>
  </si>
  <si>
    <t>ser</t>
  </si>
  <si>
    <t>Phosphotyrosine</t>
  </si>
  <si>
    <t>tyr</t>
  </si>
  <si>
    <t>C3H5ONSe</t>
  </si>
  <si>
    <t>C4H8O5NP</t>
  </si>
  <si>
    <t>C3H6O5NP</t>
  </si>
  <si>
    <t>-H2O</t>
  </si>
  <si>
    <t>-H3PO4</t>
  </si>
  <si>
    <t>-CO2</t>
  </si>
  <si>
    <t>-NH3</t>
  </si>
  <si>
    <t>exchangeable_deuteriums</t>
  </si>
  <si>
    <t>d'</t>
  </si>
  <si>
    <t>w'</t>
  </si>
  <si>
    <t>d_prime</t>
  </si>
  <si>
    <t>w_prime</t>
  </si>
  <si>
    <t>sidechain</t>
  </si>
  <si>
    <t>C9H10O5NP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</si>
</sst>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22" sqref="C22"/>
    </sheetView>
  </sheetViews>
  <sheetFormatPr defaultRowHeight="15" x14ac:dyDescent="0.25"/>
  <cols>
    <col min="1" max="1" width="17.42578125" customWidth="1"/>
    <col min="3" max="3" width="22" customWidth="1"/>
    <col min="4" max="4" width="27.85546875" customWidth="1"/>
  </cols>
  <sheetData>
    <row r="1" spans="1:4" x14ac:dyDescent="0.25">
      <c r="A1" t="s">
        <v>89</v>
      </c>
      <c r="B1" t="s">
        <v>2</v>
      </c>
      <c r="C1" t="s">
        <v>117</v>
      </c>
      <c r="D1" t="s">
        <v>118</v>
      </c>
    </row>
    <row r="2" spans="1:4" x14ac:dyDescent="0.25">
      <c r="A2" t="s">
        <v>90</v>
      </c>
      <c r="B2" t="s">
        <v>4</v>
      </c>
      <c r="C2">
        <v>12</v>
      </c>
      <c r="D2">
        <f>12 * 0.98893 + 13.0033548378 * 0.01107</f>
        <v>12.011107138054447</v>
      </c>
    </row>
    <row r="3" spans="1:4" x14ac:dyDescent="0.25">
      <c r="A3" t="s">
        <v>91</v>
      </c>
      <c r="B3" t="s">
        <v>5</v>
      </c>
      <c r="C3">
        <v>1.00782503207</v>
      </c>
      <c r="D3">
        <f>1.00782503207 * 0.99985 + 2.0141017778 * 0.00015</f>
        <v>1.0079759735818594</v>
      </c>
    </row>
    <row r="4" spans="1:4" x14ac:dyDescent="0.25">
      <c r="A4" t="s">
        <v>92</v>
      </c>
      <c r="B4" t="s">
        <v>6</v>
      </c>
      <c r="C4">
        <v>14.0030740048</v>
      </c>
      <c r="D4">
        <f>14.0030740048 * 0.996337 + 15.0001088982 * 0.003663</f>
        <v>14.006726143614525</v>
      </c>
    </row>
    <row r="5" spans="1:4" x14ac:dyDescent="0.25">
      <c r="A5" t="s">
        <v>93</v>
      </c>
      <c r="B5" t="s">
        <v>7</v>
      </c>
      <c r="C5">
        <v>15.994914619559999</v>
      </c>
      <c r="D5">
        <f>15.99491461956 * 0.99759 + 17.999161 * 0.002036 + 16.9991317 * 0.000374</f>
        <v>15.999370842378658</v>
      </c>
    </row>
    <row r="6" spans="1:4" x14ac:dyDescent="0.25">
      <c r="A6" t="s">
        <v>94</v>
      </c>
      <c r="B6" t="s">
        <v>8</v>
      </c>
      <c r="C6">
        <v>18.99840322</v>
      </c>
      <c r="D6">
        <v>18.99840322</v>
      </c>
    </row>
    <row r="7" spans="1:4" x14ac:dyDescent="0.25">
      <c r="A7" t="s">
        <v>95</v>
      </c>
      <c r="B7" t="s">
        <v>9</v>
      </c>
      <c r="C7">
        <v>30.973761629999998</v>
      </c>
      <c r="D7">
        <v>30.973761629999998</v>
      </c>
    </row>
    <row r="8" spans="1:4" x14ac:dyDescent="0.25">
      <c r="A8" t="s">
        <v>96</v>
      </c>
      <c r="B8" t="s">
        <v>10</v>
      </c>
      <c r="C8">
        <v>31.972071</v>
      </c>
      <c r="D8">
        <f>31.972071 * 0.9502 + 33.9678669 * 0.0421 + 32.97145876 * 0.0075 + 35.96708076 * 0.0002</f>
        <v>32.064388417542006</v>
      </c>
    </row>
    <row r="9" spans="1:4" x14ac:dyDescent="0.25">
      <c r="A9" t="s">
        <v>97</v>
      </c>
      <c r="B9" t="s">
        <v>11</v>
      </c>
      <c r="C9">
        <v>34.968852679999998</v>
      </c>
      <c r="D9">
        <f>34.96885268 * 0.75529 + 36.96590259 * 0.24471</f>
        <v>35.4575507634761</v>
      </c>
    </row>
    <row r="10" spans="1:4" x14ac:dyDescent="0.25">
      <c r="A10" t="s">
        <v>127</v>
      </c>
      <c r="B10" t="s">
        <v>55</v>
      </c>
      <c r="C10">
        <v>38.963706680000001</v>
      </c>
      <c r="D10">
        <f>38.96370668 * 0.932581 + 39.96399848 * 0.000117 + 40.96182576 * 0.067302</f>
        <v>39.098301124462758</v>
      </c>
    </row>
    <row r="11" spans="1:4" x14ac:dyDescent="0.25">
      <c r="A11" t="s">
        <v>132</v>
      </c>
      <c r="B11" t="s">
        <v>129</v>
      </c>
      <c r="C11">
        <v>55.934937499999997</v>
      </c>
      <c r="D11">
        <f>55.9349375 * 0.059 + 55.9349375 * 0.9172 + 56.935394 * 0.021 + 57.9332756 * 0.0028</f>
        <v>55.96154243318</v>
      </c>
    </row>
    <row r="12" spans="1:4" x14ac:dyDescent="0.25">
      <c r="A12" t="s">
        <v>133</v>
      </c>
      <c r="B12" t="s">
        <v>130</v>
      </c>
      <c r="C12">
        <v>62.9295975</v>
      </c>
      <c r="D12">
        <f>62.9295975 * 0.6917 + 64.9277895 * 0.3083</f>
        <v>63.545640093599999</v>
      </c>
    </row>
    <row r="13" spans="1:4" x14ac:dyDescent="0.25">
      <c r="A13" t="s">
        <v>134</v>
      </c>
      <c r="B13" t="s">
        <v>131</v>
      </c>
      <c r="C13">
        <v>73.922476560999996</v>
      </c>
      <c r="D13">
        <f>73.922476561 * 0.009 + 75.9192136 * 0.091 + 76.919914 * 0.076 + 77.917309522 * 0.236 + 79.9173091 * 0.499 + 81.9166994 * 0.089</f>
        <v>78.977672725341009</v>
      </c>
    </row>
    <row r="14" spans="1:4" x14ac:dyDescent="0.25">
      <c r="A14" t="s">
        <v>98</v>
      </c>
      <c r="B14" t="s">
        <v>12</v>
      </c>
      <c r="C14">
        <v>78.918337609999995</v>
      </c>
      <c r="D14">
        <f>78.9183371 * 0.5069 + 80.9162906 * 0.4931</f>
        <v>79.903527970850007</v>
      </c>
    </row>
    <row r="15" spans="1:4" x14ac:dyDescent="0.25">
      <c r="A15" t="s">
        <v>99</v>
      </c>
      <c r="B15" t="s">
        <v>13</v>
      </c>
      <c r="C15">
        <v>126.904473</v>
      </c>
      <c r="D15">
        <v>126.904473</v>
      </c>
    </row>
    <row r="16" spans="1:4" x14ac:dyDescent="0.25">
      <c r="A16" t="s">
        <v>100</v>
      </c>
      <c r="B16" t="s">
        <v>86</v>
      </c>
      <c r="C16">
        <f>C3-C18</f>
        <v>1.0072764520699999</v>
      </c>
      <c r="D16">
        <f>D3-D18</f>
        <v>1.0074273935818594</v>
      </c>
    </row>
    <row r="17" spans="1:4" x14ac:dyDescent="0.25">
      <c r="A17" t="s">
        <v>101</v>
      </c>
      <c r="B17" t="s">
        <v>87</v>
      </c>
      <c r="C17">
        <v>22.989769280899999</v>
      </c>
      <c r="D17">
        <v>22.989769280899999</v>
      </c>
    </row>
    <row r="18" spans="1:4" x14ac:dyDescent="0.25">
      <c r="A18" t="s">
        <v>102</v>
      </c>
      <c r="B18" t="s">
        <v>88</v>
      </c>
      <c r="C18">
        <v>5.4858000000000001E-4</v>
      </c>
      <c r="D18">
        <v>5.4858000000000001E-4</v>
      </c>
    </row>
    <row r="19" spans="1:4" x14ac:dyDescent="0.25">
      <c r="A19" t="s">
        <v>128</v>
      </c>
      <c r="B19" t="s">
        <v>27</v>
      </c>
      <c r="C19">
        <v>2.0141017778000001</v>
      </c>
      <c r="D19">
        <v>2.0141017778000001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abSelected="1" workbookViewId="0">
      <selection activeCell="M29" sqref="M29"/>
    </sheetView>
  </sheetViews>
  <sheetFormatPr defaultRowHeight="15" x14ac:dyDescent="0.25"/>
  <cols>
    <col min="4" max="4" width="12.42578125" customWidth="1"/>
    <col min="5" max="5" width="17.140625" customWidth="1"/>
    <col min="6" max="6" width="21.7109375" customWidth="1"/>
    <col min="17" max="17" width="7.7109375" customWidth="1"/>
    <col min="18" max="18" width="6.5703125" customWidth="1"/>
    <col min="19" max="19" width="6.1406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135</v>
      </c>
      <c r="F1" t="s">
        <v>154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55</v>
      </c>
      <c r="P1" t="s">
        <v>129</v>
      </c>
      <c r="Q1" t="s">
        <v>130</v>
      </c>
      <c r="R1" t="s">
        <v>131</v>
      </c>
      <c r="S1" t="s">
        <v>12</v>
      </c>
      <c r="T1" t="s">
        <v>13</v>
      </c>
      <c r="U1" t="s">
        <v>86</v>
      </c>
      <c r="V1" t="s">
        <v>87</v>
      </c>
      <c r="W1" t="s">
        <v>88</v>
      </c>
      <c r="X1" t="s">
        <v>27</v>
      </c>
    </row>
    <row r="2" spans="1:24" x14ac:dyDescent="0.25">
      <c r="A2" t="s">
        <v>14</v>
      </c>
      <c r="B2" t="s">
        <v>15</v>
      </c>
      <c r="C2" t="s">
        <v>16</v>
      </c>
      <c r="D2" t="s">
        <v>17</v>
      </c>
      <c r="E2">
        <v>0</v>
      </c>
      <c r="F2">
        <v>1</v>
      </c>
      <c r="G2">
        <v>3</v>
      </c>
      <c r="H2">
        <v>5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25">
      <c r="A3" t="s">
        <v>18</v>
      </c>
      <c r="B3" t="s">
        <v>19</v>
      </c>
      <c r="C3" t="s">
        <v>20</v>
      </c>
      <c r="D3" t="s">
        <v>21</v>
      </c>
      <c r="E3">
        <v>1</v>
      </c>
      <c r="F3">
        <v>5</v>
      </c>
      <c r="G3">
        <v>6</v>
      </c>
      <c r="H3">
        <v>12</v>
      </c>
      <c r="I3">
        <v>4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25">
      <c r="A4" t="s">
        <v>22</v>
      </c>
      <c r="B4" t="s">
        <v>23</v>
      </c>
      <c r="C4" t="s">
        <v>6</v>
      </c>
      <c r="D4" t="s">
        <v>24</v>
      </c>
      <c r="E4">
        <v>0</v>
      </c>
      <c r="F4">
        <v>3</v>
      </c>
      <c r="G4">
        <v>4</v>
      </c>
      <c r="H4">
        <v>6</v>
      </c>
      <c r="I4">
        <v>2</v>
      </c>
      <c r="J4">
        <v>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25">
      <c r="A5" t="s">
        <v>25</v>
      </c>
      <c r="B5" t="s">
        <v>26</v>
      </c>
      <c r="C5" t="s">
        <v>27</v>
      </c>
      <c r="D5" t="s">
        <v>28</v>
      </c>
      <c r="E5">
        <v>-1</v>
      </c>
      <c r="F5">
        <v>2</v>
      </c>
      <c r="G5">
        <v>4</v>
      </c>
      <c r="H5">
        <v>5</v>
      </c>
      <c r="I5">
        <v>1</v>
      </c>
      <c r="J5">
        <v>3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25">
      <c r="A6" t="s">
        <v>29</v>
      </c>
      <c r="B6" t="s">
        <v>30</v>
      </c>
      <c r="C6" t="s">
        <v>4</v>
      </c>
      <c r="D6" t="s">
        <v>31</v>
      </c>
      <c r="E6">
        <v>0</v>
      </c>
      <c r="F6">
        <v>2</v>
      </c>
      <c r="G6">
        <v>3</v>
      </c>
      <c r="H6">
        <v>5</v>
      </c>
      <c r="I6">
        <v>1</v>
      </c>
      <c r="J6">
        <v>1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25">
      <c r="A7" t="s">
        <v>32</v>
      </c>
      <c r="B7" t="s">
        <v>33</v>
      </c>
      <c r="C7" t="s">
        <v>34</v>
      </c>
      <c r="D7" t="s">
        <v>35</v>
      </c>
      <c r="E7">
        <v>-1</v>
      </c>
      <c r="F7">
        <v>2</v>
      </c>
      <c r="G7">
        <v>5</v>
      </c>
      <c r="H7">
        <v>7</v>
      </c>
      <c r="I7">
        <v>1</v>
      </c>
      <c r="J7">
        <v>3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25">
      <c r="A8" t="s">
        <v>36</v>
      </c>
      <c r="B8" t="s">
        <v>37</v>
      </c>
      <c r="C8" t="s">
        <v>38</v>
      </c>
      <c r="D8" t="s">
        <v>39</v>
      </c>
      <c r="E8">
        <v>0</v>
      </c>
      <c r="F8">
        <v>3</v>
      </c>
      <c r="G8">
        <v>5</v>
      </c>
      <c r="H8">
        <v>8</v>
      </c>
      <c r="I8">
        <v>2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5">
      <c r="A9" t="s">
        <v>40</v>
      </c>
      <c r="B9" t="s">
        <v>41</v>
      </c>
      <c r="C9" t="s">
        <v>42</v>
      </c>
      <c r="D9" t="s">
        <v>43</v>
      </c>
      <c r="E9">
        <v>0</v>
      </c>
      <c r="F9">
        <v>1</v>
      </c>
      <c r="G9">
        <v>2</v>
      </c>
      <c r="H9">
        <v>3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25">
      <c r="A10" t="s">
        <v>44</v>
      </c>
      <c r="B10" t="s">
        <v>45</v>
      </c>
      <c r="C10" t="s">
        <v>5</v>
      </c>
      <c r="D10" t="s">
        <v>46</v>
      </c>
      <c r="E10">
        <v>1</v>
      </c>
      <c r="F10">
        <v>2</v>
      </c>
      <c r="G10">
        <v>6</v>
      </c>
      <c r="H10">
        <v>7</v>
      </c>
      <c r="I10">
        <v>3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25">
      <c r="A11" t="s">
        <v>47</v>
      </c>
      <c r="B11" t="s">
        <v>48</v>
      </c>
      <c r="C11" t="s">
        <v>13</v>
      </c>
      <c r="D11" t="s">
        <v>49</v>
      </c>
      <c r="E11">
        <v>0</v>
      </c>
      <c r="F11">
        <v>1</v>
      </c>
      <c r="G11">
        <v>6</v>
      </c>
      <c r="H11">
        <v>11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25">
      <c r="A12" t="s">
        <v>50</v>
      </c>
      <c r="B12" t="s">
        <v>51</v>
      </c>
      <c r="C12" t="s">
        <v>52</v>
      </c>
      <c r="D12" t="s">
        <v>49</v>
      </c>
      <c r="E12">
        <v>0</v>
      </c>
      <c r="F12">
        <v>1</v>
      </c>
      <c r="G12">
        <v>6</v>
      </c>
      <c r="H12">
        <v>11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5">
      <c r="A13" t="s">
        <v>53</v>
      </c>
      <c r="B13" t="s">
        <v>54</v>
      </c>
      <c r="C13" t="s">
        <v>55</v>
      </c>
      <c r="D13" t="s">
        <v>56</v>
      </c>
      <c r="E13">
        <v>1</v>
      </c>
      <c r="F13">
        <v>3</v>
      </c>
      <c r="G13">
        <v>6</v>
      </c>
      <c r="H13">
        <v>12</v>
      </c>
      <c r="I13">
        <v>2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5">
      <c r="A14" t="s">
        <v>57</v>
      </c>
      <c r="B14" t="s">
        <v>58</v>
      </c>
      <c r="C14" t="s">
        <v>59</v>
      </c>
      <c r="D14" t="s">
        <v>60</v>
      </c>
      <c r="E14">
        <v>0</v>
      </c>
      <c r="F14">
        <v>1</v>
      </c>
      <c r="G14">
        <v>5</v>
      </c>
      <c r="H14">
        <v>9</v>
      </c>
      <c r="I14">
        <v>1</v>
      </c>
      <c r="J14">
        <v>1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5">
      <c r="A15" t="s">
        <v>61</v>
      </c>
      <c r="B15" t="s">
        <v>62</v>
      </c>
      <c r="C15" t="s">
        <v>8</v>
      </c>
      <c r="D15" t="s">
        <v>63</v>
      </c>
      <c r="E15">
        <v>0</v>
      </c>
      <c r="F15">
        <v>1</v>
      </c>
      <c r="G15">
        <v>9</v>
      </c>
      <c r="H15">
        <v>9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25">
      <c r="A16" t="s">
        <v>64</v>
      </c>
      <c r="B16" t="s">
        <v>65</v>
      </c>
      <c r="C16" t="s">
        <v>9</v>
      </c>
      <c r="D16" t="s">
        <v>66</v>
      </c>
      <c r="E16">
        <v>0</v>
      </c>
      <c r="F16">
        <v>0</v>
      </c>
      <c r="G16">
        <v>5</v>
      </c>
      <c r="H16">
        <v>7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 t="s">
        <v>67</v>
      </c>
      <c r="B17" t="s">
        <v>68</v>
      </c>
      <c r="C17" t="s">
        <v>10</v>
      </c>
      <c r="D17" t="s">
        <v>69</v>
      </c>
      <c r="E17">
        <v>0</v>
      </c>
      <c r="F17">
        <v>2</v>
      </c>
      <c r="G17">
        <v>3</v>
      </c>
      <c r="H17">
        <v>5</v>
      </c>
      <c r="I17">
        <v>1</v>
      </c>
      <c r="J17">
        <v>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 t="s">
        <v>143</v>
      </c>
      <c r="B18" t="s">
        <v>144</v>
      </c>
      <c r="C18" t="s">
        <v>136</v>
      </c>
      <c r="D18" t="s">
        <v>149</v>
      </c>
      <c r="E18">
        <v>-1</v>
      </c>
      <c r="F18">
        <v>3</v>
      </c>
      <c r="G18">
        <v>3</v>
      </c>
      <c r="H18">
        <v>6</v>
      </c>
      <c r="I18">
        <v>1</v>
      </c>
      <c r="J18">
        <v>5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 t="s">
        <v>70</v>
      </c>
      <c r="B19" t="s">
        <v>71</v>
      </c>
      <c r="C19" t="s">
        <v>72</v>
      </c>
      <c r="D19" t="s">
        <v>73</v>
      </c>
      <c r="E19">
        <v>0</v>
      </c>
      <c r="F19">
        <v>2</v>
      </c>
      <c r="G19">
        <v>4</v>
      </c>
      <c r="H19">
        <v>7</v>
      </c>
      <c r="I19">
        <v>1</v>
      </c>
      <c r="J19">
        <v>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5">
      <c r="A20" t="s">
        <v>141</v>
      </c>
      <c r="B20" t="s">
        <v>142</v>
      </c>
      <c r="C20" t="s">
        <v>137</v>
      </c>
      <c r="D20" t="s">
        <v>148</v>
      </c>
      <c r="E20">
        <v>-1</v>
      </c>
      <c r="F20">
        <v>3</v>
      </c>
      <c r="G20">
        <v>4</v>
      </c>
      <c r="H20">
        <v>8</v>
      </c>
      <c r="I20">
        <v>1</v>
      </c>
      <c r="J20">
        <v>5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 t="s">
        <v>139</v>
      </c>
      <c r="B21" t="s">
        <v>140</v>
      </c>
      <c r="C21" t="s">
        <v>138</v>
      </c>
      <c r="D21" t="s">
        <v>147</v>
      </c>
      <c r="E21">
        <v>0</v>
      </c>
      <c r="F21">
        <v>2</v>
      </c>
      <c r="G21">
        <v>3</v>
      </c>
      <c r="H21">
        <v>5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 t="s">
        <v>74</v>
      </c>
      <c r="B22" t="s">
        <v>75</v>
      </c>
      <c r="C22" t="s">
        <v>76</v>
      </c>
      <c r="D22" t="s">
        <v>77</v>
      </c>
      <c r="E22">
        <v>0</v>
      </c>
      <c r="F22">
        <v>2</v>
      </c>
      <c r="G22">
        <v>11</v>
      </c>
      <c r="H22">
        <v>10</v>
      </c>
      <c r="I22">
        <v>2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 t="s">
        <v>78</v>
      </c>
      <c r="B23" t="s">
        <v>79</v>
      </c>
      <c r="C23" t="s">
        <v>80</v>
      </c>
      <c r="D23" t="s">
        <v>81</v>
      </c>
      <c r="E23">
        <v>-1</v>
      </c>
      <c r="F23">
        <v>2</v>
      </c>
      <c r="G23">
        <v>9</v>
      </c>
      <c r="H23">
        <v>9</v>
      </c>
      <c r="I23">
        <v>1</v>
      </c>
      <c r="J23">
        <v>2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t="s">
        <v>145</v>
      </c>
      <c r="B24" t="s">
        <v>146</v>
      </c>
      <c r="C24" t="s">
        <v>109</v>
      </c>
      <c r="D24" t="s">
        <v>160</v>
      </c>
      <c r="E24">
        <v>-1</v>
      </c>
      <c r="F24">
        <v>3</v>
      </c>
      <c r="G24">
        <v>9</v>
      </c>
      <c r="H24">
        <v>10</v>
      </c>
      <c r="I24">
        <v>1</v>
      </c>
      <c r="J24">
        <v>5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 t="s">
        <v>82</v>
      </c>
      <c r="B25" t="s">
        <v>83</v>
      </c>
      <c r="C25" t="s">
        <v>84</v>
      </c>
      <c r="D25" t="s">
        <v>85</v>
      </c>
      <c r="E25">
        <v>0</v>
      </c>
      <c r="F25">
        <v>1</v>
      </c>
      <c r="G25">
        <v>5</v>
      </c>
      <c r="H25">
        <v>9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4"/>
  <sheetViews>
    <sheetView workbookViewId="0">
      <pane ySplit="1" topLeftCell="A23" activePane="bottomLeft" state="frozen"/>
      <selection pane="bottomLeft" activeCell="H39" sqref="H39"/>
    </sheetView>
  </sheetViews>
  <sheetFormatPr defaultRowHeight="15" x14ac:dyDescent="0.25"/>
  <cols>
    <col min="1" max="1" width="13" customWidth="1"/>
    <col min="2" max="2" width="13.85546875" customWidth="1"/>
    <col min="3" max="3" width="5.5703125" customWidth="1"/>
    <col min="4" max="4" width="9.42578125" customWidth="1"/>
    <col min="5" max="5" width="4.85546875" customWidth="1"/>
    <col min="6" max="6" width="4.7109375" customWidth="1"/>
    <col min="7" max="7" width="10.28515625" customWidth="1"/>
    <col min="8" max="8" width="12" customWidth="1"/>
    <col min="19" max="19" width="7.7109375" customWidth="1"/>
    <col min="20" max="20" width="6.5703125" customWidth="1"/>
    <col min="21" max="21" width="6.140625" customWidth="1"/>
  </cols>
  <sheetData>
    <row r="1" spans="1:26" x14ac:dyDescent="0.25">
      <c r="A1" t="s">
        <v>2</v>
      </c>
      <c r="B1" t="s">
        <v>125</v>
      </c>
      <c r="C1" t="s">
        <v>113</v>
      </c>
      <c r="D1" t="s">
        <v>157</v>
      </c>
      <c r="E1" t="s">
        <v>114</v>
      </c>
      <c r="F1" t="s">
        <v>115</v>
      </c>
      <c r="G1" t="s">
        <v>158</v>
      </c>
      <c r="H1" t="s">
        <v>159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55</v>
      </c>
      <c r="R1" t="s">
        <v>129</v>
      </c>
      <c r="S1" t="s">
        <v>130</v>
      </c>
      <c r="T1" t="s">
        <v>131</v>
      </c>
      <c r="U1" t="s">
        <v>12</v>
      </c>
      <c r="V1" t="s">
        <v>13</v>
      </c>
      <c r="W1" t="s">
        <v>86</v>
      </c>
      <c r="X1" t="s">
        <v>87</v>
      </c>
      <c r="Y1" t="s">
        <v>88</v>
      </c>
      <c r="Z1" t="s">
        <v>27</v>
      </c>
    </row>
    <row r="2" spans="1:26" x14ac:dyDescent="0.25">
      <c r="A2" t="s">
        <v>27</v>
      </c>
      <c r="B2" s="1" t="s">
        <v>150</v>
      </c>
      <c r="C2" s="1"/>
      <c r="D2" s="1"/>
      <c r="E2" s="1"/>
      <c r="F2" s="1"/>
      <c r="G2" s="1"/>
      <c r="H2" s="1"/>
      <c r="I2">
        <v>0</v>
      </c>
      <c r="J2">
        <v>-2</v>
      </c>
      <c r="K2">
        <v>0</v>
      </c>
      <c r="L2">
        <v>-1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27</v>
      </c>
      <c r="B3" s="1" t="s">
        <v>152</v>
      </c>
      <c r="C3" s="1"/>
      <c r="D3" s="1"/>
      <c r="E3" s="1"/>
      <c r="F3" s="1"/>
      <c r="G3" s="1"/>
      <c r="H3" s="1"/>
      <c r="I3">
        <v>-1</v>
      </c>
      <c r="J3">
        <v>0</v>
      </c>
      <c r="K3">
        <v>0</v>
      </c>
      <c r="L3">
        <v>-2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34</v>
      </c>
      <c r="B4" s="1" t="s">
        <v>150</v>
      </c>
      <c r="C4" s="1"/>
      <c r="D4" s="1"/>
      <c r="E4" s="1"/>
      <c r="F4" s="1"/>
      <c r="G4" s="1"/>
      <c r="H4" s="1"/>
      <c r="I4">
        <v>0</v>
      </c>
      <c r="J4">
        <v>-2</v>
      </c>
      <c r="K4">
        <v>0</v>
      </c>
      <c r="L4">
        <v>-1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34</v>
      </c>
      <c r="B5" s="1" t="s">
        <v>152</v>
      </c>
      <c r="C5" s="1"/>
      <c r="D5" s="1"/>
      <c r="E5" s="1"/>
      <c r="F5" s="1"/>
      <c r="G5" s="1"/>
      <c r="H5" s="1"/>
      <c r="I5">
        <v>-1</v>
      </c>
      <c r="J5">
        <v>0</v>
      </c>
      <c r="K5">
        <v>0</v>
      </c>
      <c r="L5">
        <v>-2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55</v>
      </c>
      <c r="B6" s="1" t="s">
        <v>153</v>
      </c>
      <c r="C6" s="1"/>
      <c r="D6" s="1"/>
      <c r="E6" s="1"/>
      <c r="F6" s="1"/>
      <c r="G6" s="1"/>
      <c r="H6" s="1"/>
      <c r="I6">
        <v>0</v>
      </c>
      <c r="J6">
        <v>-3</v>
      </c>
      <c r="K6">
        <v>-1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6</v>
      </c>
      <c r="B7" s="1" t="s">
        <v>153</v>
      </c>
      <c r="C7" s="1"/>
      <c r="D7" s="1"/>
      <c r="E7" s="1"/>
      <c r="F7" s="1"/>
      <c r="G7" s="1"/>
      <c r="H7" s="1"/>
      <c r="I7">
        <v>0</v>
      </c>
      <c r="J7">
        <v>-3</v>
      </c>
      <c r="K7">
        <v>-1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38</v>
      </c>
      <c r="B8" s="1" t="s">
        <v>153</v>
      </c>
      <c r="C8" s="1"/>
      <c r="D8" s="1"/>
      <c r="E8" s="1"/>
      <c r="F8" s="1"/>
      <c r="G8" s="1"/>
      <c r="H8" s="1"/>
      <c r="I8">
        <v>0</v>
      </c>
      <c r="J8">
        <v>-3</v>
      </c>
      <c r="K8">
        <v>-1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20</v>
      </c>
      <c r="B9" s="1" t="s">
        <v>153</v>
      </c>
      <c r="C9" s="1"/>
      <c r="D9" s="1"/>
      <c r="E9" s="1"/>
      <c r="F9" s="1"/>
      <c r="G9" s="1"/>
      <c r="H9" s="1"/>
      <c r="I9">
        <v>0</v>
      </c>
      <c r="J9">
        <v>-3</v>
      </c>
      <c r="K9">
        <v>-1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10</v>
      </c>
      <c r="B10" s="1" t="s">
        <v>150</v>
      </c>
      <c r="C10" s="1"/>
      <c r="D10" s="1"/>
      <c r="E10" s="1"/>
      <c r="F10" s="1"/>
      <c r="G10" s="1"/>
      <c r="H10" s="1"/>
      <c r="I10">
        <v>0</v>
      </c>
      <c r="J10">
        <v>-2</v>
      </c>
      <c r="K10">
        <v>0</v>
      </c>
      <c r="L10">
        <v>-1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136</v>
      </c>
      <c r="B11" s="1" t="s">
        <v>151</v>
      </c>
      <c r="C11" s="1"/>
      <c r="D11" s="1"/>
      <c r="E11" s="1"/>
      <c r="F11" s="1"/>
      <c r="G11" s="1"/>
      <c r="H11" s="1"/>
      <c r="I11">
        <v>0</v>
      </c>
      <c r="J11">
        <v>-3</v>
      </c>
      <c r="K11">
        <v>0</v>
      </c>
      <c r="L11">
        <v>-4</v>
      </c>
      <c r="M11">
        <v>0</v>
      </c>
      <c r="N11">
        <v>-1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72</v>
      </c>
      <c r="B12" s="1" t="s">
        <v>150</v>
      </c>
      <c r="C12" s="1"/>
      <c r="D12" s="1"/>
      <c r="E12" s="1"/>
      <c r="F12" s="1"/>
      <c r="G12" s="1"/>
      <c r="H12" s="1"/>
      <c r="I12">
        <v>0</v>
      </c>
      <c r="J12">
        <v>-2</v>
      </c>
      <c r="K12">
        <v>0</v>
      </c>
      <c r="L12">
        <v>-1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137</v>
      </c>
      <c r="B13" s="1" t="s">
        <v>151</v>
      </c>
      <c r="C13" s="1"/>
      <c r="D13" s="1"/>
      <c r="E13" s="1"/>
      <c r="F13" s="1"/>
      <c r="G13" s="1"/>
      <c r="H13" s="1"/>
      <c r="I13">
        <v>0</v>
      </c>
      <c r="J13">
        <v>-3</v>
      </c>
      <c r="K13">
        <v>0</v>
      </c>
      <c r="L13">
        <v>-4</v>
      </c>
      <c r="M13">
        <v>0</v>
      </c>
      <c r="N13">
        <v>-1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109</v>
      </c>
      <c r="B14" s="1" t="s">
        <v>151</v>
      </c>
      <c r="C14" s="1"/>
      <c r="D14" s="1"/>
      <c r="E14" s="1"/>
      <c r="F14" s="1"/>
      <c r="G14" s="1"/>
      <c r="H14" s="1"/>
      <c r="I14">
        <v>0</v>
      </c>
      <c r="J14">
        <v>-3</v>
      </c>
      <c r="K14">
        <v>0</v>
      </c>
      <c r="L14">
        <v>-4</v>
      </c>
      <c r="M14">
        <v>0</v>
      </c>
      <c r="N14">
        <v>-1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4</v>
      </c>
      <c r="B15" t="s">
        <v>159</v>
      </c>
      <c r="C15">
        <v>1</v>
      </c>
      <c r="F15">
        <v>1</v>
      </c>
      <c r="H15">
        <v>1</v>
      </c>
      <c r="I15">
        <v>0</v>
      </c>
      <c r="J15">
        <v>-1</v>
      </c>
      <c r="K15">
        <v>0</v>
      </c>
      <c r="L15">
        <v>0</v>
      </c>
      <c r="M15">
        <v>0</v>
      </c>
      <c r="N15">
        <v>0</v>
      </c>
      <c r="O15">
        <v>-1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27</v>
      </c>
      <c r="B16" t="s">
        <v>159</v>
      </c>
      <c r="C16">
        <v>1</v>
      </c>
      <c r="F16">
        <v>1</v>
      </c>
      <c r="H16">
        <v>1</v>
      </c>
      <c r="I16">
        <v>-1</v>
      </c>
      <c r="J16">
        <v>-1</v>
      </c>
      <c r="K16">
        <v>0</v>
      </c>
      <c r="L16">
        <v>-2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34</v>
      </c>
      <c r="B17" t="s">
        <v>159</v>
      </c>
      <c r="C17">
        <v>1</v>
      </c>
      <c r="F17">
        <v>1</v>
      </c>
      <c r="H17">
        <v>1</v>
      </c>
      <c r="I17">
        <v>-2</v>
      </c>
      <c r="J17">
        <v>-3</v>
      </c>
      <c r="K17">
        <v>0</v>
      </c>
      <c r="L17">
        <v>-2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8</v>
      </c>
      <c r="B18" t="s">
        <v>159</v>
      </c>
      <c r="C18">
        <v>1</v>
      </c>
      <c r="F18">
        <v>1</v>
      </c>
      <c r="H18">
        <v>1</v>
      </c>
      <c r="I18">
        <v>-6</v>
      </c>
      <c r="J18">
        <v>-5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5</v>
      </c>
      <c r="B19" t="s">
        <v>159</v>
      </c>
      <c r="C19">
        <v>1</v>
      </c>
      <c r="F19">
        <v>1</v>
      </c>
      <c r="H19">
        <v>1</v>
      </c>
      <c r="I19">
        <v>-3</v>
      </c>
      <c r="J19">
        <v>-3</v>
      </c>
      <c r="K19">
        <v>-2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13</v>
      </c>
      <c r="B20" t="s">
        <v>159</v>
      </c>
      <c r="C20">
        <v>1</v>
      </c>
      <c r="F20">
        <v>1</v>
      </c>
      <c r="H20">
        <v>1</v>
      </c>
      <c r="I20">
        <v>-2</v>
      </c>
      <c r="J20">
        <v>-5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13</v>
      </c>
      <c r="B21" t="s">
        <v>159</v>
      </c>
      <c r="D21">
        <v>1</v>
      </c>
      <c r="G21">
        <v>1</v>
      </c>
      <c r="H21">
        <v>1</v>
      </c>
      <c r="I21">
        <v>-1</v>
      </c>
      <c r="J21">
        <v>-3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55</v>
      </c>
      <c r="B22" t="s">
        <v>159</v>
      </c>
      <c r="C22">
        <v>1</v>
      </c>
      <c r="F22">
        <v>1</v>
      </c>
      <c r="H22">
        <v>1</v>
      </c>
      <c r="I22">
        <v>-3</v>
      </c>
      <c r="J22">
        <v>-8</v>
      </c>
      <c r="K22">
        <v>-1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52</v>
      </c>
      <c r="B23" t="s">
        <v>159</v>
      </c>
      <c r="C23">
        <v>1</v>
      </c>
      <c r="F23">
        <v>1</v>
      </c>
      <c r="H23">
        <v>1</v>
      </c>
      <c r="I23">
        <v>-3</v>
      </c>
      <c r="J23">
        <v>-7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25">
      <c r="A24" t="s">
        <v>59</v>
      </c>
      <c r="B24" t="s">
        <v>159</v>
      </c>
      <c r="C24">
        <v>1</v>
      </c>
      <c r="F24">
        <v>1</v>
      </c>
      <c r="H24">
        <v>1</v>
      </c>
      <c r="I24">
        <v>-2</v>
      </c>
      <c r="J24">
        <v>-5</v>
      </c>
      <c r="K24">
        <v>0</v>
      </c>
      <c r="L24">
        <v>0</v>
      </c>
      <c r="M24">
        <v>0</v>
      </c>
      <c r="N24">
        <v>0</v>
      </c>
      <c r="O24">
        <v>-1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25">
      <c r="A25" t="s">
        <v>6</v>
      </c>
      <c r="B25" t="s">
        <v>159</v>
      </c>
      <c r="C25">
        <v>1</v>
      </c>
      <c r="F25">
        <v>1</v>
      </c>
      <c r="H25">
        <v>1</v>
      </c>
      <c r="I25">
        <v>-1</v>
      </c>
      <c r="J25">
        <v>-2</v>
      </c>
      <c r="K25">
        <v>-1</v>
      </c>
      <c r="L25">
        <v>-1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25">
      <c r="A26" t="s">
        <v>9</v>
      </c>
      <c r="B26" t="s">
        <v>159</v>
      </c>
      <c r="C26">
        <v>1</v>
      </c>
      <c r="F26">
        <v>1</v>
      </c>
      <c r="I26">
        <v>-2</v>
      </c>
      <c r="J26">
        <v>-3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x14ac:dyDescent="0.25">
      <c r="A27" t="s">
        <v>38</v>
      </c>
      <c r="B27" t="s">
        <v>159</v>
      </c>
      <c r="C27">
        <v>1</v>
      </c>
      <c r="F27">
        <v>1</v>
      </c>
      <c r="H27">
        <v>1</v>
      </c>
      <c r="I27">
        <v>-2</v>
      </c>
      <c r="J27">
        <v>-4</v>
      </c>
      <c r="K27">
        <v>-1</v>
      </c>
      <c r="L27">
        <v>-1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 x14ac:dyDescent="0.25">
      <c r="A28" t="s">
        <v>20</v>
      </c>
      <c r="B28" t="s">
        <v>159</v>
      </c>
      <c r="C28">
        <v>1</v>
      </c>
      <c r="F28">
        <v>1</v>
      </c>
      <c r="H28">
        <v>1</v>
      </c>
      <c r="I28">
        <v>-3</v>
      </c>
      <c r="J28">
        <v>-8</v>
      </c>
      <c r="K28">
        <v>-3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x14ac:dyDescent="0.25">
      <c r="A29" t="s">
        <v>10</v>
      </c>
      <c r="B29" t="s">
        <v>159</v>
      </c>
      <c r="C29">
        <v>1</v>
      </c>
      <c r="F29">
        <v>1</v>
      </c>
      <c r="I29">
        <v>0</v>
      </c>
      <c r="J29">
        <v>-1</v>
      </c>
      <c r="K29">
        <v>0</v>
      </c>
      <c r="L29">
        <v>-1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 x14ac:dyDescent="0.25">
      <c r="A30" t="s">
        <v>136</v>
      </c>
      <c r="B30" t="s">
        <v>159</v>
      </c>
      <c r="C30">
        <v>1</v>
      </c>
      <c r="F30">
        <v>1</v>
      </c>
      <c r="I30">
        <v>0</v>
      </c>
      <c r="J30">
        <v>-2</v>
      </c>
      <c r="K30">
        <v>0</v>
      </c>
      <c r="L30">
        <v>-4</v>
      </c>
      <c r="M30">
        <v>0</v>
      </c>
      <c r="N30">
        <v>-1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 x14ac:dyDescent="0.25">
      <c r="A31" t="s">
        <v>72</v>
      </c>
      <c r="B31" t="s">
        <v>159</v>
      </c>
      <c r="C31">
        <v>1</v>
      </c>
      <c r="F31">
        <v>1</v>
      </c>
      <c r="I31">
        <v>0</v>
      </c>
      <c r="J31">
        <v>-1</v>
      </c>
      <c r="K31">
        <v>0</v>
      </c>
      <c r="L31">
        <v>-1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 x14ac:dyDescent="0.25">
      <c r="A32" t="s">
        <v>72</v>
      </c>
      <c r="B32" t="s">
        <v>159</v>
      </c>
      <c r="D32">
        <v>1</v>
      </c>
      <c r="G32">
        <v>1</v>
      </c>
      <c r="I32">
        <v>-1</v>
      </c>
      <c r="J32">
        <v>-3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 x14ac:dyDescent="0.25">
      <c r="A33" t="s">
        <v>137</v>
      </c>
      <c r="B33" t="s">
        <v>159</v>
      </c>
      <c r="C33">
        <v>1</v>
      </c>
      <c r="F33">
        <v>1</v>
      </c>
      <c r="I33">
        <v>-1</v>
      </c>
      <c r="J33">
        <v>-3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 x14ac:dyDescent="0.25">
      <c r="A34" t="s">
        <v>137</v>
      </c>
      <c r="B34" t="s">
        <v>159</v>
      </c>
      <c r="D34">
        <v>1</v>
      </c>
      <c r="G34">
        <v>1</v>
      </c>
      <c r="I34">
        <v>0</v>
      </c>
      <c r="J34">
        <v>-2</v>
      </c>
      <c r="K34">
        <v>0</v>
      </c>
      <c r="L34">
        <v>-4</v>
      </c>
      <c r="M34">
        <v>0</v>
      </c>
      <c r="N34">
        <v>-1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 x14ac:dyDescent="0.25">
      <c r="A35" t="s">
        <v>138</v>
      </c>
      <c r="B35" t="s">
        <v>159</v>
      </c>
      <c r="C35">
        <v>1</v>
      </c>
      <c r="F35">
        <v>1</v>
      </c>
      <c r="H35">
        <v>1</v>
      </c>
      <c r="I35">
        <v>0</v>
      </c>
      <c r="J35">
        <v>-1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-1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 x14ac:dyDescent="0.25">
      <c r="A36" t="s">
        <v>84</v>
      </c>
      <c r="B36" t="s">
        <v>159</v>
      </c>
      <c r="C36">
        <v>1</v>
      </c>
      <c r="F36">
        <v>1</v>
      </c>
      <c r="I36">
        <v>-1</v>
      </c>
      <c r="J36">
        <v>-3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6" x14ac:dyDescent="0.25">
      <c r="A37" t="s">
        <v>76</v>
      </c>
      <c r="B37" t="s">
        <v>159</v>
      </c>
      <c r="C37">
        <v>1</v>
      </c>
      <c r="F37">
        <v>1</v>
      </c>
      <c r="H37">
        <v>1</v>
      </c>
      <c r="I37">
        <v>-8</v>
      </c>
      <c r="J37">
        <v>-6</v>
      </c>
      <c r="K37">
        <v>-1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 x14ac:dyDescent="0.25">
      <c r="A38" t="s">
        <v>80</v>
      </c>
      <c r="B38" t="s">
        <v>159</v>
      </c>
      <c r="C38">
        <v>1</v>
      </c>
      <c r="F38">
        <v>1</v>
      </c>
      <c r="I38">
        <v>-6</v>
      </c>
      <c r="J38">
        <v>-5</v>
      </c>
      <c r="K38">
        <v>0</v>
      </c>
      <c r="L38">
        <v>-1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6" x14ac:dyDescent="0.25">
      <c r="A39" t="s">
        <v>109</v>
      </c>
      <c r="B39" t="s">
        <v>159</v>
      </c>
      <c r="C39">
        <v>1</v>
      </c>
      <c r="F39">
        <v>1</v>
      </c>
      <c r="I39">
        <v>-6</v>
      </c>
      <c r="J39">
        <v>-6</v>
      </c>
      <c r="K39">
        <v>0</v>
      </c>
      <c r="L39">
        <v>-4</v>
      </c>
      <c r="M39">
        <v>0</v>
      </c>
      <c r="N39">
        <v>-1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 x14ac:dyDescent="0.25">
      <c r="A40" t="s">
        <v>16</v>
      </c>
      <c r="B40" t="s">
        <v>159</v>
      </c>
      <c r="E40">
        <v>1</v>
      </c>
      <c r="I40">
        <v>-1</v>
      </c>
      <c r="J40">
        <v>-3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 x14ac:dyDescent="0.25">
      <c r="A41" t="s">
        <v>4</v>
      </c>
      <c r="B41" t="s">
        <v>159</v>
      </c>
      <c r="E41">
        <v>1</v>
      </c>
      <c r="I41">
        <v>-1</v>
      </c>
      <c r="J41">
        <v>-3</v>
      </c>
      <c r="K41">
        <v>0</v>
      </c>
      <c r="L41">
        <v>0</v>
      </c>
      <c r="M41">
        <v>0</v>
      </c>
      <c r="N41">
        <v>0</v>
      </c>
      <c r="O41">
        <v>-1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1:26" x14ac:dyDescent="0.25">
      <c r="A42" t="s">
        <v>27</v>
      </c>
      <c r="B42" t="s">
        <v>159</v>
      </c>
      <c r="E42">
        <v>1</v>
      </c>
      <c r="I42">
        <v>-2</v>
      </c>
      <c r="J42">
        <v>-3</v>
      </c>
      <c r="K42">
        <v>0</v>
      </c>
      <c r="L42">
        <v>-2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1:26" x14ac:dyDescent="0.25">
      <c r="A43" t="s">
        <v>34</v>
      </c>
      <c r="B43" t="s">
        <v>159</v>
      </c>
      <c r="E43">
        <v>1</v>
      </c>
      <c r="I43">
        <v>-3</v>
      </c>
      <c r="J43">
        <v>-5</v>
      </c>
      <c r="K43">
        <v>0</v>
      </c>
      <c r="L43">
        <v>-2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1:26" x14ac:dyDescent="0.25">
      <c r="A44" t="s">
        <v>8</v>
      </c>
      <c r="B44" t="s">
        <v>159</v>
      </c>
      <c r="E44">
        <v>1</v>
      </c>
      <c r="I44">
        <v>-7</v>
      </c>
      <c r="J44">
        <v>-7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 x14ac:dyDescent="0.25">
      <c r="A45" t="s">
        <v>5</v>
      </c>
      <c r="B45" t="s">
        <v>159</v>
      </c>
      <c r="E45">
        <v>1</v>
      </c>
      <c r="I45">
        <v>-4</v>
      </c>
      <c r="J45">
        <v>-5</v>
      </c>
      <c r="K45">
        <v>-2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</row>
    <row r="46" spans="1:26" x14ac:dyDescent="0.25">
      <c r="A46" t="s">
        <v>13</v>
      </c>
      <c r="B46" t="s">
        <v>159</v>
      </c>
      <c r="E46">
        <v>1</v>
      </c>
      <c r="I46">
        <v>-4</v>
      </c>
      <c r="J46">
        <v>-9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25">
      <c r="A47" t="s">
        <v>55</v>
      </c>
      <c r="B47" t="s">
        <v>159</v>
      </c>
      <c r="E47">
        <v>1</v>
      </c>
      <c r="I47">
        <v>-4</v>
      </c>
      <c r="J47">
        <v>-10</v>
      </c>
      <c r="K47">
        <v>-1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 x14ac:dyDescent="0.25">
      <c r="A48" t="s">
        <v>52</v>
      </c>
      <c r="B48" t="s">
        <v>159</v>
      </c>
      <c r="E48">
        <v>1</v>
      </c>
      <c r="I48">
        <v>-4</v>
      </c>
      <c r="J48">
        <v>-9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 x14ac:dyDescent="0.25">
      <c r="A49" t="s">
        <v>59</v>
      </c>
      <c r="B49" t="s">
        <v>159</v>
      </c>
      <c r="E49">
        <v>1</v>
      </c>
      <c r="I49">
        <v>-3</v>
      </c>
      <c r="J49">
        <v>-7</v>
      </c>
      <c r="K49">
        <v>0</v>
      </c>
      <c r="L49">
        <v>0</v>
      </c>
      <c r="M49">
        <v>0</v>
      </c>
      <c r="N49">
        <v>0</v>
      </c>
      <c r="O49">
        <v>-1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1:26" x14ac:dyDescent="0.25">
      <c r="A50" t="s">
        <v>6</v>
      </c>
      <c r="B50" t="s">
        <v>159</v>
      </c>
      <c r="E50">
        <v>1</v>
      </c>
      <c r="I50">
        <v>-2</v>
      </c>
      <c r="J50">
        <v>-4</v>
      </c>
      <c r="K50">
        <v>-1</v>
      </c>
      <c r="L50">
        <v>-1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 x14ac:dyDescent="0.25">
      <c r="A51" t="s">
        <v>9</v>
      </c>
      <c r="B51" t="s">
        <v>159</v>
      </c>
      <c r="E51">
        <v>1</v>
      </c>
      <c r="I51">
        <v>-3</v>
      </c>
      <c r="J51">
        <v>-5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6" x14ac:dyDescent="0.25">
      <c r="A52" t="s">
        <v>38</v>
      </c>
      <c r="B52" t="s">
        <v>159</v>
      </c>
      <c r="E52">
        <v>1</v>
      </c>
      <c r="I52">
        <v>-3</v>
      </c>
      <c r="J52">
        <v>-6</v>
      </c>
      <c r="K52">
        <v>-1</v>
      </c>
      <c r="L52">
        <v>-1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1:26" x14ac:dyDescent="0.25">
      <c r="A53" t="s">
        <v>20</v>
      </c>
      <c r="B53" t="s">
        <v>159</v>
      </c>
      <c r="E53">
        <v>1</v>
      </c>
      <c r="I53">
        <v>-4</v>
      </c>
      <c r="J53">
        <v>-10</v>
      </c>
      <c r="K53">
        <v>-3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25">
      <c r="A54" t="s">
        <v>10</v>
      </c>
      <c r="B54" t="s">
        <v>159</v>
      </c>
      <c r="E54">
        <v>1</v>
      </c>
      <c r="I54">
        <v>-1</v>
      </c>
      <c r="J54">
        <v>-3</v>
      </c>
      <c r="K54">
        <v>0</v>
      </c>
      <c r="L54">
        <v>-1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 x14ac:dyDescent="0.25">
      <c r="A55" t="s">
        <v>136</v>
      </c>
      <c r="B55" t="s">
        <v>159</v>
      </c>
      <c r="E55">
        <v>1</v>
      </c>
      <c r="I55">
        <v>-1</v>
      </c>
      <c r="J55">
        <v>-4</v>
      </c>
      <c r="K55">
        <v>0</v>
      </c>
      <c r="L55">
        <v>-1</v>
      </c>
      <c r="M55">
        <v>0</v>
      </c>
      <c r="N55">
        <v>-1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1:26" x14ac:dyDescent="0.25">
      <c r="A56" t="s">
        <v>72</v>
      </c>
      <c r="B56" t="s">
        <v>159</v>
      </c>
      <c r="E56">
        <v>1</v>
      </c>
      <c r="I56">
        <v>-2</v>
      </c>
      <c r="J56">
        <v>-5</v>
      </c>
      <c r="K56">
        <v>0</v>
      </c>
      <c r="L56">
        <v>-1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</row>
    <row r="57" spans="1:26" x14ac:dyDescent="0.25">
      <c r="A57" t="s">
        <v>137</v>
      </c>
      <c r="B57" t="s">
        <v>159</v>
      </c>
      <c r="E57">
        <v>1</v>
      </c>
      <c r="I57">
        <v>-2</v>
      </c>
      <c r="J57">
        <v>-6</v>
      </c>
      <c r="K57">
        <v>0</v>
      </c>
      <c r="L57">
        <v>-4</v>
      </c>
      <c r="M57">
        <v>0</v>
      </c>
      <c r="N57">
        <v>-1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</row>
    <row r="58" spans="1:26" x14ac:dyDescent="0.25">
      <c r="A58" t="s">
        <v>138</v>
      </c>
      <c r="B58" t="s">
        <v>159</v>
      </c>
      <c r="E58">
        <v>1</v>
      </c>
      <c r="I58">
        <v>-1</v>
      </c>
      <c r="J58">
        <v>-3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-1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</row>
    <row r="59" spans="1:26" x14ac:dyDescent="0.25">
      <c r="A59" t="s">
        <v>84</v>
      </c>
      <c r="B59" t="s">
        <v>159</v>
      </c>
      <c r="E59">
        <v>1</v>
      </c>
      <c r="I59">
        <v>-3</v>
      </c>
      <c r="J59">
        <v>-7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</row>
    <row r="60" spans="1:26" x14ac:dyDescent="0.25">
      <c r="A60" t="s">
        <v>76</v>
      </c>
      <c r="B60" t="s">
        <v>159</v>
      </c>
      <c r="E60">
        <v>1</v>
      </c>
      <c r="I60">
        <v>-9</v>
      </c>
      <c r="J60">
        <v>-8</v>
      </c>
      <c r="K60">
        <v>-1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 x14ac:dyDescent="0.25">
      <c r="A61" t="s">
        <v>80</v>
      </c>
      <c r="B61" t="s">
        <v>159</v>
      </c>
      <c r="E61">
        <v>1</v>
      </c>
      <c r="I61">
        <v>-7</v>
      </c>
      <c r="J61">
        <v>-7</v>
      </c>
      <c r="K61">
        <v>0</v>
      </c>
      <c r="L61">
        <v>-1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</row>
    <row r="62" spans="1:26" x14ac:dyDescent="0.25">
      <c r="A62" t="s">
        <v>109</v>
      </c>
      <c r="B62" t="s">
        <v>159</v>
      </c>
      <c r="E62">
        <v>1</v>
      </c>
      <c r="I62">
        <v>-7</v>
      </c>
      <c r="J62">
        <v>-8</v>
      </c>
      <c r="K62">
        <v>0</v>
      </c>
      <c r="L62">
        <v>-4</v>
      </c>
      <c r="M62">
        <v>0</v>
      </c>
      <c r="N62">
        <v>-1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x14ac:dyDescent="0.25">
      <c r="A63" t="s">
        <v>4</v>
      </c>
      <c r="B63" t="s">
        <v>159</v>
      </c>
      <c r="H63">
        <v>1</v>
      </c>
      <c r="I63">
        <v>-1</v>
      </c>
      <c r="J63">
        <v>-2</v>
      </c>
      <c r="K63">
        <v>0</v>
      </c>
      <c r="L63">
        <v>0</v>
      </c>
      <c r="M63">
        <v>0</v>
      </c>
      <c r="N63">
        <v>0</v>
      </c>
      <c r="O63">
        <v>-1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x14ac:dyDescent="0.25">
      <c r="A64" t="s">
        <v>34</v>
      </c>
      <c r="B64" t="s">
        <v>159</v>
      </c>
      <c r="H64">
        <v>1</v>
      </c>
      <c r="I64">
        <v>-3</v>
      </c>
      <c r="J64">
        <v>-4</v>
      </c>
      <c r="K64">
        <v>0</v>
      </c>
      <c r="L64">
        <v>-2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25">
      <c r="A65" t="s">
        <v>13</v>
      </c>
      <c r="B65" t="s">
        <v>159</v>
      </c>
      <c r="H65">
        <v>1</v>
      </c>
      <c r="I65">
        <v>-4</v>
      </c>
      <c r="J65">
        <v>-8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x14ac:dyDescent="0.25">
      <c r="A66" t="s">
        <v>55</v>
      </c>
      <c r="B66" t="s">
        <v>159</v>
      </c>
      <c r="H66">
        <v>1</v>
      </c>
      <c r="I66">
        <v>-4</v>
      </c>
      <c r="J66">
        <v>-9</v>
      </c>
      <c r="K66">
        <v>-1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x14ac:dyDescent="0.25">
      <c r="A67" t="s">
        <v>52</v>
      </c>
      <c r="B67" t="s">
        <v>159</v>
      </c>
      <c r="H67">
        <v>1</v>
      </c>
      <c r="I67">
        <v>-4</v>
      </c>
      <c r="J67">
        <v>-8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6" x14ac:dyDescent="0.25">
      <c r="A68" t="s">
        <v>59</v>
      </c>
      <c r="B68" t="s">
        <v>159</v>
      </c>
      <c r="H68">
        <v>1</v>
      </c>
      <c r="I68">
        <v>-3</v>
      </c>
      <c r="J68">
        <v>-6</v>
      </c>
      <c r="K68">
        <v>0</v>
      </c>
      <c r="L68">
        <v>0</v>
      </c>
      <c r="M68">
        <v>0</v>
      </c>
      <c r="N68">
        <v>0</v>
      </c>
      <c r="O68">
        <v>-1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1:26" x14ac:dyDescent="0.25">
      <c r="A69" t="s">
        <v>38</v>
      </c>
      <c r="B69" t="s">
        <v>159</v>
      </c>
      <c r="H69">
        <v>1</v>
      </c>
      <c r="I69">
        <v>-3</v>
      </c>
      <c r="J69">
        <v>-5</v>
      </c>
      <c r="K69">
        <v>-1</v>
      </c>
      <c r="L69">
        <v>-1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x14ac:dyDescent="0.25">
      <c r="A70" t="s">
        <v>20</v>
      </c>
      <c r="B70" t="s">
        <v>159</v>
      </c>
      <c r="H70">
        <v>1</v>
      </c>
      <c r="I70">
        <v>-4</v>
      </c>
      <c r="J70">
        <v>-9</v>
      </c>
      <c r="K70">
        <v>-3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 x14ac:dyDescent="0.25">
      <c r="A71" t="s">
        <v>138</v>
      </c>
      <c r="B71" t="s">
        <v>159</v>
      </c>
      <c r="H71">
        <v>1</v>
      </c>
      <c r="I71">
        <v>-1</v>
      </c>
      <c r="J71">
        <v>-2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-1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 x14ac:dyDescent="0.25">
      <c r="A72" t="s">
        <v>76</v>
      </c>
      <c r="B72" t="s">
        <v>159</v>
      </c>
      <c r="H72">
        <v>1</v>
      </c>
      <c r="I72">
        <v>-9</v>
      </c>
      <c r="J72">
        <v>-7</v>
      </c>
      <c r="K72">
        <v>-1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x14ac:dyDescent="0.25">
      <c r="A73" t="s">
        <v>80</v>
      </c>
      <c r="B73" t="s">
        <v>159</v>
      </c>
      <c r="H73">
        <v>1</v>
      </c>
      <c r="I73">
        <v>-7</v>
      </c>
      <c r="J73">
        <v>-6</v>
      </c>
      <c r="K73">
        <v>0</v>
      </c>
      <c r="L73">
        <v>-1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 x14ac:dyDescent="0.25">
      <c r="A74" t="s">
        <v>109</v>
      </c>
      <c r="B74" t="s">
        <v>159</v>
      </c>
      <c r="H74">
        <v>1</v>
      </c>
      <c r="I74">
        <v>-7</v>
      </c>
      <c r="J74">
        <v>-7</v>
      </c>
      <c r="K74">
        <v>0</v>
      </c>
      <c r="L74">
        <v>-4</v>
      </c>
      <c r="M74">
        <v>0</v>
      </c>
      <c r="N74">
        <v>-1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>
      <selection activeCell="E19" sqref="E19"/>
    </sheetView>
  </sheetViews>
  <sheetFormatPr defaultRowHeight="15" x14ac:dyDescent="0.25"/>
  <cols>
    <col min="13" max="13" width="7.7109375" customWidth="1"/>
    <col min="14" max="14" width="6.5703125" customWidth="1"/>
    <col min="15" max="15" width="6.140625" customWidth="1"/>
  </cols>
  <sheetData>
    <row r="1" spans="1:20" x14ac:dyDescent="0.25">
      <c r="A1" t="s">
        <v>103</v>
      </c>
      <c r="B1" t="s">
        <v>126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55</v>
      </c>
      <c r="L1" t="s">
        <v>129</v>
      </c>
      <c r="M1" t="s">
        <v>130</v>
      </c>
      <c r="N1" t="s">
        <v>131</v>
      </c>
      <c r="O1" t="s">
        <v>12</v>
      </c>
      <c r="P1" t="s">
        <v>13</v>
      </c>
      <c r="Q1" t="s">
        <v>86</v>
      </c>
      <c r="R1" t="s">
        <v>87</v>
      </c>
      <c r="S1" t="s">
        <v>88</v>
      </c>
      <c r="T1" t="s">
        <v>27</v>
      </c>
    </row>
    <row r="2" spans="1:20" x14ac:dyDescent="0.25">
      <c r="A2" t="s">
        <v>59</v>
      </c>
      <c r="B2" t="s">
        <v>59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25">
      <c r="A3" t="s">
        <v>104</v>
      </c>
      <c r="B3" t="s">
        <v>59</v>
      </c>
      <c r="C3">
        <v>0</v>
      </c>
      <c r="D3">
        <v>-1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25">
      <c r="A4" t="s">
        <v>105</v>
      </c>
      <c r="B4" t="s">
        <v>6</v>
      </c>
      <c r="C4">
        <v>-1</v>
      </c>
      <c r="D4">
        <v>-1</v>
      </c>
      <c r="E4">
        <v>0</v>
      </c>
      <c r="F4">
        <v>-1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 t="s">
        <v>106</v>
      </c>
      <c r="B5" t="s">
        <v>6</v>
      </c>
      <c r="C5">
        <v>0</v>
      </c>
      <c r="D5">
        <v>-1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5">
      <c r="A6" t="s">
        <v>107</v>
      </c>
      <c r="B6" t="s">
        <v>6</v>
      </c>
      <c r="C6">
        <v>0</v>
      </c>
      <c r="D6">
        <v>2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5">
      <c r="A7" t="s">
        <v>108</v>
      </c>
      <c r="B7" t="s">
        <v>4</v>
      </c>
      <c r="C7">
        <v>1</v>
      </c>
      <c r="D7">
        <v>-1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25">
      <c r="A8" t="s">
        <v>109</v>
      </c>
      <c r="B8" t="s">
        <v>4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25">
      <c r="A9" t="s">
        <v>110</v>
      </c>
      <c r="B9" t="s">
        <v>4</v>
      </c>
      <c r="C9">
        <v>0</v>
      </c>
      <c r="D9">
        <v>-1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25">
      <c r="A10" t="s">
        <v>111</v>
      </c>
      <c r="B10" t="s">
        <v>4</v>
      </c>
      <c r="C10">
        <v>0</v>
      </c>
      <c r="D10">
        <v>-1</v>
      </c>
      <c r="E10">
        <v>-1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25">
      <c r="A11" t="s">
        <v>112</v>
      </c>
      <c r="B11" t="s">
        <v>4</v>
      </c>
      <c r="C11">
        <v>0</v>
      </c>
      <c r="D11">
        <v>-2</v>
      </c>
      <c r="E11">
        <v>-1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25">
      <c r="A12" t="s">
        <v>113</v>
      </c>
      <c r="B12" t="s">
        <v>6</v>
      </c>
      <c r="C12">
        <v>-1</v>
      </c>
      <c r="D12">
        <v>0</v>
      </c>
      <c r="E12">
        <v>0</v>
      </c>
      <c r="F12">
        <v>-1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25">
      <c r="A13" t="s">
        <v>155</v>
      </c>
      <c r="B13" t="s">
        <v>6</v>
      </c>
      <c r="C13">
        <v>-1</v>
      </c>
      <c r="D13">
        <v>0</v>
      </c>
      <c r="E13">
        <v>0</v>
      </c>
      <c r="F13">
        <v>-1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25">
      <c r="A14" t="s">
        <v>114</v>
      </c>
      <c r="B14" t="s">
        <v>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25">
      <c r="A15" t="s">
        <v>115</v>
      </c>
      <c r="B15" t="s">
        <v>4</v>
      </c>
      <c r="C15">
        <v>0</v>
      </c>
      <c r="D15">
        <v>-1</v>
      </c>
      <c r="E15">
        <v>-1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25">
      <c r="A16" t="s">
        <v>156</v>
      </c>
      <c r="B16" t="s">
        <v>4</v>
      </c>
      <c r="C16">
        <v>0</v>
      </c>
      <c r="D16">
        <v>-1</v>
      </c>
      <c r="E16">
        <v>-1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 t="s">
        <v>116</v>
      </c>
      <c r="B17" t="s">
        <v>6</v>
      </c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 s="1"/>
    </row>
    <row r="19" spans="1:20" x14ac:dyDescent="0.25">
      <c r="A19" s="1"/>
    </row>
    <row r="20" spans="1:20" x14ac:dyDescent="0.25">
      <c r="A20" s="1"/>
    </row>
    <row r="21" spans="1:20" x14ac:dyDescent="0.25">
      <c r="A21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>
      <selection activeCell="Q17" sqref="Q17"/>
    </sheetView>
  </sheetViews>
  <sheetFormatPr defaultRowHeight="15" x14ac:dyDescent="0.25"/>
  <sheetData>
    <row r="1" spans="1:20" x14ac:dyDescent="0.25">
      <c r="A1" t="s">
        <v>124</v>
      </c>
      <c r="B1" t="s">
        <v>126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55</v>
      </c>
      <c r="L1" t="s">
        <v>129</v>
      </c>
      <c r="M1" t="s">
        <v>130</v>
      </c>
      <c r="N1" t="s">
        <v>131</v>
      </c>
      <c r="O1" t="s">
        <v>12</v>
      </c>
      <c r="P1" t="s">
        <v>13</v>
      </c>
      <c r="Q1" t="s">
        <v>86</v>
      </c>
      <c r="R1" t="s">
        <v>87</v>
      </c>
      <c r="S1" t="s">
        <v>88</v>
      </c>
      <c r="T1" t="s">
        <v>27</v>
      </c>
    </row>
    <row r="2" spans="1:20" x14ac:dyDescent="0.25">
      <c r="A2" t="s">
        <v>5</v>
      </c>
      <c r="B2" t="s">
        <v>6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25">
      <c r="A3" t="s">
        <v>121</v>
      </c>
      <c r="B3" t="s">
        <v>6</v>
      </c>
      <c r="C3">
        <v>2</v>
      </c>
      <c r="D3">
        <v>3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25">
      <c r="A4" t="s">
        <v>122</v>
      </c>
      <c r="B4" t="s">
        <v>6</v>
      </c>
      <c r="C4">
        <v>1</v>
      </c>
      <c r="D4">
        <v>2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 t="s">
        <v>123</v>
      </c>
      <c r="B5" t="s">
        <v>6</v>
      </c>
      <c r="C5">
        <v>6</v>
      </c>
      <c r="D5">
        <v>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5">
      <c r="A6" t="s">
        <v>119</v>
      </c>
      <c r="B6" t="s">
        <v>4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5">
      <c r="A7" t="s">
        <v>120</v>
      </c>
      <c r="B7" t="s">
        <v>4</v>
      </c>
      <c r="C7">
        <v>0</v>
      </c>
      <c r="D7">
        <v>2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atoms</vt:lpstr>
      <vt:lpstr>amino_acids</vt:lpstr>
      <vt:lpstr>losses</vt:lpstr>
      <vt:lpstr>ion_type_list</vt:lpstr>
      <vt:lpstr>term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bnmoore</dc:creator>
  <cp:lastModifiedBy>bnmoore</cp:lastModifiedBy>
  <dcterms:created xsi:type="dcterms:W3CDTF">2023-10-13T05:44:05Z</dcterms:created>
  <dcterms:modified xsi:type="dcterms:W3CDTF">2023-10-27T05:46:42Z</dcterms:modified>
</cp:coreProperties>
</file>