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ueT7/bcdp/data/precincts/"/>
    </mc:Choice>
  </mc:AlternateContent>
  <xr:revisionPtr revIDLastSave="0" documentId="8_{09F24DD8-6222-CA4C-A335-6ADAFAB95F0F}" xr6:coauthVersionLast="47" xr6:coauthVersionMax="47" xr10:uidLastSave="{00000000-0000-0000-0000-000000000000}"/>
  <bookViews>
    <workbookView xWindow="6520" yWindow="560" windowWidth="26380" windowHeight="18640" activeTab="4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r:id="rId5"/>
  </sheets>
  <definedNames>
    <definedName name="_xlnm._FilterDatabase" localSheetId="0" hidden="1">'Draft 1-2'!$A$8:$HC$26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0">'Draft 1-2'!$A:$D,'Draft 1-2'!$8:$8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D1" i="5" l="1"/>
</calcChain>
</file>

<file path=xl/sharedStrings.xml><?xml version="1.0" encoding="utf-8"?>
<sst xmlns="http://schemas.openxmlformats.org/spreadsheetml/2006/main" count="2014" uniqueCount="252">
  <si>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</si>
  <si>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</si>
  <si>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</si>
  <si>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</si>
  <si>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</si>
  <si>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</si>
  <si>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</si>
  <si>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</si>
  <si>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</si>
  <si>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</si>
  <si>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</si>
  <si>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</si>
  <si>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</si>
  <si>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</si>
  <si>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</si>
  <si>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</si>
  <si>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</si>
  <si>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</si>
  <si>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</si>
  <si>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</si>
  <si>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</si>
  <si>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</si>
  <si>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</si>
  <si>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</si>
  <si>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</si>
  <si>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</si>
  <si>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</si>
  <si>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</si>
  <si>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</si>
  <si>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</si>
  <si>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</si>
  <si>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</si>
  <si>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</si>
  <si>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</si>
  <si>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</si>
  <si>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</si>
  <si>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</si>
  <si>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</si>
  <si>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</si>
  <si>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</si>
  <si>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</si>
  <si>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</si>
  <si>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</si>
  <si>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</si>
  <si>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</si>
  <si>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</si>
  <si>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</si>
  <si>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</si>
  <si>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</si>
  <si>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</si>
  <si>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</si>
  <si>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</si>
  <si>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</si>
  <si>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</si>
  <si>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</si>
  <si>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</si>
  <si>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</si>
  <si>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</si>
  <si>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</si>
  <si>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</si>
  <si>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</si>
  <si>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</si>
  <si>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</si>
  <si>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</si>
  <si>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</si>
  <si>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</si>
  <si>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</si>
  <si>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</si>
  <si>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</si>
  <si>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</si>
  <si>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</si>
  <si>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</si>
  <si>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</si>
  <si>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</si>
  <si>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</si>
  <si>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</si>
  <si>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</si>
  <si>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</si>
  <si>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</si>
  <si>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</si>
  <si>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</si>
  <si>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</si>
  <si>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</si>
  <si>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</si>
  <si>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</si>
  <si>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</si>
  <si>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</si>
  <si>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</si>
  <si>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</si>
  <si>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</si>
  <si>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</si>
  <si>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</si>
  <si>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</si>
  <si>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</si>
  <si>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</si>
  <si>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</si>
  <si>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</si>
  <si>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</si>
  <si>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</si>
  <si>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</si>
  <si>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</si>
  <si>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</si>
  <si>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</si>
  <si>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</si>
  <si>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</si>
  <si>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</si>
  <si>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</si>
  <si>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</si>
  <si>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</si>
  <si>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</si>
  <si>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</si>
  <si>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</si>
  <si>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</si>
  <si>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</si>
  <si>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</si>
  <si>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</si>
  <si>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</si>
  <si>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</si>
  <si>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</si>
  <si>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</si>
  <si>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</si>
  <si>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</si>
  <si>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</si>
  <si>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</si>
  <si>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</si>
  <si>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</si>
  <si>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</si>
  <si>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</si>
  <si>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</si>
  <si>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</si>
  <si>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</si>
  <si>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</si>
  <si>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</si>
  <si>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</si>
  <si>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</si>
  <si>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</si>
  <si>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</si>
  <si>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</si>
  <si>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</si>
  <si>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</si>
  <si>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</si>
  <si>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</si>
  <si>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</si>
  <si>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</si>
  <si>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</si>
  <si>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</si>
  <si>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</si>
  <si>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</si>
  <si>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</si>
  <si>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</si>
  <si>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</si>
  <si>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</si>
  <si>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</si>
  <si>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</si>
  <si>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</si>
  <si>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</si>
  <si>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</si>
  <si>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</si>
  <si>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</si>
  <si>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</si>
  <si>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</si>
  <si>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</si>
  <si>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</si>
  <si>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</si>
  <si>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</si>
  <si>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</si>
  <si>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</si>
  <si>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</si>
  <si>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</si>
  <si>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</si>
  <si>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</si>
  <si>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</si>
  <si>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 xml:space="preserve"> </t>
  </si>
  <si>
    <t>Erie MS</t>
  </si>
  <si>
    <t>Gold Hill</t>
  </si>
  <si>
    <t>7206008829</t>
  </si>
  <si>
    <t>mollystuart@gmail.com</t>
  </si>
  <si>
    <t>3035810783</t>
  </si>
  <si>
    <t>Susan@bocodems.org</t>
  </si>
  <si>
    <t>* Added Gold Hill as location, Moved 814,815 to Centennial from Casey</t>
  </si>
  <si>
    <t>810,817,818,820,821,828,829,831,832,833,</t>
  </si>
  <si>
    <t>908,913,914,</t>
  </si>
  <si>
    <t>822,823,824,825,826,827,910,</t>
  </si>
  <si>
    <t>803,804,805,806,807,808,811,812,813,814,815,816,911,912,</t>
  </si>
  <si>
    <t>Chair 6</t>
  </si>
  <si>
    <t>Chair 6 Name</t>
  </si>
  <si>
    <t>*  Shift in precincts &amp; Chairs/Co-Chairs between Longs Peak &amp; Trail Ridge Supersites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</si>
  <si>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</si>
  <si>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</si>
  <si>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</si>
  <si>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</si>
  <si>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</si>
  <si>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</si>
  <si>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</si>
  <si>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</si>
  <si>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</si>
  <si>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</si>
  <si>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</si>
  <si>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</si>
  <si>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Remove Kathy Partridge as Co-Chair</t>
  </si>
  <si>
    <t>2,618,619,620,621,622,623,626,627,628,629,633,634,635,636,637, 638,639,640</t>
  </si>
  <si>
    <t>Draft Recap as of 1/4/2024</t>
  </si>
  <si>
    <t>Fraiser Meadow Precincts &amp; Chairs moved to Manhattan</t>
  </si>
  <si>
    <t>* Added SS Chair - Bruce Norikane</t>
  </si>
  <si>
    <t>* Updated Allenspark, Jamestown, Ward &amp; Gold Hill</t>
  </si>
  <si>
    <t>Gold Hill School</t>
  </si>
  <si>
    <t>Jamestown School</t>
  </si>
  <si>
    <t>Singer</t>
  </si>
  <si>
    <t>Ward Private Home</t>
  </si>
  <si>
    <t>Bruce Norikane</t>
  </si>
  <si>
    <t>Bruce@bocodems.org</t>
  </si>
  <si>
    <t>626,627,628,629,643,644,645,646,617,632,641,642,647,648,649,703,704,705,</t>
  </si>
  <si>
    <t>914</t>
  </si>
  <si>
    <t>606,607,608,609,610,611,614,615,616,624,625,630,631</t>
  </si>
  <si>
    <t>810,817,818,820,821,828,829,831,832,833</t>
  </si>
  <si>
    <t>600,601,602,603,604,605,612,613</t>
  </si>
  <si>
    <t>822,823,824,825,826,827,910</t>
  </si>
  <si>
    <t>908,909</t>
  </si>
  <si>
    <t>913</t>
  </si>
  <si>
    <t>4,500,501,834,835,836,837,838,839,840,841,842,848,849,900</t>
  </si>
  <si>
    <t>2,618,619,620,621,622,623,633,634,635,636,637,638,639,640,650,651,</t>
  </si>
  <si>
    <t>908,</t>
  </si>
  <si>
    <t>Recap as of 1/5/2024</t>
  </si>
  <si>
    <t>Region</t>
  </si>
  <si>
    <t>Mountains</t>
  </si>
  <si>
    <t>914,,,,,,,,,,,,,,,,,,</t>
  </si>
  <si>
    <t>Longmont</t>
  </si>
  <si>
    <t>606,607,608,609,610,611,614,615,616,624,625,630,631,631,,,,,</t>
  </si>
  <si>
    <t>Boulder</t>
  </si>
  <si>
    <t>810,817,818,820,821,828,829,831,832,833,,,,,,,,,</t>
  </si>
  <si>
    <t>600,601,602,603,604,605,612,613,,,,,,,,,,,</t>
  </si>
  <si>
    <t>822,823,824,825,826,827,910,,,,,,,,,,,,</t>
  </si>
  <si>
    <t>Lafayette</t>
  </si>
  <si>
    <t>803,804,805,806,807,808,811,812,813,814,815,816,911,912,,,,,</t>
  </si>
  <si>
    <t>Superior</t>
  </si>
  <si>
    <t>3,100,101,102,103,104,105,106,,,,,,,,,,,</t>
  </si>
  <si>
    <t>Carol Teal</t>
  </si>
  <si>
    <t>Erie</t>
  </si>
  <si>
    <t>400,401,402,403,404,405,406,407,408,,,,,,,,,,</t>
  </si>
  <si>
    <t>909,,,,,,,,,,,,,,,,,,</t>
  </si>
  <si>
    <t>913,,,,,,,,,,,,,,,,,,</t>
  </si>
  <si>
    <t>700,701,702,915,916,,,,,,,,,,,,,,</t>
  </si>
  <si>
    <t>4,500,501,834,835,836,837,838,839,840,841,842,848,849,900,,,,</t>
  </si>
  <si>
    <t>Louisville</t>
  </si>
  <si>
    <t>200,201,202,203,204,205,206,207,208,209,210,211,212,,,,,,</t>
  </si>
  <si>
    <t>901,902,903,904,905,907,,,,,,,,,,,,,</t>
  </si>
  <si>
    <t>Gunbarrel-Niwot</t>
  </si>
  <si>
    <t>503,504,505,506,507,508,509,510,800,801,802,809,819,,,,,,</t>
  </si>
  <si>
    <t>830,843,844,845,846,847,850,851,852,853,854,855,856,857,906,,,,</t>
  </si>
  <si>
    <t>2,618,619,620,621,622,623,633,634,635,636,637,638,639,640,650,651,,</t>
  </si>
  <si>
    <t>908,,,,,,,,,,,,,,,,,,</t>
  </si>
  <si>
    <t>Recap as of 1/6/2024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</si>
</sst>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6" fillId="0" borderId="1" xfId="0" applyFont="1" applyBorder="1"/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/>
    <xf numFmtId="0" fontId="16" fillId="4" borderId="0" xfId="0" applyFont="1" applyFill="1"/>
    <xf numFmtId="0" fontId="19" fillId="2" borderId="0" xfId="0" applyFont="1" applyFill="1"/>
    <xf numFmtId="0" fontId="16" fillId="5" borderId="0" xfId="0" applyFont="1" applyFill="1"/>
    <xf numFmtId="0" fontId="16" fillId="6" borderId="0" xfId="0" applyFont="1" applyFill="1"/>
    <xf numFmtId="0" fontId="16" fillId="7" borderId="0" xfId="0" applyFont="1" applyFill="1"/>
    <xf numFmtId="0" fontId="16" fillId="8" borderId="0" xfId="0" applyFont="1" applyFill="1"/>
    <xf numFmtId="0" fontId="16" fillId="9" borderId="0" xfId="0" applyFont="1" applyFill="1"/>
    <xf numFmtId="0" fontId="16" fillId="10" borderId="0" xfId="0" applyFont="1" applyFill="1"/>
    <xf numFmtId="0" fontId="16" fillId="11" borderId="0" xfId="0" applyFont="1" applyFill="1"/>
    <xf numFmtId="0" fontId="16" fillId="12" borderId="0" xfId="0" applyFont="1" applyFill="1"/>
    <xf numFmtId="0" fontId="21" fillId="13" borderId="0" xfId="0" applyFont="1" applyFill="1"/>
    <xf numFmtId="0" fontId="22" fillId="14" borderId="0" xfId="0" applyFont="1" applyFill="1"/>
    <xf numFmtId="0" fontId="16" fillId="15" borderId="0" xfId="0" applyFont="1" applyFill="1"/>
    <xf numFmtId="0" fontId="16" fillId="16" borderId="0" xfId="0" applyFont="1" applyFill="1"/>
    <xf numFmtId="0" fontId="16" fillId="17" borderId="0" xfId="0" applyFont="1" applyFill="1"/>
    <xf numFmtId="0" fontId="23" fillId="18" borderId="0" xfId="0" applyFont="1" applyFill="1"/>
    <xf numFmtId="0" fontId="24" fillId="19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16" fillId="0" borderId="0" xfId="1" applyNumberFormat="1" applyFon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49" fontId="16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topRight" activeCell="B4" sqref="B4"/>
      <selection pane="bottomLeft" activeCell="A8" sqref="A8"/>
      <selection pane="bottomRight" activeCell="E13" sqref="E1:E1048576"/>
    </sheetView>
  </sheetViews>
  <sheetFormatPr baseColWidth="10" defaultColWidth="8.83203125" defaultRowHeight="15" x14ac:dyDescent="0.2"/>
  <cols>
    <col min="1" max="1" width="21.8320312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9" width="21.83203125" style="40" hidden="1" customWidth="1"/>
    <col min="10" max="23" width="11.1640625" style="40" hidden="1" customWidth="1"/>
    <col min="24" max="24" width="11.1640625" hidden="1" customWidth="1"/>
    <col min="25" max="25" width="8.1640625" style="40" customWidth="1"/>
    <col min="26" max="26" width="10.83203125" hidden="1" customWidth="1"/>
    <col min="27" max="27" width="25.5" bestFit="1" customWidth="1"/>
    <col min="28" max="28" width="11.83203125" hidden="1" customWidth="1"/>
    <col min="29" max="29" width="31.83203125" hidden="1" customWidth="1"/>
    <col min="30" max="30" width="10.83203125" hidden="1" customWidth="1"/>
    <col min="31" max="31" width="16.83203125" bestFit="1" customWidth="1"/>
    <col min="32" max="32" width="11.8320312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8320312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83203125" hidden="1" customWidth="1"/>
    <col min="41" max="41" width="19.83203125" hidden="1" customWidth="1"/>
    <col min="42" max="42" width="10.83203125" hidden="1" customWidth="1"/>
    <col min="43" max="43" width="12.5" bestFit="1" customWidth="1"/>
    <col min="44" max="44" width="11.83203125" hidden="1" customWidth="1"/>
    <col min="45" max="45" width="19.83203125" hidden="1" customWidth="1"/>
    <col min="46" max="46" width="7.1640625" hidden="1" customWidth="1"/>
    <col min="47" max="47" width="8.1640625" hidden="1" customWidth="1"/>
    <col min="48" max="48" width="6.5" hidden="1" customWidth="1"/>
    <col min="49" max="49" width="7.83203125" hidden="1" customWidth="1"/>
    <col min="50" max="50" width="9.1640625" hidden="1" customWidth="1"/>
    <col min="51" max="58" width="9.1640625" bestFit="1" customWidth="1"/>
    <col min="59" max="76" width="12.83203125" bestFit="1" customWidth="1"/>
    <col min="77" max="88" width="14.1640625" bestFit="1" customWidth="1"/>
    <col min="89" max="96" width="11.83203125" bestFit="1" customWidth="1"/>
    <col min="97" max="108" width="7.1640625" bestFit="1" customWidth="1"/>
    <col min="109" max="124" width="14.1640625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8320312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102" t="s">
        <v>20</v>
      </c>
      <c r="B5" s="103"/>
      <c r="C5" s="103"/>
      <c r="D5" s="104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6" x14ac:dyDescent="0.2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51" x14ac:dyDescent="0.2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 x14ac:dyDescent="0.2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 x14ac:dyDescent="0.2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 x14ac:dyDescent="0.2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 x14ac:dyDescent="0.2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 x14ac:dyDescent="0.2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 x14ac:dyDescent="0.2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 x14ac:dyDescent="0.2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 x14ac:dyDescent="0.2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baseColWidth="10" defaultColWidth="9.6640625" defaultRowHeight="15" x14ac:dyDescent="0.2"/>
  <cols>
    <col min="1" max="1" width="21.664062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23" width="6.1640625" style="40" hidden="1" customWidth="1"/>
    <col min="24" max="24" width="6.1640625" hidden="1" customWidth="1"/>
    <col min="25" max="25" width="6.1640625" style="40" customWidth="1"/>
    <col min="26" max="26" width="10.83203125" hidden="1" customWidth="1"/>
    <col min="27" max="27" width="25.83203125" bestFit="1" customWidth="1"/>
    <col min="28" max="28" width="11.83203125" hidden="1" customWidth="1"/>
    <col min="29" max="29" width="31.6640625" hidden="1" customWidth="1"/>
    <col min="30" max="30" width="10.83203125" hidden="1" customWidth="1"/>
    <col min="31" max="31" width="16.83203125" bestFit="1" customWidth="1"/>
    <col min="32" max="32" width="11.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5" hidden="1" customWidth="1"/>
    <col min="37" max="37" width="26" hidden="1" customWidth="1"/>
    <col min="38" max="38" width="10.83203125" hidden="1" customWidth="1"/>
    <col min="39" max="39" width="12.33203125" bestFit="1" customWidth="1"/>
    <col min="40" max="40" width="11.5" hidden="1" customWidth="1"/>
    <col min="41" max="41" width="19.6640625" hidden="1" customWidth="1"/>
    <col min="42" max="42" width="10.83203125" hidden="1" customWidth="1"/>
    <col min="43" max="43" width="12.33203125" bestFit="1" customWidth="1"/>
    <col min="44" max="44" width="11.5" hidden="1" customWidth="1"/>
    <col min="45" max="45" width="20" hidden="1" customWidth="1"/>
    <col min="46" max="50" width="21.33203125" hidden="1" customWidth="1"/>
    <col min="51" max="52" width="21.33203125" bestFit="1" customWidth="1"/>
    <col min="53" max="58" width="9.1640625" bestFit="1" customWidth="1"/>
    <col min="59" max="76" width="12.83203125" bestFit="1" customWidth="1"/>
    <col min="77" max="88" width="14" bestFit="1" customWidth="1"/>
    <col min="89" max="96" width="11.5" bestFit="1" customWidth="1"/>
    <col min="97" max="108" width="7.1640625" bestFit="1" customWidth="1"/>
    <col min="109" max="124" width="14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664062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171</v>
      </c>
      <c r="B4" s="29"/>
      <c r="C4" s="38">
        <v>2.5000000000000005E-2</v>
      </c>
      <c r="D4" s="2"/>
      <c r="E4" s="3" t="s">
        <v>179</v>
      </c>
      <c r="F4" s="40" t="s">
        <v>172</v>
      </c>
      <c r="G4" s="40" t="s">
        <v>172</v>
      </c>
      <c r="H4" s="40" t="s">
        <v>172</v>
      </c>
      <c r="I4" s="40" t="s">
        <v>172</v>
      </c>
      <c r="J4" s="40" t="s">
        <v>172</v>
      </c>
      <c r="K4" s="40" t="s">
        <v>172</v>
      </c>
      <c r="L4" s="40" t="s">
        <v>172</v>
      </c>
      <c r="M4" s="31"/>
      <c r="N4" s="31"/>
      <c r="O4" s="31" t="s">
        <v>172</v>
      </c>
      <c r="P4" s="31" t="s">
        <v>172</v>
      </c>
      <c r="Q4" s="31" t="s">
        <v>172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172</v>
      </c>
      <c r="G5" s="30" t="s">
        <v>172</v>
      </c>
      <c r="H5" s="30" t="s">
        <v>172</v>
      </c>
      <c r="I5" s="30" t="s">
        <v>172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51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 x14ac:dyDescent="0.2">
      <c r="A8" t="s">
        <v>0</v>
      </c>
      <c r="B8" s="1">
        <v>606</v>
      </c>
      <c r="C8" s="1">
        <v>15.149999999999999</v>
      </c>
      <c r="D8" s="40">
        <v>3</v>
      </c>
      <c r="E8" s="47" t="s">
        <v>181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 x14ac:dyDescent="0.2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 x14ac:dyDescent="0.2">
      <c r="A10" t="s">
        <v>2</v>
      </c>
      <c r="B10" s="1">
        <v>7241</v>
      </c>
      <c r="C10" s="1">
        <v>181.02500000000003</v>
      </c>
      <c r="D10" s="40">
        <v>10</v>
      </c>
      <c r="E10" s="47" t="s">
        <v>180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175</v>
      </c>
      <c r="AG10" t="s">
        <v>176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 x14ac:dyDescent="0.2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 x14ac:dyDescent="0.2">
      <c r="A12" t="s">
        <v>4</v>
      </c>
      <c r="B12" s="1">
        <v>4696</v>
      </c>
      <c r="C12" s="1">
        <v>117.4</v>
      </c>
      <c r="D12" s="40">
        <v>7</v>
      </c>
      <c r="E12" s="47" t="s">
        <v>182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 x14ac:dyDescent="0.2">
      <c r="A14" t="s">
        <v>6</v>
      </c>
      <c r="B14" s="1">
        <v>9589</v>
      </c>
      <c r="C14" s="1">
        <v>239.72500000000002</v>
      </c>
      <c r="D14" s="40">
        <v>14</v>
      </c>
      <c r="E14" s="47" t="s">
        <v>183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 x14ac:dyDescent="0.2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 x14ac:dyDescent="0.2">
      <c r="A16" t="s">
        <v>173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 x14ac:dyDescent="0.2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174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177</v>
      </c>
      <c r="AG24" t="s">
        <v>178</v>
      </c>
      <c r="AH24">
        <v>122989657</v>
      </c>
      <c r="AI24" t="s">
        <v>141</v>
      </c>
      <c r="AJ24" t="s">
        <v>142</v>
      </c>
      <c r="AK24" t="s">
        <v>143</v>
      </c>
      <c r="AL24" t="s">
        <v>172</v>
      </c>
      <c r="AT24">
        <v>1</v>
      </c>
      <c r="AU24">
        <v>1</v>
      </c>
      <c r="AV24">
        <v>1</v>
      </c>
      <c r="AW24" t="s">
        <v>172</v>
      </c>
      <c r="AX24" t="s">
        <v>172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activeCell="A4" sqref="A4"/>
      <selection pane="topRight" activeCell="C4" sqref="C4"/>
      <selection pane="bottomLeft" activeCell="A8" sqref="A8"/>
      <selection pane="bottomRight" activeCell="E7" sqref="E7"/>
    </sheetView>
  </sheetViews>
  <sheetFormatPr baseColWidth="10" defaultColWidth="9.6640625" defaultRowHeight="15" x14ac:dyDescent="0.2"/>
  <cols>
    <col min="1" max="1" width="20.1640625" bestFit="1" customWidth="1"/>
    <col min="2" max="2" width="7.83203125" style="1" bestFit="1" customWidth="1"/>
    <col min="3" max="3" width="7.1640625" bestFit="1" customWidth="1"/>
    <col min="4" max="4" width="9" style="40" bestFit="1" customWidth="1"/>
    <col min="5" max="5" width="55.6640625" style="56" customWidth="1"/>
    <col min="6" max="9" width="21.83203125" style="40" hidden="1" customWidth="1"/>
    <col min="10" max="22" width="10.1640625" style="40" hidden="1" customWidth="1"/>
    <col min="23" max="23" width="10.83203125" style="40" hidden="1" customWidth="1"/>
    <col min="24" max="24" width="10.83203125" hidden="1" customWidth="1"/>
    <col min="25" max="29" width="10.1640625" style="40" hidden="1" customWidth="1"/>
    <col min="30" max="30" width="10.83203125" style="40" hidden="1" customWidth="1"/>
    <col min="31" max="31" width="6.33203125" style="40" bestFit="1" customWidth="1"/>
    <col min="32" max="32" width="10.83203125" hidden="1" customWidth="1"/>
    <col min="33" max="33" width="23.83203125" bestFit="1" customWidth="1"/>
    <col min="34" max="34" width="10.83203125" hidden="1" customWidth="1"/>
    <col min="35" max="35" width="29" hidden="1" customWidth="1"/>
    <col min="36" max="36" width="10.83203125" hidden="1" customWidth="1"/>
    <col min="37" max="37" width="15.5" bestFit="1" customWidth="1"/>
    <col min="38" max="38" width="10.83203125" hidden="1" customWidth="1"/>
    <col min="39" max="39" width="25.33203125" hidden="1" customWidth="1"/>
    <col min="40" max="40" width="10.83203125" hidden="1" customWidth="1"/>
    <col min="41" max="41" width="14.1640625" bestFit="1" customWidth="1"/>
    <col min="42" max="42" width="10.83203125" hidden="1" customWidth="1"/>
    <col min="43" max="43" width="24" hidden="1" customWidth="1"/>
    <col min="44" max="44" width="10.83203125" hidden="1" customWidth="1"/>
    <col min="45" max="45" width="13.83203125" bestFit="1" customWidth="1"/>
    <col min="46" max="46" width="10.83203125" hidden="1" customWidth="1"/>
    <col min="47" max="47" width="20.33203125" hidden="1" customWidth="1"/>
    <col min="48" max="48" width="10.83203125" hidden="1" customWidth="1"/>
    <col min="49" max="49" width="15.33203125" bestFit="1" customWidth="1"/>
    <col min="50" max="50" width="10.83203125" hidden="1" customWidth="1"/>
    <col min="51" max="51" width="24" hidden="1" customWidth="1"/>
    <col min="52" max="52" width="9.83203125" hidden="1" customWidth="1"/>
    <col min="53" max="53" width="12" hidden="1" customWidth="1"/>
    <col min="54" max="54" width="10.83203125" hidden="1" customWidth="1"/>
    <col min="55" max="55" width="18.1640625" hidden="1" customWidth="1"/>
    <col min="56" max="61" width="21.1640625" hidden="1" customWidth="1"/>
    <col min="62" max="63" width="21.1640625" bestFit="1" customWidth="1"/>
    <col min="64" max="72" width="9.33203125" bestFit="1" customWidth="1"/>
    <col min="73" max="90" width="12.83203125" bestFit="1" customWidth="1"/>
    <col min="91" max="102" width="14.1640625" bestFit="1" customWidth="1"/>
    <col min="103" max="110" width="11.6640625" bestFit="1" customWidth="1"/>
    <col min="111" max="122" width="7.1640625" bestFit="1" customWidth="1"/>
    <col min="123" max="138" width="14.1640625" bestFit="1" customWidth="1"/>
    <col min="139" max="143" width="19.1640625" bestFit="1" customWidth="1"/>
    <col min="144" max="155" width="14.5" bestFit="1" customWidth="1"/>
    <col min="156" max="168" width="11.83203125" bestFit="1" customWidth="1"/>
    <col min="169" max="174" width="13.1640625" bestFit="1" customWidth="1"/>
    <col min="175" max="187" width="9.1640625" bestFit="1" customWidth="1"/>
    <col min="188" max="202" width="16.83203125" bestFit="1" customWidth="1"/>
    <col min="203" max="221" width="13.83203125" bestFit="1" customWidth="1"/>
  </cols>
  <sheetData>
    <row r="1" spans="1:221" ht="16" hidden="1" x14ac:dyDescent="0.2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6" hidden="1" x14ac:dyDescent="0.2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4" x14ac:dyDescent="0.2">
      <c r="A4" s="57" t="s">
        <v>201</v>
      </c>
      <c r="B4" s="29"/>
      <c r="C4" s="38">
        <v>2.5000000000000005E-2</v>
      </c>
      <c r="D4" s="2"/>
      <c r="E4" s="55" t="s">
        <v>186</v>
      </c>
      <c r="F4" s="40" t="s">
        <v>172</v>
      </c>
      <c r="G4" s="40" t="s">
        <v>172</v>
      </c>
      <c r="H4" s="40" t="s">
        <v>172</v>
      </c>
      <c r="I4" s="40" t="s">
        <v>172</v>
      </c>
      <c r="J4" s="40" t="s">
        <v>172</v>
      </c>
      <c r="K4" s="40" t="s">
        <v>172</v>
      </c>
      <c r="L4" s="40" t="s">
        <v>172</v>
      </c>
      <c r="M4" s="31"/>
      <c r="N4" s="31"/>
      <c r="O4" s="31" t="s">
        <v>172</v>
      </c>
      <c r="P4" s="31" t="s">
        <v>172</v>
      </c>
      <c r="Q4" s="31" t="s">
        <v>172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7" x14ac:dyDescent="0.2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199</v>
      </c>
      <c r="F5" s="30" t="s">
        <v>172</v>
      </c>
      <c r="G5" s="30" t="s">
        <v>172</v>
      </c>
      <c r="H5" s="30" t="s">
        <v>172</v>
      </c>
      <c r="I5" s="30" t="s">
        <v>172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6" x14ac:dyDescent="0.2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53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184</v>
      </c>
      <c r="BA7" s="41" t="s">
        <v>185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184</v>
      </c>
    </row>
    <row r="8" spans="1:221" ht="16" x14ac:dyDescent="0.2">
      <c r="A8" t="s">
        <v>0</v>
      </c>
      <c r="B8" s="1">
        <v>606</v>
      </c>
      <c r="C8" s="1">
        <v>15.149999999999999</v>
      </c>
      <c r="D8" s="40">
        <v>3</v>
      </c>
      <c r="E8" s="56" t="s">
        <v>181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 ht="16" x14ac:dyDescent="0.2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 ht="16" x14ac:dyDescent="0.2">
      <c r="A10" t="s">
        <v>2</v>
      </c>
      <c r="B10" s="1">
        <v>7241</v>
      </c>
      <c r="C10" s="1">
        <v>181.02500000000003</v>
      </c>
      <c r="D10" s="40">
        <v>10</v>
      </c>
      <c r="E10" s="56" t="s">
        <v>180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175</v>
      </c>
      <c r="AM10" t="s">
        <v>176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 ht="16" x14ac:dyDescent="0.2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 ht="16" x14ac:dyDescent="0.2">
      <c r="A12" t="s">
        <v>4</v>
      </c>
      <c r="B12" s="1">
        <v>4696</v>
      </c>
      <c r="C12" s="1">
        <v>117.4</v>
      </c>
      <c r="D12" s="40">
        <v>7</v>
      </c>
      <c r="E12" s="56" t="s">
        <v>182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32" x14ac:dyDescent="0.2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 ht="16" x14ac:dyDescent="0.2">
      <c r="A14" t="s">
        <v>6</v>
      </c>
      <c r="B14" s="1">
        <v>9589</v>
      </c>
      <c r="C14" s="1">
        <v>239.72500000000002</v>
      </c>
      <c r="D14" s="40">
        <v>14</v>
      </c>
      <c r="E14" s="56" t="s">
        <v>187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 ht="16" x14ac:dyDescent="0.2">
      <c r="A15" t="s">
        <v>7</v>
      </c>
      <c r="B15" s="1">
        <v>3303</v>
      </c>
      <c r="C15" s="1">
        <v>82.575000000000003</v>
      </c>
      <c r="D15" s="40">
        <v>8</v>
      </c>
      <c r="E15" s="56" t="s">
        <v>188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 ht="16" x14ac:dyDescent="0.2">
      <c r="A16" t="s">
        <v>173</v>
      </c>
      <c r="B16" s="1">
        <v>3936</v>
      </c>
      <c r="C16" s="1">
        <v>98.4</v>
      </c>
      <c r="D16" s="40">
        <v>9</v>
      </c>
      <c r="E16" s="56" t="s">
        <v>189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 ht="16" x14ac:dyDescent="0.2">
      <c r="A17" t="s">
        <v>9</v>
      </c>
      <c r="B17" s="1">
        <v>1893</v>
      </c>
      <c r="C17" s="1">
        <v>47.325000000000003</v>
      </c>
      <c r="D17" s="40">
        <v>3</v>
      </c>
      <c r="E17" s="56" t="s">
        <v>190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 ht="16" x14ac:dyDescent="0.2">
      <c r="A18" t="s">
        <v>174</v>
      </c>
      <c r="B18" s="1">
        <v>308</v>
      </c>
      <c r="C18" s="1">
        <v>7.7</v>
      </c>
      <c r="D18" s="40">
        <v>1</v>
      </c>
      <c r="E18" s="56" t="s">
        <v>191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 ht="16" x14ac:dyDescent="0.2">
      <c r="A19" t="s">
        <v>10</v>
      </c>
      <c r="B19" s="1">
        <v>3490</v>
      </c>
      <c r="C19" s="1">
        <v>87.25</v>
      </c>
      <c r="D19" s="40">
        <v>10</v>
      </c>
      <c r="E19" s="56" t="s">
        <v>192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 ht="16" x14ac:dyDescent="0.2">
      <c r="A20" t="s">
        <v>11</v>
      </c>
      <c r="B20" s="1">
        <v>2380</v>
      </c>
      <c r="C20" s="1">
        <v>59.500000000000007</v>
      </c>
      <c r="D20" s="40">
        <v>5</v>
      </c>
      <c r="E20" s="56" t="s">
        <v>193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 ht="16" x14ac:dyDescent="0.2">
      <c r="A21" t="s">
        <v>12</v>
      </c>
      <c r="B21" s="1">
        <v>5253</v>
      </c>
      <c r="C21" s="1">
        <v>131.32500000000002</v>
      </c>
      <c r="D21" s="40">
        <v>12</v>
      </c>
      <c r="E21" s="56" t="s">
        <v>194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 ht="16" x14ac:dyDescent="0.2">
      <c r="A22" t="s">
        <v>13</v>
      </c>
      <c r="B22" s="1">
        <v>7185</v>
      </c>
      <c r="C22" s="1">
        <v>179.62500000000003</v>
      </c>
      <c r="D22" s="40">
        <v>13</v>
      </c>
      <c r="E22" s="56" t="s">
        <v>195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 ht="16" x14ac:dyDescent="0.2">
      <c r="A23" t="s">
        <v>14</v>
      </c>
      <c r="B23" s="1">
        <v>2198</v>
      </c>
      <c r="C23" s="1">
        <v>54.95</v>
      </c>
      <c r="D23" s="40">
        <v>6</v>
      </c>
      <c r="E23" s="56" t="s">
        <v>196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 ht="16" x14ac:dyDescent="0.2">
      <c r="A24" t="s">
        <v>15</v>
      </c>
      <c r="B24" s="1">
        <v>8014</v>
      </c>
      <c r="C24" s="1">
        <v>200.35000000000005</v>
      </c>
      <c r="D24" s="40">
        <v>13</v>
      </c>
      <c r="E24" s="56" t="s">
        <v>197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177</v>
      </c>
      <c r="AM24" t="s">
        <v>178</v>
      </c>
      <c r="AN24">
        <v>122989657</v>
      </c>
      <c r="AO24" t="s">
        <v>141</v>
      </c>
      <c r="AP24" t="s">
        <v>142</v>
      </c>
      <c r="AQ24" t="s">
        <v>143</v>
      </c>
      <c r="AR24" t="s">
        <v>172</v>
      </c>
      <c r="BD24">
        <v>1</v>
      </c>
      <c r="BE24">
        <v>1</v>
      </c>
      <c r="BF24">
        <v>1</v>
      </c>
      <c r="BG24" t="s">
        <v>172</v>
      </c>
      <c r="BH24" t="s">
        <v>172</v>
      </c>
    </row>
    <row r="25" spans="1:61" ht="16" x14ac:dyDescent="0.2">
      <c r="A25" t="s">
        <v>16</v>
      </c>
      <c r="B25" s="1">
        <v>8756</v>
      </c>
      <c r="C25" s="1">
        <v>218.9</v>
      </c>
      <c r="D25" s="40">
        <v>15</v>
      </c>
      <c r="E25" s="56" t="s">
        <v>198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32" x14ac:dyDescent="0.2">
      <c r="A26" t="s">
        <v>17</v>
      </c>
      <c r="B26" s="1">
        <v>9914</v>
      </c>
      <c r="C26" s="1">
        <v>247.85</v>
      </c>
      <c r="D26" s="40">
        <v>25</v>
      </c>
      <c r="E26" s="56" t="s">
        <v>200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172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E8" sqref="E8"/>
    </sheetView>
  </sheetViews>
  <sheetFormatPr baseColWidth="10" defaultColWidth="8.83203125" defaultRowHeight="15" x14ac:dyDescent="0.2"/>
  <cols>
    <col min="1" max="1" width="21.6640625" bestFit="1" customWidth="1"/>
    <col min="2" max="2" width="7.83203125" style="94" customWidth="1"/>
    <col min="3" max="3" width="7.83203125" style="40" customWidth="1"/>
    <col min="4" max="4" width="9.6640625" style="40" bestFit="1" customWidth="1"/>
    <col min="5" max="5" width="52.16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33203125" style="40" customWidth="1"/>
    <col min="32" max="32" width="10.83203125" hidden="1" customWidth="1"/>
    <col min="33" max="33" width="25.5" bestFit="1" customWidth="1"/>
    <col min="34" max="36" width="0" hidden="1" customWidth="1"/>
    <col min="37" max="37" width="16.83203125" bestFit="1" customWidth="1"/>
    <col min="38" max="40" width="0" hidden="1" customWidth="1"/>
    <col min="41" max="41" width="15.5" bestFit="1" customWidth="1"/>
    <col min="42" max="44" width="0" hidden="1" customWidth="1"/>
    <col min="45" max="45" width="15" bestFit="1" customWidth="1"/>
    <col min="46" max="48" width="0" hidden="1" customWidth="1"/>
    <col min="49" max="49" width="16.5" bestFit="1" customWidth="1"/>
    <col min="50" max="51" width="0" hidden="1" customWidth="1"/>
    <col min="52" max="56" width="6.1640625" hidden="1" customWidth="1"/>
    <col min="57" max="57" width="21.1640625" bestFit="1" customWidth="1"/>
    <col min="58" max="63" width="9.1640625" bestFit="1" customWidth="1"/>
    <col min="64" max="81" width="12.83203125" bestFit="1" customWidth="1"/>
    <col min="82" max="93" width="14" bestFit="1" customWidth="1"/>
    <col min="94" max="101" width="11.5" bestFit="1" customWidth="1"/>
    <col min="102" max="113" width="7.1640625" bestFit="1" customWidth="1"/>
    <col min="114" max="129" width="14" bestFit="1" customWidth="1"/>
    <col min="130" max="134" width="19.1640625" bestFit="1" customWidth="1"/>
    <col min="135" max="146" width="14.1640625" bestFit="1" customWidth="1"/>
    <col min="147" max="159" width="11.83203125" bestFit="1" customWidth="1"/>
    <col min="160" max="165" width="13.1640625" bestFit="1" customWidth="1"/>
    <col min="166" max="178" width="9.1640625" bestFit="1" customWidth="1"/>
    <col min="179" max="193" width="16.83203125" bestFit="1" customWidth="1"/>
    <col min="194" max="212" width="13.6640625" bestFit="1" customWidth="1"/>
    <col min="213" max="217" width="9.6640625" bestFit="1" customWidth="1"/>
  </cols>
  <sheetData>
    <row r="1" spans="1:216" ht="16" hidden="1" x14ac:dyDescent="0.2">
      <c r="D1" s="58">
        <v>195</v>
      </c>
      <c r="E1" s="98"/>
      <c r="F1" s="59">
        <v>908</v>
      </c>
      <c r="G1" s="59">
        <v>909</v>
      </c>
      <c r="H1" s="59">
        <v>913</v>
      </c>
      <c r="I1" s="59">
        <v>914</v>
      </c>
      <c r="J1" s="58">
        <v>606</v>
      </c>
      <c r="K1" s="58">
        <v>607</v>
      </c>
      <c r="L1" s="58">
        <v>608</v>
      </c>
      <c r="M1" s="58">
        <v>609</v>
      </c>
      <c r="N1" s="58">
        <v>610</v>
      </c>
      <c r="O1" s="58">
        <v>611</v>
      </c>
      <c r="P1" s="58">
        <v>614</v>
      </c>
      <c r="Q1" s="58">
        <v>615</v>
      </c>
      <c r="R1" s="58">
        <v>616</v>
      </c>
      <c r="S1" s="58">
        <v>624</v>
      </c>
      <c r="T1" s="58">
        <v>625</v>
      </c>
      <c r="U1" s="58">
        <v>630</v>
      </c>
      <c r="V1" s="58">
        <v>631</v>
      </c>
      <c r="W1" s="58">
        <v>810</v>
      </c>
      <c r="X1" s="58">
        <v>817</v>
      </c>
      <c r="Y1" s="58">
        <v>616</v>
      </c>
      <c r="Z1" s="58">
        <v>624</v>
      </c>
      <c r="AA1" s="58">
        <v>625</v>
      </c>
      <c r="AB1" s="58">
        <v>630</v>
      </c>
      <c r="AC1" s="58">
        <v>631</v>
      </c>
      <c r="AD1" s="58">
        <v>810</v>
      </c>
      <c r="AE1" s="58"/>
      <c r="AF1" s="59">
        <v>818</v>
      </c>
      <c r="AG1" s="59"/>
      <c r="AH1" s="59"/>
      <c r="AI1" s="59"/>
      <c r="AJ1" s="59">
        <v>820</v>
      </c>
      <c r="AK1" s="59"/>
      <c r="AL1" s="59"/>
      <c r="AM1" s="59"/>
      <c r="AN1" s="59">
        <v>821</v>
      </c>
      <c r="AO1" s="59"/>
      <c r="AP1" s="59"/>
      <c r="AQ1" s="59"/>
      <c r="AR1" s="59">
        <v>828</v>
      </c>
      <c r="AS1" s="59"/>
      <c r="AT1" s="59"/>
      <c r="AU1" s="59"/>
      <c r="AV1" s="59">
        <v>829</v>
      </c>
      <c r="AW1" s="59"/>
      <c r="AX1" s="59"/>
      <c r="AY1" s="59"/>
      <c r="AZ1" s="59">
        <v>600</v>
      </c>
      <c r="BA1" s="59">
        <v>601</v>
      </c>
      <c r="BB1" s="59">
        <v>602</v>
      </c>
      <c r="BC1" s="59">
        <v>603</v>
      </c>
      <c r="BD1" s="59">
        <v>604</v>
      </c>
      <c r="BE1" s="59">
        <v>612</v>
      </c>
      <c r="BF1" s="59">
        <v>613</v>
      </c>
      <c r="BG1" s="59">
        <v>814</v>
      </c>
      <c r="BH1" s="59">
        <v>815</v>
      </c>
      <c r="BI1" s="59">
        <v>822</v>
      </c>
      <c r="BJ1" s="59">
        <v>823</v>
      </c>
      <c r="BK1" s="59">
        <v>824</v>
      </c>
      <c r="BL1" s="59">
        <v>825</v>
      </c>
      <c r="BM1" s="59">
        <v>826</v>
      </c>
      <c r="BN1" s="59">
        <v>827</v>
      </c>
      <c r="BO1" s="59">
        <v>910</v>
      </c>
      <c r="BP1" s="59">
        <v>300</v>
      </c>
      <c r="BQ1" s="59">
        <v>301</v>
      </c>
      <c r="BR1" s="59">
        <v>302</v>
      </c>
      <c r="BS1" s="59">
        <v>303</v>
      </c>
      <c r="BT1" s="59">
        <v>304</v>
      </c>
      <c r="BU1" s="59">
        <v>305</v>
      </c>
      <c r="BV1" s="59">
        <v>306</v>
      </c>
      <c r="BW1" s="59">
        <v>307</v>
      </c>
      <c r="BX1" s="59">
        <v>308</v>
      </c>
      <c r="BY1" s="59">
        <v>309</v>
      </c>
      <c r="BZ1" s="59">
        <v>310</v>
      </c>
      <c r="CA1" s="59">
        <v>311</v>
      </c>
      <c r="CB1" s="59">
        <v>312</v>
      </c>
      <c r="CC1" s="59">
        <v>313</v>
      </c>
      <c r="CD1" s="59">
        <v>314</v>
      </c>
      <c r="CE1" s="59">
        <v>315</v>
      </c>
      <c r="CF1" s="59">
        <v>316</v>
      </c>
      <c r="CG1" s="59">
        <v>502</v>
      </c>
      <c r="CH1" s="59">
        <v>803</v>
      </c>
      <c r="CI1" s="59">
        <v>804</v>
      </c>
      <c r="CJ1" s="59">
        <v>805</v>
      </c>
      <c r="CK1" s="59">
        <v>806</v>
      </c>
      <c r="CL1" s="59">
        <v>807</v>
      </c>
      <c r="CM1" s="60">
        <v>808</v>
      </c>
      <c r="CN1" s="59">
        <v>811</v>
      </c>
      <c r="CO1" s="59">
        <v>812</v>
      </c>
      <c r="CP1" s="59">
        <v>813</v>
      </c>
      <c r="CQ1" s="59">
        <v>816</v>
      </c>
      <c r="CR1" s="59">
        <v>911</v>
      </c>
      <c r="CS1" s="59">
        <v>912</v>
      </c>
      <c r="CT1" s="59">
        <v>3</v>
      </c>
      <c r="CU1" s="59">
        <v>100</v>
      </c>
      <c r="CV1" s="59">
        <v>101</v>
      </c>
      <c r="CW1" s="59">
        <v>102</v>
      </c>
      <c r="CX1" s="59">
        <v>103</v>
      </c>
      <c r="CY1" s="59">
        <v>104</v>
      </c>
      <c r="CZ1" s="59">
        <v>105</v>
      </c>
      <c r="DA1" s="59">
        <v>106</v>
      </c>
      <c r="DB1" s="59">
        <v>400</v>
      </c>
      <c r="DC1" s="59">
        <v>401</v>
      </c>
      <c r="DD1" s="59">
        <v>402</v>
      </c>
      <c r="DE1" s="59">
        <v>403</v>
      </c>
      <c r="DF1" s="59">
        <v>404</v>
      </c>
      <c r="DG1" s="59">
        <v>405</v>
      </c>
      <c r="DH1" s="59">
        <v>406</v>
      </c>
      <c r="DI1" s="61">
        <v>407</v>
      </c>
      <c r="DJ1" s="61">
        <v>408</v>
      </c>
      <c r="DK1" s="59">
        <v>840</v>
      </c>
      <c r="DL1" s="59">
        <v>842</v>
      </c>
      <c r="DM1" s="59">
        <v>848</v>
      </c>
      <c r="DN1" s="59">
        <v>623</v>
      </c>
      <c r="DO1" s="59">
        <v>626</v>
      </c>
      <c r="DP1" s="59">
        <v>627</v>
      </c>
      <c r="DQ1" s="59">
        <v>628</v>
      </c>
      <c r="DR1" s="59">
        <v>629</v>
      </c>
      <c r="DS1" s="59">
        <v>633</v>
      </c>
      <c r="DT1" s="59">
        <v>634</v>
      </c>
      <c r="DU1" s="59">
        <v>638</v>
      </c>
      <c r="DV1" s="59">
        <v>639</v>
      </c>
      <c r="DW1" s="59">
        <v>640</v>
      </c>
      <c r="DX1" s="59">
        <v>643</v>
      </c>
      <c r="DY1" s="59">
        <v>644</v>
      </c>
      <c r="DZ1" s="59">
        <v>645</v>
      </c>
      <c r="EA1" s="59">
        <v>646</v>
      </c>
      <c r="EB1" s="59">
        <v>650</v>
      </c>
      <c r="EC1" s="59">
        <v>651</v>
      </c>
      <c r="ED1" s="59">
        <v>700</v>
      </c>
      <c r="EE1" s="59">
        <v>701</v>
      </c>
      <c r="EF1" s="59">
        <v>702</v>
      </c>
      <c r="EG1" s="59">
        <v>915</v>
      </c>
      <c r="EH1" s="59">
        <v>916</v>
      </c>
      <c r="EI1" s="59">
        <v>4</v>
      </c>
      <c r="EJ1" s="59">
        <v>500</v>
      </c>
      <c r="EK1" s="59">
        <v>501</v>
      </c>
      <c r="EL1" s="59">
        <v>834</v>
      </c>
      <c r="EM1" s="59">
        <v>835</v>
      </c>
      <c r="EN1" s="59">
        <v>836</v>
      </c>
      <c r="EO1" s="59">
        <v>837</v>
      </c>
      <c r="EP1" s="59">
        <v>838</v>
      </c>
      <c r="EQ1" s="59">
        <v>839</v>
      </c>
      <c r="ER1" s="59">
        <v>841</v>
      </c>
      <c r="ES1" s="59">
        <v>849</v>
      </c>
      <c r="ET1" s="59">
        <v>900</v>
      </c>
      <c r="EU1" s="59">
        <v>200</v>
      </c>
      <c r="EV1" s="59">
        <v>201</v>
      </c>
      <c r="EW1" s="59">
        <v>202</v>
      </c>
      <c r="EX1" s="59">
        <v>203</v>
      </c>
      <c r="EY1" s="59">
        <v>204</v>
      </c>
      <c r="EZ1" s="59">
        <v>205</v>
      </c>
      <c r="FA1" s="59">
        <v>206</v>
      </c>
      <c r="FB1" s="59">
        <v>207</v>
      </c>
      <c r="FC1" s="59">
        <v>208</v>
      </c>
      <c r="FD1" s="59">
        <v>209</v>
      </c>
      <c r="FE1" s="59">
        <v>210</v>
      </c>
      <c r="FF1" s="59">
        <v>211</v>
      </c>
      <c r="FG1" s="59">
        <v>212</v>
      </c>
      <c r="FH1" s="59">
        <v>901</v>
      </c>
      <c r="FI1" s="59">
        <v>902</v>
      </c>
      <c r="FJ1" s="59">
        <v>903</v>
      </c>
      <c r="FK1" s="59">
        <v>904</v>
      </c>
      <c r="FL1" s="59">
        <v>905</v>
      </c>
      <c r="FM1" s="59">
        <v>907</v>
      </c>
      <c r="FN1" s="59">
        <v>503</v>
      </c>
      <c r="FO1" s="59">
        <v>504</v>
      </c>
      <c r="FP1" s="59">
        <v>505</v>
      </c>
      <c r="FQ1" s="59">
        <v>506</v>
      </c>
      <c r="FR1" s="59">
        <v>507</v>
      </c>
      <c r="FS1" s="59">
        <v>508</v>
      </c>
      <c r="FT1" s="59">
        <v>509</v>
      </c>
      <c r="FU1" s="59">
        <v>510</v>
      </c>
      <c r="FV1" s="59">
        <v>800</v>
      </c>
      <c r="FW1" s="59">
        <v>801</v>
      </c>
      <c r="FX1" s="59">
        <v>802</v>
      </c>
      <c r="FY1" s="59">
        <v>809</v>
      </c>
      <c r="FZ1" s="59">
        <v>819</v>
      </c>
      <c r="GA1" s="59">
        <v>830</v>
      </c>
      <c r="GB1" s="59">
        <v>843</v>
      </c>
      <c r="GC1" s="59">
        <v>844</v>
      </c>
      <c r="GD1" s="59">
        <v>845</v>
      </c>
      <c r="GE1" s="59">
        <v>846</v>
      </c>
      <c r="GF1" s="59">
        <v>847</v>
      </c>
      <c r="GG1" s="59">
        <v>850</v>
      </c>
      <c r="GH1" s="59">
        <v>851</v>
      </c>
      <c r="GI1" s="59">
        <v>852</v>
      </c>
      <c r="GJ1" s="59">
        <v>853</v>
      </c>
      <c r="GK1" s="59">
        <v>854</v>
      </c>
      <c r="GL1" s="59">
        <v>855</v>
      </c>
      <c r="GM1" s="59">
        <v>856</v>
      </c>
      <c r="GN1" s="59">
        <v>857</v>
      </c>
      <c r="GO1" s="59">
        <v>906</v>
      </c>
      <c r="GP1" s="59">
        <v>2</v>
      </c>
      <c r="GQ1" s="59">
        <v>617</v>
      </c>
      <c r="GR1" s="59">
        <v>618</v>
      </c>
      <c r="GS1" s="59">
        <v>619</v>
      </c>
      <c r="GT1" s="59">
        <v>620</v>
      </c>
      <c r="GU1" s="59">
        <v>621</v>
      </c>
      <c r="GV1" s="59">
        <v>622</v>
      </c>
      <c r="GW1" s="59">
        <v>632</v>
      </c>
      <c r="GX1" s="59">
        <v>635</v>
      </c>
      <c r="GY1" s="59">
        <v>636</v>
      </c>
      <c r="GZ1" s="59">
        <v>637</v>
      </c>
      <c r="HA1" s="59">
        <v>641</v>
      </c>
      <c r="HB1" s="59">
        <v>642</v>
      </c>
      <c r="HC1" s="59">
        <v>647</v>
      </c>
      <c r="HD1" s="59">
        <v>648</v>
      </c>
      <c r="HE1" s="59">
        <v>649</v>
      </c>
      <c r="HF1" s="59">
        <v>703</v>
      </c>
      <c r="HG1" s="59">
        <v>704</v>
      </c>
      <c r="HH1" s="62">
        <v>705</v>
      </c>
    </row>
    <row r="2" spans="1:216" ht="16" hidden="1" x14ac:dyDescent="0.2">
      <c r="D2" s="58"/>
      <c r="E2" s="98"/>
      <c r="F2" s="59" t="s">
        <v>0</v>
      </c>
      <c r="G2" s="59" t="s">
        <v>0</v>
      </c>
      <c r="H2" s="59" t="s">
        <v>0</v>
      </c>
      <c r="I2" s="59" t="s">
        <v>0</v>
      </c>
      <c r="J2" s="63" t="s">
        <v>1</v>
      </c>
      <c r="K2" s="63" t="s">
        <v>1</v>
      </c>
      <c r="L2" s="63" t="s">
        <v>1</v>
      </c>
      <c r="M2" s="63" t="s">
        <v>1</v>
      </c>
      <c r="N2" s="63" t="s">
        <v>1</v>
      </c>
      <c r="O2" s="63" t="s">
        <v>1</v>
      </c>
      <c r="P2" s="64" t="s">
        <v>1</v>
      </c>
      <c r="Q2" s="64" t="s">
        <v>1</v>
      </c>
      <c r="R2" s="64" t="s">
        <v>1</v>
      </c>
      <c r="S2" s="64" t="s">
        <v>1</v>
      </c>
      <c r="T2" s="64" t="s">
        <v>1</v>
      </c>
      <c r="U2" s="64" t="s">
        <v>1</v>
      </c>
      <c r="V2" s="64" t="s">
        <v>1</v>
      </c>
      <c r="W2" s="65" t="s">
        <v>2</v>
      </c>
      <c r="X2" s="65" t="s">
        <v>2</v>
      </c>
      <c r="Y2" s="64" t="s">
        <v>1</v>
      </c>
      <c r="Z2" s="64" t="s">
        <v>1</v>
      </c>
      <c r="AA2" s="64" t="s">
        <v>1</v>
      </c>
      <c r="AB2" s="64" t="s">
        <v>1</v>
      </c>
      <c r="AC2" s="64" t="s">
        <v>1</v>
      </c>
      <c r="AD2" s="65" t="s">
        <v>2</v>
      </c>
      <c r="AE2" s="65"/>
      <c r="AF2" s="66" t="s">
        <v>2</v>
      </c>
      <c r="AG2" s="66"/>
      <c r="AH2" s="66"/>
      <c r="AI2" s="66"/>
      <c r="AJ2" s="66" t="s">
        <v>2</v>
      </c>
      <c r="AK2" s="66"/>
      <c r="AL2" s="66"/>
      <c r="AM2" s="66"/>
      <c r="AN2" s="66" t="s">
        <v>2</v>
      </c>
      <c r="AO2" s="66"/>
      <c r="AP2" s="66"/>
      <c r="AQ2" s="66"/>
      <c r="AR2" s="67" t="s">
        <v>2</v>
      </c>
      <c r="AS2" s="67"/>
      <c r="AT2" s="67"/>
      <c r="AU2" s="67"/>
      <c r="AV2" s="67" t="s">
        <v>2</v>
      </c>
      <c r="AW2" s="67"/>
      <c r="AX2" s="67"/>
      <c r="AY2" s="67"/>
      <c r="AZ2" s="68" t="s">
        <v>3</v>
      </c>
      <c r="BA2" s="68" t="s">
        <v>3</v>
      </c>
      <c r="BB2" s="68" t="s">
        <v>3</v>
      </c>
      <c r="BC2" s="68" t="s">
        <v>3</v>
      </c>
      <c r="BD2" s="68" t="s">
        <v>3</v>
      </c>
      <c r="BE2" s="68" t="s">
        <v>3</v>
      </c>
      <c r="BF2" s="68" t="s">
        <v>3</v>
      </c>
      <c r="BG2" s="69" t="s">
        <v>4</v>
      </c>
      <c r="BH2" s="69" t="s">
        <v>4</v>
      </c>
      <c r="BI2" s="70" t="s">
        <v>4</v>
      </c>
      <c r="BJ2" s="70" t="s">
        <v>4</v>
      </c>
      <c r="BK2" s="70" t="s">
        <v>4</v>
      </c>
      <c r="BL2" s="70" t="s">
        <v>4</v>
      </c>
      <c r="BM2" s="70" t="s">
        <v>4</v>
      </c>
      <c r="BN2" s="69" t="s">
        <v>4</v>
      </c>
      <c r="BO2" s="70" t="s">
        <v>4</v>
      </c>
      <c r="BP2" s="71" t="s">
        <v>5</v>
      </c>
      <c r="BQ2" s="71" t="s">
        <v>5</v>
      </c>
      <c r="BR2" s="71" t="s">
        <v>5</v>
      </c>
      <c r="BS2" s="71" t="s">
        <v>5</v>
      </c>
      <c r="BT2" s="71" t="s">
        <v>5</v>
      </c>
      <c r="BU2" s="71" t="s">
        <v>5</v>
      </c>
      <c r="BV2" s="71" t="s">
        <v>5</v>
      </c>
      <c r="BW2" s="71" t="s">
        <v>5</v>
      </c>
      <c r="BX2" s="71" t="s">
        <v>5</v>
      </c>
      <c r="BY2" s="72" t="s">
        <v>5</v>
      </c>
      <c r="BZ2" s="72" t="s">
        <v>5</v>
      </c>
      <c r="CA2" s="72" t="s">
        <v>5</v>
      </c>
      <c r="CB2" s="72" t="s">
        <v>5</v>
      </c>
      <c r="CC2" s="72" t="s">
        <v>5</v>
      </c>
      <c r="CD2" s="72" t="s">
        <v>5</v>
      </c>
      <c r="CE2" s="72" t="s">
        <v>5</v>
      </c>
      <c r="CF2" s="72" t="s">
        <v>5</v>
      </c>
      <c r="CG2" s="72" t="s">
        <v>5</v>
      </c>
      <c r="CH2" s="73" t="s">
        <v>6</v>
      </c>
      <c r="CI2" s="73" t="s">
        <v>6</v>
      </c>
      <c r="CJ2" s="73" t="s">
        <v>6</v>
      </c>
      <c r="CK2" s="73" t="s">
        <v>6</v>
      </c>
      <c r="CL2" s="73" t="s">
        <v>6</v>
      </c>
      <c r="CM2" s="73" t="s">
        <v>6</v>
      </c>
      <c r="CN2" s="74" t="s">
        <v>6</v>
      </c>
      <c r="CO2" s="74" t="s">
        <v>6</v>
      </c>
      <c r="CP2" s="74" t="s">
        <v>6</v>
      </c>
      <c r="CQ2" s="74" t="s">
        <v>6</v>
      </c>
      <c r="CR2" s="73" t="s">
        <v>6</v>
      </c>
      <c r="CS2" s="73" t="s">
        <v>6</v>
      </c>
      <c r="CT2" s="75" t="s">
        <v>7</v>
      </c>
      <c r="CU2" s="75" t="s">
        <v>7</v>
      </c>
      <c r="CV2" s="75" t="s">
        <v>7</v>
      </c>
      <c r="CW2" s="75" t="s">
        <v>7</v>
      </c>
      <c r="CX2" s="75" t="s">
        <v>7</v>
      </c>
      <c r="CY2" s="75" t="s">
        <v>7</v>
      </c>
      <c r="CZ2" s="75" t="s">
        <v>7</v>
      </c>
      <c r="DA2" s="75" t="s">
        <v>7</v>
      </c>
      <c r="DB2" s="76" t="s">
        <v>8</v>
      </c>
      <c r="DC2" s="76" t="s">
        <v>8</v>
      </c>
      <c r="DD2" s="76" t="s">
        <v>8</v>
      </c>
      <c r="DE2" s="76" t="s">
        <v>8</v>
      </c>
      <c r="DF2" s="76" t="s">
        <v>8</v>
      </c>
      <c r="DG2" s="76" t="s">
        <v>8</v>
      </c>
      <c r="DH2" s="76" t="s">
        <v>8</v>
      </c>
      <c r="DI2" s="76" t="s">
        <v>8</v>
      </c>
      <c r="DJ2" s="76" t="s">
        <v>8</v>
      </c>
      <c r="DK2" s="59" t="s">
        <v>9</v>
      </c>
      <c r="DL2" s="59" t="s">
        <v>9</v>
      </c>
      <c r="DM2" s="59" t="s">
        <v>9</v>
      </c>
      <c r="DN2" s="77" t="s">
        <v>10</v>
      </c>
      <c r="DO2" s="77" t="s">
        <v>10</v>
      </c>
      <c r="DP2" s="77" t="s">
        <v>10</v>
      </c>
      <c r="DQ2" s="77" t="s">
        <v>10</v>
      </c>
      <c r="DR2" s="77" t="s">
        <v>10</v>
      </c>
      <c r="DS2" s="77" t="s">
        <v>10</v>
      </c>
      <c r="DT2" s="77" t="s">
        <v>10</v>
      </c>
      <c r="DU2" s="77" t="s">
        <v>10</v>
      </c>
      <c r="DV2" s="77" t="s">
        <v>10</v>
      </c>
      <c r="DW2" s="77" t="s">
        <v>10</v>
      </c>
      <c r="DX2" s="77" t="s">
        <v>10</v>
      </c>
      <c r="DY2" s="77" t="s">
        <v>10</v>
      </c>
      <c r="DZ2" s="77" t="s">
        <v>10</v>
      </c>
      <c r="EA2" s="77" t="s">
        <v>10</v>
      </c>
      <c r="EB2" s="77" t="s">
        <v>10</v>
      </c>
      <c r="EC2" s="77" t="s">
        <v>10</v>
      </c>
      <c r="ED2" s="78" t="s">
        <v>11</v>
      </c>
      <c r="EE2" s="78" t="s">
        <v>11</v>
      </c>
      <c r="EF2" s="78" t="s">
        <v>11</v>
      </c>
      <c r="EG2" s="78" t="s">
        <v>11</v>
      </c>
      <c r="EH2" s="78" t="s">
        <v>11</v>
      </c>
      <c r="EI2" s="79" t="s">
        <v>12</v>
      </c>
      <c r="EJ2" s="79" t="s">
        <v>12</v>
      </c>
      <c r="EK2" s="79" t="s">
        <v>12</v>
      </c>
      <c r="EL2" s="79" t="s">
        <v>12</v>
      </c>
      <c r="EM2" s="79" t="s">
        <v>12</v>
      </c>
      <c r="EN2" s="79" t="s">
        <v>12</v>
      </c>
      <c r="EO2" s="79" t="s">
        <v>12</v>
      </c>
      <c r="EP2" s="79" t="s">
        <v>12</v>
      </c>
      <c r="EQ2" s="79" t="s">
        <v>12</v>
      </c>
      <c r="ER2" s="79" t="s">
        <v>12</v>
      </c>
      <c r="ES2" s="79" t="s">
        <v>12</v>
      </c>
      <c r="ET2" s="79" t="s">
        <v>12</v>
      </c>
      <c r="EU2" s="80" t="s">
        <v>13</v>
      </c>
      <c r="EV2" s="80" t="s">
        <v>13</v>
      </c>
      <c r="EW2" s="80" t="s">
        <v>13</v>
      </c>
      <c r="EX2" s="80" t="s">
        <v>13</v>
      </c>
      <c r="EY2" s="80" t="s">
        <v>13</v>
      </c>
      <c r="EZ2" s="81" t="s">
        <v>13</v>
      </c>
      <c r="FA2" s="80" t="s">
        <v>13</v>
      </c>
      <c r="FB2" s="80" t="s">
        <v>13</v>
      </c>
      <c r="FC2" s="81" t="s">
        <v>13</v>
      </c>
      <c r="FD2" s="81" t="s">
        <v>13</v>
      </c>
      <c r="FE2" s="81" t="s">
        <v>13</v>
      </c>
      <c r="FF2" s="81" t="s">
        <v>13</v>
      </c>
      <c r="FG2" s="81" t="s">
        <v>13</v>
      </c>
      <c r="FH2" s="59" t="s">
        <v>14</v>
      </c>
      <c r="FI2" s="59" t="s">
        <v>14</v>
      </c>
      <c r="FJ2" s="59" t="s">
        <v>14</v>
      </c>
      <c r="FK2" s="59" t="s">
        <v>14</v>
      </c>
      <c r="FL2" s="59" t="s">
        <v>14</v>
      </c>
      <c r="FM2" s="59" t="s">
        <v>14</v>
      </c>
      <c r="FN2" s="82" t="s">
        <v>15</v>
      </c>
      <c r="FO2" s="82" t="s">
        <v>15</v>
      </c>
      <c r="FP2" s="82" t="s">
        <v>15</v>
      </c>
      <c r="FQ2" s="82" t="s">
        <v>15</v>
      </c>
      <c r="FR2" s="82" t="s">
        <v>15</v>
      </c>
      <c r="FS2" s="82" t="s">
        <v>15</v>
      </c>
      <c r="FT2" s="82" t="s">
        <v>15</v>
      </c>
      <c r="FU2" s="82" t="s">
        <v>15</v>
      </c>
      <c r="FV2" s="82" t="s">
        <v>15</v>
      </c>
      <c r="FW2" s="82" t="s">
        <v>15</v>
      </c>
      <c r="FX2" s="82" t="s">
        <v>15</v>
      </c>
      <c r="FY2" s="82" t="s">
        <v>15</v>
      </c>
      <c r="FZ2" s="82" t="s">
        <v>15</v>
      </c>
      <c r="GA2" s="69" t="s">
        <v>16</v>
      </c>
      <c r="GB2" s="69" t="s">
        <v>16</v>
      </c>
      <c r="GC2" s="69" t="s">
        <v>16</v>
      </c>
      <c r="GD2" s="69" t="s">
        <v>16</v>
      </c>
      <c r="GE2" s="69" t="s">
        <v>16</v>
      </c>
      <c r="GF2" s="69" t="s">
        <v>16</v>
      </c>
      <c r="GG2" s="69" t="s">
        <v>16</v>
      </c>
      <c r="GH2" s="69" t="s">
        <v>16</v>
      </c>
      <c r="GI2" s="69" t="s">
        <v>16</v>
      </c>
      <c r="GJ2" s="69" t="s">
        <v>16</v>
      </c>
      <c r="GK2" s="69" t="s">
        <v>16</v>
      </c>
      <c r="GL2" s="69" t="s">
        <v>16</v>
      </c>
      <c r="GM2" s="69" t="s">
        <v>16</v>
      </c>
      <c r="GN2" s="69" t="s">
        <v>16</v>
      </c>
      <c r="GO2" s="69" t="s">
        <v>16</v>
      </c>
      <c r="GP2" s="83" t="s">
        <v>17</v>
      </c>
      <c r="GQ2" s="83" t="s">
        <v>17</v>
      </c>
      <c r="GR2" s="83" t="s">
        <v>17</v>
      </c>
      <c r="GS2" s="83" t="s">
        <v>17</v>
      </c>
      <c r="GT2" s="83" t="s">
        <v>17</v>
      </c>
      <c r="GU2" s="83" t="s">
        <v>17</v>
      </c>
      <c r="GV2" s="83" t="s">
        <v>17</v>
      </c>
      <c r="GW2" s="83" t="s">
        <v>17</v>
      </c>
      <c r="GX2" s="83" t="s">
        <v>17</v>
      </c>
      <c r="GY2" s="83" t="s">
        <v>17</v>
      </c>
      <c r="GZ2" s="83" t="s">
        <v>17</v>
      </c>
      <c r="HA2" s="83" t="s">
        <v>17</v>
      </c>
      <c r="HB2" s="83" t="s">
        <v>17</v>
      </c>
      <c r="HC2" s="83" t="s">
        <v>17</v>
      </c>
      <c r="HD2" s="83" t="s">
        <v>17</v>
      </c>
      <c r="HE2" s="83" t="s">
        <v>17</v>
      </c>
      <c r="HF2" s="83" t="s">
        <v>17</v>
      </c>
      <c r="HG2" s="83" t="s">
        <v>17</v>
      </c>
      <c r="HH2" s="83" t="s">
        <v>17</v>
      </c>
    </row>
    <row r="3" spans="1:216" ht="16" hidden="1" x14ac:dyDescent="0.2">
      <c r="A3" s="59"/>
      <c r="B3" s="93"/>
      <c r="C3" s="58"/>
      <c r="D3" s="58"/>
      <c r="E3" s="98"/>
      <c r="F3" s="84"/>
      <c r="G3" s="84"/>
      <c r="H3" s="84"/>
      <c r="I3" s="84"/>
      <c r="J3" s="84"/>
      <c r="K3" s="84"/>
      <c r="L3" s="85"/>
      <c r="M3" s="85"/>
      <c r="N3" s="85"/>
      <c r="O3" s="85"/>
      <c r="P3" s="85"/>
      <c r="Q3" s="85"/>
      <c r="R3" s="85"/>
      <c r="S3" s="58"/>
      <c r="T3" s="58"/>
      <c r="U3" s="58"/>
      <c r="V3" s="58"/>
      <c r="W3" s="58"/>
      <c r="X3" s="59"/>
      <c r="Y3" s="85"/>
      <c r="Z3" s="58"/>
      <c r="AA3" s="58"/>
      <c r="AB3" s="58"/>
      <c r="AC3" s="58"/>
      <c r="AD3" s="58"/>
      <c r="AE3" s="58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86"/>
      <c r="AW3" s="59"/>
      <c r="AX3" s="59"/>
      <c r="AY3" s="59"/>
      <c r="AZ3" s="86"/>
      <c r="BA3" s="86"/>
      <c r="BB3" s="86"/>
      <c r="BC3" s="86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8"/>
      <c r="EA3" s="88"/>
      <c r="EB3" s="88"/>
      <c r="EC3" s="88"/>
      <c r="ED3" s="88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90"/>
      <c r="GM3" s="90"/>
      <c r="GN3" s="90"/>
      <c r="GO3" s="90"/>
      <c r="GP3" s="90"/>
      <c r="GQ3" s="90"/>
      <c r="GR3" s="90"/>
      <c r="GS3" s="90"/>
      <c r="GT3" s="90"/>
      <c r="GU3" s="90"/>
      <c r="GV3" s="90"/>
      <c r="GW3" s="90"/>
      <c r="GX3" s="90"/>
      <c r="GY3" s="90"/>
      <c r="GZ3" s="90"/>
      <c r="HA3" s="90"/>
      <c r="HB3" s="90"/>
      <c r="HC3" s="90"/>
      <c r="HD3" s="90"/>
    </row>
    <row r="4" spans="1:216" ht="17" x14ac:dyDescent="0.2">
      <c r="A4" s="91" t="s">
        <v>222</v>
      </c>
      <c r="B4" s="93"/>
      <c r="C4" s="95">
        <v>2.5000000000000005E-2</v>
      </c>
      <c r="D4" s="58"/>
      <c r="E4" s="98" t="s">
        <v>202</v>
      </c>
      <c r="F4" s="61" t="s">
        <v>172</v>
      </c>
      <c r="G4" s="61"/>
      <c r="H4" s="61" t="s">
        <v>172</v>
      </c>
      <c r="I4" s="47" t="s">
        <v>172</v>
      </c>
      <c r="J4" s="40" t="s">
        <v>172</v>
      </c>
      <c r="K4" s="40" t="s">
        <v>172</v>
      </c>
      <c r="L4" s="40" t="s">
        <v>172</v>
      </c>
      <c r="M4" s="85"/>
      <c r="N4" s="85"/>
      <c r="O4" s="85" t="s">
        <v>172</v>
      </c>
      <c r="P4" s="85" t="s">
        <v>172</v>
      </c>
      <c r="Q4" s="85" t="s">
        <v>172</v>
      </c>
      <c r="R4" s="85"/>
      <c r="S4" s="58"/>
      <c r="T4" s="58"/>
      <c r="U4" s="58"/>
      <c r="V4" s="58"/>
      <c r="W4" s="58"/>
      <c r="X4" s="59"/>
      <c r="Y4" s="85"/>
      <c r="Z4" s="58"/>
      <c r="AA4" s="58"/>
      <c r="AB4" s="58"/>
      <c r="AC4" s="58"/>
      <c r="AD4" s="58"/>
      <c r="AE4" s="92" t="s">
        <v>20</v>
      </c>
      <c r="AF4" s="59"/>
      <c r="AG4" s="59"/>
      <c r="AH4" s="59"/>
      <c r="AO4" s="59"/>
      <c r="AP4" s="59"/>
      <c r="AQ4" s="59"/>
      <c r="AR4" s="59"/>
      <c r="AS4" s="59"/>
      <c r="AT4" s="59"/>
      <c r="AU4" s="59"/>
      <c r="AV4" s="86"/>
      <c r="AW4" s="59"/>
      <c r="AX4" s="59"/>
      <c r="AY4" s="59"/>
      <c r="AZ4" s="86"/>
      <c r="BA4" s="86"/>
      <c r="BB4" s="86"/>
      <c r="BC4" s="86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8"/>
      <c r="EA4" s="88"/>
      <c r="EB4" s="88"/>
      <c r="EC4" s="88"/>
      <c r="ED4" s="88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90"/>
      <c r="GM4" s="90"/>
      <c r="GN4" s="90"/>
      <c r="GO4" s="90"/>
      <c r="GP4" s="90"/>
      <c r="GQ4" s="90"/>
      <c r="GR4" s="90"/>
      <c r="GS4" s="90"/>
      <c r="GT4" s="90"/>
      <c r="GU4" s="90"/>
      <c r="GV4" s="90"/>
      <c r="GW4" s="90"/>
      <c r="GX4" s="90"/>
      <c r="GY4" s="90"/>
      <c r="GZ4" s="90"/>
      <c r="HA4" s="90"/>
      <c r="HB4" s="90"/>
      <c r="HC4" s="90"/>
      <c r="HD4" s="90"/>
    </row>
    <row r="5" spans="1:216" ht="17" x14ac:dyDescent="0.2">
      <c r="A5" s="92">
        <v>19</v>
      </c>
      <c r="B5" s="93">
        <f>SUM(B8:B27)</f>
        <v>100005</v>
      </c>
      <c r="C5" s="93">
        <f>SUM(C8:C27)</f>
        <v>2500.1250000000005</v>
      </c>
      <c r="D5" s="93">
        <f>SUM(D8:D27)</f>
        <v>194</v>
      </c>
      <c r="E5" s="98" t="s">
        <v>203</v>
      </c>
      <c r="F5" s="84" t="s">
        <v>172</v>
      </c>
      <c r="G5" s="84" t="s">
        <v>172</v>
      </c>
      <c r="H5" s="84" t="s">
        <v>172</v>
      </c>
      <c r="I5" s="84" t="s">
        <v>172</v>
      </c>
      <c r="J5" s="84"/>
      <c r="K5" s="84"/>
      <c r="L5" s="85"/>
      <c r="M5" s="85"/>
      <c r="N5" s="85"/>
      <c r="O5" s="85"/>
      <c r="P5" s="85"/>
      <c r="Q5" s="85"/>
      <c r="R5" s="85"/>
      <c r="S5" s="58"/>
      <c r="T5" s="58"/>
      <c r="U5" s="58"/>
      <c r="V5" s="58"/>
      <c r="W5" s="58"/>
      <c r="X5" s="59"/>
      <c r="Y5" s="85"/>
      <c r="Z5" s="58"/>
      <c r="AA5" s="58"/>
      <c r="AB5" s="58"/>
      <c r="AC5" s="58"/>
      <c r="AD5" s="58"/>
      <c r="AE5" s="58">
        <f>SUM(AE8:AE27)-3</f>
        <v>40</v>
      </c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86"/>
      <c r="AW5" s="59"/>
      <c r="AX5" s="59"/>
      <c r="AY5" s="59"/>
      <c r="AZ5" s="86"/>
      <c r="BA5" s="86"/>
      <c r="BB5" s="86"/>
      <c r="BC5" s="86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8"/>
      <c r="EA5" s="88"/>
      <c r="EB5" s="88"/>
      <c r="EC5" s="88"/>
      <c r="ED5" s="88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90"/>
      <c r="GM5" s="90"/>
      <c r="GN5" s="90"/>
      <c r="GO5" s="90"/>
      <c r="GP5" s="90"/>
      <c r="GQ5" s="90"/>
      <c r="GR5" s="90"/>
      <c r="GS5" s="90"/>
      <c r="GT5" s="90"/>
      <c r="GU5" s="90"/>
      <c r="GV5" s="90"/>
      <c r="GW5" s="90"/>
      <c r="GX5" s="90"/>
      <c r="GY5" s="90"/>
      <c r="GZ5" s="90"/>
      <c r="HA5" s="90"/>
      <c r="HB5" s="90"/>
      <c r="HC5" s="90"/>
      <c r="HD5" s="90"/>
    </row>
    <row r="6" spans="1:216" ht="17" x14ac:dyDescent="0.2">
      <c r="A6" s="59"/>
      <c r="B6" s="93"/>
      <c r="C6" s="58"/>
      <c r="D6" s="58"/>
      <c r="E6" s="98" t="s">
        <v>204</v>
      </c>
      <c r="F6" s="84">
        <v>1</v>
      </c>
      <c r="G6" s="84">
        <v>2</v>
      </c>
      <c r="H6" s="84">
        <v>3</v>
      </c>
      <c r="I6" s="84">
        <v>4</v>
      </c>
      <c r="J6" s="84">
        <v>5</v>
      </c>
      <c r="K6" s="84">
        <v>6</v>
      </c>
      <c r="L6" s="84">
        <v>7</v>
      </c>
      <c r="M6" s="84">
        <v>8</v>
      </c>
      <c r="N6" s="84">
        <v>9</v>
      </c>
      <c r="O6" s="84">
        <v>10</v>
      </c>
      <c r="P6" s="84">
        <v>11</v>
      </c>
      <c r="Q6" s="84">
        <v>12</v>
      </c>
      <c r="R6" s="84">
        <v>13</v>
      </c>
      <c r="S6" s="84">
        <v>14</v>
      </c>
      <c r="T6" s="84">
        <v>15</v>
      </c>
      <c r="U6" s="84">
        <v>16</v>
      </c>
      <c r="V6" s="84">
        <v>17</v>
      </c>
      <c r="W6" s="84">
        <v>18</v>
      </c>
      <c r="X6" s="84">
        <v>19</v>
      </c>
      <c r="Y6" s="84">
        <v>20</v>
      </c>
      <c r="Z6" s="84">
        <v>21</v>
      </c>
      <c r="AA6" s="84">
        <v>22</v>
      </c>
      <c r="AB6" s="84">
        <v>23</v>
      </c>
      <c r="AC6" s="84">
        <v>24</v>
      </c>
      <c r="AD6" s="84">
        <v>25</v>
      </c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86"/>
      <c r="AW6" s="59"/>
      <c r="AX6" s="59"/>
      <c r="AY6" s="59"/>
      <c r="AZ6" s="86"/>
      <c r="BA6" s="86"/>
      <c r="BB6" s="86"/>
      <c r="BC6" s="86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8"/>
      <c r="EA6" s="88"/>
      <c r="EB6" s="88"/>
      <c r="EC6" s="88"/>
      <c r="ED6" s="88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</row>
    <row r="7" spans="1:216" s="41" customFormat="1" ht="51" x14ac:dyDescent="0.2">
      <c r="A7" s="41" t="s">
        <v>21</v>
      </c>
      <c r="B7" s="96" t="s">
        <v>22</v>
      </c>
      <c r="C7" s="97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 ht="16" x14ac:dyDescent="0.2">
      <c r="A8" t="s">
        <v>0</v>
      </c>
      <c r="B8" s="94">
        <v>155</v>
      </c>
      <c r="C8" s="94">
        <v>3.875</v>
      </c>
      <c r="D8" s="40">
        <v>1</v>
      </c>
      <c r="E8" s="56" t="s">
        <v>212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 ht="16" x14ac:dyDescent="0.2">
      <c r="A9" t="s">
        <v>1</v>
      </c>
      <c r="B9" s="94">
        <v>7107</v>
      </c>
      <c r="C9" s="94">
        <v>177.67500000000001</v>
      </c>
      <c r="D9" s="40">
        <v>13</v>
      </c>
      <c r="E9" s="56" t="s">
        <v>213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 ht="16" x14ac:dyDescent="0.2">
      <c r="A10" t="s">
        <v>2</v>
      </c>
      <c r="B10" s="94">
        <v>7241</v>
      </c>
      <c r="C10" s="94">
        <v>181.02500000000003</v>
      </c>
      <c r="D10" s="40">
        <v>10</v>
      </c>
      <c r="E10" s="56" t="s">
        <v>214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175</v>
      </c>
      <c r="AM10" t="s">
        <v>176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 ht="16" x14ac:dyDescent="0.2">
      <c r="A11" t="s">
        <v>3</v>
      </c>
      <c r="B11" s="94">
        <v>3762</v>
      </c>
      <c r="C11" s="94">
        <v>94.050000000000011</v>
      </c>
      <c r="D11" s="40">
        <v>8</v>
      </c>
      <c r="E11" s="56" t="s">
        <v>215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 ht="16" x14ac:dyDescent="0.2">
      <c r="A12" t="s">
        <v>4</v>
      </c>
      <c r="B12" s="94">
        <v>4696</v>
      </c>
      <c r="C12" s="94">
        <v>117.4</v>
      </c>
      <c r="D12" s="40">
        <v>7</v>
      </c>
      <c r="E12" s="56" t="s">
        <v>216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32" x14ac:dyDescent="0.2">
      <c r="A13" t="s">
        <v>5</v>
      </c>
      <c r="B13" s="94">
        <v>10374</v>
      </c>
      <c r="C13" s="94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 ht="16" x14ac:dyDescent="0.2">
      <c r="A14" t="s">
        <v>6</v>
      </c>
      <c r="B14" s="94">
        <v>9589</v>
      </c>
      <c r="C14" s="94">
        <v>239.72500000000002</v>
      </c>
      <c r="D14" s="40">
        <v>14</v>
      </c>
      <c r="E14" s="56" t="s">
        <v>187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 ht="16" x14ac:dyDescent="0.2">
      <c r="A15" t="s">
        <v>7</v>
      </c>
      <c r="B15" s="94">
        <v>3303</v>
      </c>
      <c r="C15" s="94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 ht="16" x14ac:dyDescent="0.2">
      <c r="A16" t="s">
        <v>173</v>
      </c>
      <c r="B16" s="94">
        <v>3936</v>
      </c>
      <c r="C16" s="94">
        <v>98.4</v>
      </c>
      <c r="D16" s="40">
        <v>9</v>
      </c>
      <c r="E16" s="56" t="s">
        <v>189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6" x14ac:dyDescent="0.2">
      <c r="A17" s="59" t="s">
        <v>205</v>
      </c>
      <c r="B17" s="94">
        <v>308</v>
      </c>
      <c r="C17" s="94">
        <v>7.7</v>
      </c>
      <c r="D17" s="40">
        <v>2</v>
      </c>
      <c r="E17" s="56" t="s">
        <v>217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 ht="16" x14ac:dyDescent="0.2">
      <c r="A18" t="s">
        <v>206</v>
      </c>
      <c r="B18" s="94">
        <v>283</v>
      </c>
      <c r="C18" s="94">
        <v>7.0750000000000002</v>
      </c>
      <c r="D18" s="40">
        <v>1</v>
      </c>
      <c r="E18" s="56" t="s">
        <v>218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32" x14ac:dyDescent="0.2">
      <c r="A19" t="s">
        <v>10</v>
      </c>
      <c r="B19" s="94">
        <v>6376</v>
      </c>
      <c r="C19" s="94">
        <v>159.40000000000003</v>
      </c>
      <c r="D19" s="40">
        <v>18</v>
      </c>
      <c r="E19" s="56" t="s">
        <v>211</v>
      </c>
      <c r="F19" s="59">
        <v>626</v>
      </c>
      <c r="G19" s="59">
        <v>627</v>
      </c>
      <c r="H19" s="59">
        <v>628</v>
      </c>
      <c r="I19" s="59">
        <v>629</v>
      </c>
      <c r="J19" s="59">
        <v>643</v>
      </c>
      <c r="K19" s="59">
        <v>644</v>
      </c>
      <c r="L19" s="59">
        <v>645</v>
      </c>
      <c r="M19" s="59">
        <v>646</v>
      </c>
      <c r="N19" s="59">
        <v>617</v>
      </c>
      <c r="O19" s="59">
        <v>632</v>
      </c>
      <c r="P19" s="59">
        <v>641</v>
      </c>
      <c r="Q19" s="59">
        <v>642</v>
      </c>
      <c r="R19" s="59">
        <v>647</v>
      </c>
      <c r="S19" s="59">
        <v>648</v>
      </c>
      <c r="T19" s="59">
        <v>649</v>
      </c>
      <c r="U19" s="59">
        <v>703</v>
      </c>
      <c r="V19" s="59">
        <v>704</v>
      </c>
      <c r="W19" s="62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207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 ht="16" x14ac:dyDescent="0.2">
      <c r="A20" t="s">
        <v>11</v>
      </c>
      <c r="B20" s="94">
        <v>2380</v>
      </c>
      <c r="C20" s="94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32" x14ac:dyDescent="0.2">
      <c r="A21" t="s">
        <v>12</v>
      </c>
      <c r="B21" s="94">
        <v>7146</v>
      </c>
      <c r="C21" s="94">
        <v>178.65</v>
      </c>
      <c r="D21" s="40">
        <v>15</v>
      </c>
      <c r="E21" s="56" t="s">
        <v>219</v>
      </c>
      <c r="F21" s="59">
        <v>4</v>
      </c>
      <c r="G21" s="59">
        <v>500</v>
      </c>
      <c r="H21" s="59">
        <v>501</v>
      </c>
      <c r="I21" s="59">
        <v>834</v>
      </c>
      <c r="J21" s="59">
        <v>835</v>
      </c>
      <c r="K21" s="59">
        <v>836</v>
      </c>
      <c r="L21" s="59">
        <v>837</v>
      </c>
      <c r="M21" s="59">
        <v>838</v>
      </c>
      <c r="N21" s="59">
        <v>839</v>
      </c>
      <c r="O21" s="59">
        <v>840</v>
      </c>
      <c r="P21" s="59">
        <v>841</v>
      </c>
      <c r="Q21" s="59">
        <v>842</v>
      </c>
      <c r="R21" s="59">
        <v>848</v>
      </c>
      <c r="S21" s="59">
        <v>849</v>
      </c>
      <c r="T21" s="59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 ht="16" x14ac:dyDescent="0.2">
      <c r="A22" t="s">
        <v>13</v>
      </c>
      <c r="B22" s="94">
        <v>7185</v>
      </c>
      <c r="C22" s="94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 ht="16" x14ac:dyDescent="0.2">
      <c r="A23" t="s">
        <v>14</v>
      </c>
      <c r="B23" s="94">
        <v>2198</v>
      </c>
      <c r="C23" s="94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 ht="16" x14ac:dyDescent="0.2">
      <c r="A24" t="s">
        <v>15</v>
      </c>
      <c r="B24" s="94">
        <v>8014</v>
      </c>
      <c r="C24" s="94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177</v>
      </c>
      <c r="AM24" t="s">
        <v>178</v>
      </c>
      <c r="AN24">
        <v>122989657</v>
      </c>
      <c r="AO24" t="s">
        <v>141</v>
      </c>
      <c r="AP24" t="s">
        <v>142</v>
      </c>
      <c r="AQ24" t="s">
        <v>143</v>
      </c>
      <c r="AR24" t="s">
        <v>172</v>
      </c>
      <c r="AZ24">
        <v>1</v>
      </c>
      <c r="BA24">
        <v>1</v>
      </c>
      <c r="BB24">
        <v>1</v>
      </c>
      <c r="BC24" t="s">
        <v>172</v>
      </c>
      <c r="BD24" t="s">
        <v>172</v>
      </c>
    </row>
    <row r="25" spans="1:56" ht="32" x14ac:dyDescent="0.2">
      <c r="A25" t="s">
        <v>16</v>
      </c>
      <c r="B25" s="94">
        <v>8756</v>
      </c>
      <c r="C25" s="94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32" x14ac:dyDescent="0.2">
      <c r="A26" t="s">
        <v>17</v>
      </c>
      <c r="B26" s="94">
        <v>7028</v>
      </c>
      <c r="C26" s="94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59"/>
      <c r="X26" s="59"/>
      <c r="Y26" s="59"/>
      <c r="Z26" s="59"/>
      <c r="AA26" s="59"/>
      <c r="AB26" s="59"/>
      <c r="AC26" s="59"/>
      <c r="AD26" s="59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6" x14ac:dyDescent="0.2">
      <c r="A27" s="59" t="s">
        <v>208</v>
      </c>
      <c r="B27" s="94">
        <v>168</v>
      </c>
      <c r="C27" s="94">
        <v>4.2</v>
      </c>
      <c r="D27" s="40">
        <v>1</v>
      </c>
      <c r="E27" s="56" t="s">
        <v>221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59"/>
      <c r="X27" s="59"/>
      <c r="Y27" s="59"/>
      <c r="Z27" s="59"/>
      <c r="AA27" s="59"/>
      <c r="AB27" s="59"/>
      <c r="AC27" s="59"/>
      <c r="AD27" s="59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172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6" x14ac:dyDescent="0.2">
      <c r="C29" s="58"/>
    </row>
    <row r="30" spans="1:56" ht="16" x14ac:dyDescent="0.2">
      <c r="C30" s="58"/>
    </row>
    <row r="31" spans="1:56" ht="16" x14ac:dyDescent="0.2">
      <c r="C31" s="58"/>
    </row>
  </sheetData>
  <sheetProtection sheet="1" objects="1" scenarios="1"/>
  <autoFilter ref="A7:HM27" xr:uid="{08EF8CBD-FB93-45EF-A598-1E7EA73DA71E}"/>
  <conditionalFormatting sqref="AG1:AG1048576">
    <cfRule type="duplicateValues" dxfId="1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5" sqref="F35"/>
    </sheetView>
  </sheetViews>
  <sheetFormatPr baseColWidth="10" defaultColWidth="8.83203125" defaultRowHeight="15" x14ac:dyDescent="0.2"/>
  <cols>
    <col min="1" max="1" width="20" bestFit="1" customWidth="1"/>
    <col min="2" max="2" width="14.83203125" bestFit="1" customWidth="1"/>
    <col min="3" max="3" width="7.5" style="1" customWidth="1"/>
    <col min="4" max="4" width="6.6640625" style="94" customWidth="1"/>
    <col min="5" max="5" width="4.1640625" style="40" customWidth="1"/>
    <col min="6" max="6" width="64.1640625" bestFit="1" customWidth="1"/>
    <col min="7" max="7" width="9.6640625" bestFit="1" customWidth="1"/>
    <col min="8" max="8" width="23.6640625" bestFit="1" customWidth="1"/>
    <col min="9" max="9" width="15.5" bestFit="1" customWidth="1"/>
    <col min="10" max="10" width="14.1640625" bestFit="1" customWidth="1"/>
    <col min="11" max="11" width="13.83203125" bestFit="1" customWidth="1"/>
    <col min="12" max="12" width="12" bestFit="1" customWidth="1"/>
    <col min="13" max="14" width="19.5" bestFit="1" customWidth="1"/>
    <col min="24" max="41" width="12" bestFit="1" customWidth="1"/>
    <col min="42" max="53" width="12.83203125" bestFit="1" customWidth="1"/>
    <col min="54" max="61" width="10.83203125" bestFit="1" customWidth="1"/>
    <col min="62" max="70" width="6.6640625" bestFit="1" customWidth="1"/>
    <col min="71" max="73" width="6.83203125" bestFit="1" customWidth="1"/>
    <col min="74" max="89" width="13.1640625" bestFit="1" customWidth="1"/>
    <col min="90" max="94" width="17.6640625" bestFit="1" customWidth="1"/>
    <col min="95" max="106" width="13.33203125" bestFit="1" customWidth="1"/>
    <col min="107" max="119" width="11" bestFit="1" customWidth="1"/>
    <col min="120" max="125" width="12.1640625" bestFit="1" customWidth="1"/>
    <col min="126" max="138" width="8.33203125" bestFit="1" customWidth="1"/>
    <col min="139" max="153" width="15.5" bestFit="1" customWidth="1"/>
    <col min="154" max="172" width="12.5" bestFit="1" customWidth="1"/>
  </cols>
  <sheetData>
    <row r="1" spans="1:12" s="41" customFormat="1" ht="16" x14ac:dyDescent="0.2">
      <c r="A1" s="41" t="s">
        <v>251</v>
      </c>
      <c r="C1" s="99"/>
      <c r="D1" s="101">
        <f>(D2/C2)</f>
        <v>2.5000000000000001E-2</v>
      </c>
      <c r="E1" s="46"/>
      <c r="F1" s="41" t="s">
        <v>202</v>
      </c>
      <c r="G1" s="41" t="s">
        <v>20</v>
      </c>
    </row>
    <row r="2" spans="1:12" s="41" customFormat="1" ht="16" x14ac:dyDescent="0.2">
      <c r="A2" s="41">
        <f>COUNTA(A5:A24)</f>
        <v>20</v>
      </c>
      <c r="C2" s="99">
        <f>SUM(C5:C24)</f>
        <v>100005</v>
      </c>
      <c r="D2" s="100">
        <f>SUM(D5:D24)</f>
        <v>2500.125</v>
      </c>
      <c r="E2" s="100">
        <f>SUM(E5:E24)</f>
        <v>193</v>
      </c>
      <c r="F2" s="41" t="s">
        <v>203</v>
      </c>
      <c r="G2" s="41">
        <f>SUM(G5:G24)-3</f>
        <v>41</v>
      </c>
    </row>
    <row r="3" spans="1:12" s="41" customFormat="1" ht="16" x14ac:dyDescent="0.2">
      <c r="C3" s="99"/>
      <c r="D3" s="100"/>
      <c r="E3" s="46"/>
      <c r="F3" s="41" t="s">
        <v>204</v>
      </c>
    </row>
    <row r="4" spans="1:12" s="41" customFormat="1" ht="64" x14ac:dyDescent="0.2">
      <c r="A4" s="41" t="s">
        <v>21</v>
      </c>
      <c r="B4" s="41" t="s">
        <v>223</v>
      </c>
      <c r="C4" s="99" t="s">
        <v>22</v>
      </c>
      <c r="D4" s="100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 x14ac:dyDescent="0.2">
      <c r="A5" t="s">
        <v>2</v>
      </c>
      <c r="B5" t="s">
        <v>228</v>
      </c>
      <c r="C5" s="1">
        <v>7241</v>
      </c>
      <c r="D5" s="94">
        <v>181.02500000000003</v>
      </c>
      <c r="E5" s="40">
        <v>10</v>
      </c>
      <c r="F5" t="s">
        <v>229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 x14ac:dyDescent="0.2">
      <c r="A6" t="s">
        <v>4</v>
      </c>
      <c r="B6" t="s">
        <v>228</v>
      </c>
      <c r="C6" s="1">
        <v>4696</v>
      </c>
      <c r="D6" s="94">
        <v>117.4</v>
      </c>
      <c r="E6" s="40">
        <v>7</v>
      </c>
      <c r="F6" t="s">
        <v>231</v>
      </c>
      <c r="G6">
        <f t="shared" ref="G6:G24" si="0">COUNTA(H6:L6)</f>
        <v>2</v>
      </c>
      <c r="H6" t="s">
        <v>68</v>
      </c>
      <c r="I6" t="s">
        <v>71</v>
      </c>
    </row>
    <row r="7" spans="1:12" x14ac:dyDescent="0.2">
      <c r="A7" t="s">
        <v>6</v>
      </c>
      <c r="B7" t="s">
        <v>228</v>
      </c>
      <c r="C7" s="1">
        <v>9589</v>
      </c>
      <c r="D7" s="94">
        <v>239.72500000000002</v>
      </c>
      <c r="E7" s="40">
        <v>14</v>
      </c>
      <c r="F7" t="s">
        <v>233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 x14ac:dyDescent="0.2">
      <c r="A8" t="s">
        <v>206</v>
      </c>
      <c r="B8" t="s">
        <v>228</v>
      </c>
      <c r="C8" s="1">
        <v>283</v>
      </c>
      <c r="D8" s="94">
        <v>7.0750000000000002</v>
      </c>
      <c r="E8" s="40">
        <v>1</v>
      </c>
      <c r="F8" t="s">
        <v>240</v>
      </c>
      <c r="G8">
        <f t="shared" si="0"/>
        <v>1</v>
      </c>
      <c r="H8" t="s">
        <v>41</v>
      </c>
    </row>
    <row r="9" spans="1:12" x14ac:dyDescent="0.2">
      <c r="A9" t="s">
        <v>12</v>
      </c>
      <c r="B9" t="s">
        <v>228</v>
      </c>
      <c r="C9" s="1">
        <v>7146</v>
      </c>
      <c r="D9" s="94">
        <v>178.65</v>
      </c>
      <c r="E9" s="40">
        <v>15</v>
      </c>
      <c r="F9" t="s">
        <v>242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 x14ac:dyDescent="0.2">
      <c r="A10" t="s">
        <v>16</v>
      </c>
      <c r="B10" t="s">
        <v>228</v>
      </c>
      <c r="C10" s="1">
        <v>8756</v>
      </c>
      <c r="D10" s="94">
        <v>218.9</v>
      </c>
      <c r="E10" s="40">
        <v>15</v>
      </c>
      <c r="F10" t="s">
        <v>248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 x14ac:dyDescent="0.2">
      <c r="A11" t="s">
        <v>173</v>
      </c>
      <c r="B11" t="s">
        <v>237</v>
      </c>
      <c r="C11" s="1">
        <v>3936</v>
      </c>
      <c r="D11" s="94">
        <v>98.4</v>
      </c>
      <c r="E11" s="40">
        <v>9</v>
      </c>
      <c r="F11" t="s">
        <v>238</v>
      </c>
      <c r="G11">
        <f t="shared" si="0"/>
        <v>2</v>
      </c>
      <c r="H11" t="s">
        <v>93</v>
      </c>
      <c r="I11" t="s">
        <v>96</v>
      </c>
    </row>
    <row r="12" spans="1:12" x14ac:dyDescent="0.2">
      <c r="A12" t="s">
        <v>15</v>
      </c>
      <c r="B12" t="s">
        <v>246</v>
      </c>
      <c r="C12" s="1">
        <v>8014</v>
      </c>
      <c r="D12" s="94">
        <v>200.35000000000005</v>
      </c>
      <c r="E12" s="40">
        <v>13</v>
      </c>
      <c r="F12" t="s">
        <v>247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 x14ac:dyDescent="0.2">
      <c r="A13" t="s">
        <v>5</v>
      </c>
      <c r="B13" t="s">
        <v>232</v>
      </c>
      <c r="C13" s="1">
        <v>10374</v>
      </c>
      <c r="D13" s="94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 x14ac:dyDescent="0.2">
      <c r="A14" t="s">
        <v>1</v>
      </c>
      <c r="B14" t="s">
        <v>226</v>
      </c>
      <c r="C14" s="1">
        <v>7518</v>
      </c>
      <c r="D14" s="94">
        <v>187.95000000000002</v>
      </c>
      <c r="E14" s="40">
        <v>13</v>
      </c>
      <c r="F14" t="s">
        <v>227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 x14ac:dyDescent="0.2">
      <c r="A15" t="s">
        <v>3</v>
      </c>
      <c r="B15" t="s">
        <v>226</v>
      </c>
      <c r="C15" s="1">
        <v>3351</v>
      </c>
      <c r="D15" s="94">
        <v>83.775000000000006</v>
      </c>
      <c r="E15" s="40">
        <v>8</v>
      </c>
      <c r="F15" t="s">
        <v>230</v>
      </c>
      <c r="G15">
        <f t="shared" si="0"/>
        <v>2</v>
      </c>
      <c r="H15" t="s">
        <v>61</v>
      </c>
      <c r="I15" t="s">
        <v>64</v>
      </c>
    </row>
    <row r="16" spans="1:12" x14ac:dyDescent="0.2">
      <c r="A16" t="s">
        <v>10</v>
      </c>
      <c r="B16" t="s">
        <v>226</v>
      </c>
      <c r="C16" s="1">
        <v>6376</v>
      </c>
      <c r="D16" s="94">
        <v>159.40000000000003</v>
      </c>
      <c r="E16" s="40">
        <v>18</v>
      </c>
      <c r="F16" t="s">
        <v>211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 x14ac:dyDescent="0.2">
      <c r="A17" t="s">
        <v>17</v>
      </c>
      <c r="B17" t="s">
        <v>226</v>
      </c>
      <c r="C17" s="1">
        <v>7028</v>
      </c>
      <c r="D17" s="94">
        <v>175.7</v>
      </c>
      <c r="E17" s="40">
        <v>17</v>
      </c>
      <c r="F17" t="s">
        <v>249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 x14ac:dyDescent="0.2">
      <c r="A18" t="s">
        <v>13</v>
      </c>
      <c r="B18" t="s">
        <v>243</v>
      </c>
      <c r="C18" s="1">
        <v>7185</v>
      </c>
      <c r="D18" s="94">
        <v>179.62500000000003</v>
      </c>
      <c r="E18" s="40">
        <v>13</v>
      </c>
      <c r="F18" t="s">
        <v>244</v>
      </c>
      <c r="G18">
        <f t="shared" si="0"/>
        <v>1</v>
      </c>
      <c r="H18" t="s">
        <v>130</v>
      </c>
    </row>
    <row r="19" spans="1:11" x14ac:dyDescent="0.2">
      <c r="A19" t="s">
        <v>0</v>
      </c>
      <c r="B19" t="s">
        <v>224</v>
      </c>
      <c r="C19" s="1">
        <v>155</v>
      </c>
      <c r="D19" s="94">
        <v>3.875</v>
      </c>
      <c r="E19" s="40">
        <v>1</v>
      </c>
      <c r="F19" t="s">
        <v>225</v>
      </c>
      <c r="G19">
        <f t="shared" si="0"/>
        <v>1</v>
      </c>
      <c r="H19" t="s">
        <v>41</v>
      </c>
    </row>
    <row r="20" spans="1:11" x14ac:dyDescent="0.2">
      <c r="A20" t="s">
        <v>205</v>
      </c>
      <c r="B20" t="s">
        <v>224</v>
      </c>
      <c r="C20" s="1">
        <v>308</v>
      </c>
      <c r="D20" s="94">
        <v>7.7</v>
      </c>
      <c r="E20" s="40">
        <v>1</v>
      </c>
      <c r="F20" t="s">
        <v>239</v>
      </c>
      <c r="G20">
        <f t="shared" si="0"/>
        <v>1</v>
      </c>
      <c r="H20" t="s">
        <v>41</v>
      </c>
    </row>
    <row r="21" spans="1:11" x14ac:dyDescent="0.2">
      <c r="A21" t="s">
        <v>11</v>
      </c>
      <c r="B21" t="s">
        <v>224</v>
      </c>
      <c r="C21" s="1">
        <v>2380</v>
      </c>
      <c r="D21" s="94">
        <v>59.500000000000007</v>
      </c>
      <c r="E21" s="40">
        <v>5</v>
      </c>
      <c r="F21" t="s">
        <v>241</v>
      </c>
      <c r="G21">
        <f t="shared" si="0"/>
        <v>1</v>
      </c>
      <c r="H21" t="s">
        <v>119</v>
      </c>
    </row>
    <row r="22" spans="1:11" x14ac:dyDescent="0.2">
      <c r="A22" t="s">
        <v>14</v>
      </c>
      <c r="B22" t="s">
        <v>224</v>
      </c>
      <c r="C22" s="1">
        <v>2198</v>
      </c>
      <c r="D22" s="94">
        <v>54.95</v>
      </c>
      <c r="E22" s="40">
        <v>6</v>
      </c>
      <c r="F22" t="s">
        <v>245</v>
      </c>
      <c r="G22">
        <f t="shared" si="0"/>
        <v>1</v>
      </c>
      <c r="H22" t="s">
        <v>134</v>
      </c>
    </row>
    <row r="23" spans="1:11" x14ac:dyDescent="0.2">
      <c r="A23" t="s">
        <v>208</v>
      </c>
      <c r="B23" t="s">
        <v>224</v>
      </c>
      <c r="C23" s="1">
        <v>168</v>
      </c>
      <c r="D23" s="94">
        <v>4.2</v>
      </c>
      <c r="E23" s="40">
        <v>1</v>
      </c>
      <c r="F23" t="s">
        <v>250</v>
      </c>
      <c r="G23">
        <f t="shared" si="0"/>
        <v>2</v>
      </c>
      <c r="H23" t="s">
        <v>41</v>
      </c>
      <c r="I23" t="s">
        <v>172</v>
      </c>
    </row>
    <row r="24" spans="1:11" x14ac:dyDescent="0.2">
      <c r="A24" t="s">
        <v>7</v>
      </c>
      <c r="B24" t="s">
        <v>234</v>
      </c>
      <c r="C24" s="1">
        <v>3303</v>
      </c>
      <c r="D24" s="94">
        <v>82.575000000000003</v>
      </c>
      <c r="E24" s="40">
        <v>8</v>
      </c>
      <c r="F24" t="s">
        <v>235</v>
      </c>
      <c r="G24">
        <f t="shared" si="0"/>
        <v>2</v>
      </c>
      <c r="H24" t="s">
        <v>89</v>
      </c>
      <c r="I24" t="s">
        <v>236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0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4396EB-EA42-4431-9DEB-436FA8324D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48E265-274E-469B-9827-A16C45140878}">
  <ds:schemaRefs>
    <ds:schemaRef ds:uri="http://purl.org/dc/terms/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9F7C18-9376-42A2-AC37-1D1969914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Draft 1-2</vt:lpstr>
      <vt:lpstr>Draft Jan-3</vt:lpstr>
      <vt:lpstr>Draft jan-4</vt:lpstr>
      <vt:lpstr>Draft 1-5</vt:lpstr>
      <vt:lpstr>Draft 1-6</vt:lpstr>
      <vt:lpstr>'Draft 1-2'!Print_Titles</vt:lpstr>
      <vt:lpstr>'Draft 1-6'!Print_Titles</vt:lpstr>
      <vt:lpstr>'Draft Jan-3'!Print_Titles</vt:lpstr>
      <vt:lpstr>'Draft jan-4'!Print_Titles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>Bruce Norikane</cp:lastModifiedBy>
  <cp:revision/>
  <cp:lastPrinted>2024-01-06T19:37:06Z</cp:lastPrinted>
  <dcterms:created xsi:type="dcterms:W3CDTF">2024-01-02T20:42:30Z</dcterms:created>
  <dcterms:modified xsi:type="dcterms:W3CDTF">2024-01-06T21:32:59Z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